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0"/>
  </bookViews>
  <sheets>
    <sheet name="прил 1" sheetId="20" r:id="rId1"/>
    <sheet name="прил 2" sheetId="12" r:id="rId2"/>
    <sheet name="прил 3" sheetId="19" r:id="rId3"/>
    <sheet name="прил 5" sheetId="4" r:id="rId4"/>
    <sheet name="прил 4 " sheetId="3" r:id="rId5"/>
    <sheet name="прил 6" sheetId="21" r:id="rId6"/>
    <sheet name="прил 6.1" sheetId="23" r:id="rId7"/>
    <sheet name="прил 6.2" sheetId="24" r:id="rId8"/>
    <sheet name="прил 6.3" sheetId="25" r:id="rId9"/>
    <sheet name="прил 8" sheetId="29" r:id="rId10"/>
    <sheet name="прил 9" sheetId="30" r:id="rId11"/>
  </sheets>
  <definedNames>
    <definedName name="_xlnm.Print_Titles" localSheetId="0">'прил 1'!#REF!</definedName>
    <definedName name="_xlnm.Print_Titles" localSheetId="10">'прил 9'!$6:$9</definedName>
    <definedName name="_xlnm.Print_Area" localSheetId="9">'прил 8'!$A$1:$AF$52</definedName>
  </definedNames>
  <calcPr calcId="152511"/>
</workbook>
</file>

<file path=xl/calcChain.xml><?xml version="1.0" encoding="utf-8"?>
<calcChain xmlns="http://schemas.openxmlformats.org/spreadsheetml/2006/main">
  <c r="C11" i="25" l="1"/>
  <c r="F10" i="25"/>
  <c r="M9" i="25"/>
  <c r="F9" i="25"/>
  <c r="F8" i="25"/>
  <c r="F7" i="25"/>
  <c r="F11" i="25" s="1"/>
  <c r="D37" i="24"/>
  <c r="D39" i="24"/>
  <c r="D15" i="23"/>
  <c r="D13" i="23"/>
  <c r="H10" i="25" l="1"/>
  <c r="G10" i="25"/>
  <c r="N10" i="25"/>
  <c r="N9" i="25"/>
  <c r="H9" i="25"/>
  <c r="G9" i="25"/>
  <c r="H7" i="25"/>
  <c r="G7" i="25"/>
  <c r="N7" i="25"/>
  <c r="N8" i="25"/>
  <c r="G8" i="25"/>
  <c r="H8" i="25"/>
  <c r="D36" i="24"/>
  <c r="D33" i="24"/>
  <c r="D34" i="24"/>
  <c r="D38" i="24" s="1"/>
  <c r="D35" i="24"/>
  <c r="D14" i="23"/>
  <c r="D16" i="23"/>
  <c r="J9" i="25" l="1"/>
  <c r="H11" i="25"/>
  <c r="N11" i="25"/>
  <c r="I9" i="25"/>
  <c r="K9" i="25" s="1"/>
  <c r="Q9" i="25" s="1"/>
  <c r="I8" i="25"/>
  <c r="J10" i="25"/>
  <c r="I7" i="25"/>
  <c r="J7" i="25"/>
  <c r="I10" i="25"/>
  <c r="J8" i="25"/>
  <c r="K8" i="25" s="1"/>
  <c r="G11" i="25"/>
  <c r="D40" i="24"/>
  <c r="D43" i="24" s="1"/>
  <c r="D17" i="23"/>
  <c r="D20" i="23" s="1"/>
  <c r="K10" i="25" l="1"/>
  <c r="K7" i="25"/>
  <c r="O9" i="25"/>
  <c r="P9" i="25"/>
  <c r="R9" i="25" s="1"/>
  <c r="Q8" i="25"/>
  <c r="P8" i="25"/>
  <c r="M8" i="25"/>
  <c r="O8" i="25"/>
  <c r="P10" i="25"/>
  <c r="M10" i="25"/>
  <c r="O10" i="25"/>
  <c r="Q10" i="25"/>
  <c r="K11" i="25"/>
  <c r="P7" i="25"/>
  <c r="O7" i="25"/>
  <c r="Q7" i="25"/>
  <c r="J11" i="25"/>
  <c r="I11" i="25"/>
  <c r="D42" i="24"/>
  <c r="D44" i="24" s="1"/>
  <c r="D45" i="24" s="1"/>
  <c r="D19" i="23"/>
  <c r="D21" i="23"/>
  <c r="D22" i="23" s="1"/>
  <c r="D24" i="23" s="1"/>
  <c r="R8" i="25" l="1"/>
  <c r="R7" i="25"/>
  <c r="R10" i="25"/>
  <c r="M7" i="25"/>
  <c r="M11" i="25" s="1"/>
  <c r="L11" i="25"/>
  <c r="O11" i="25"/>
  <c r="Q11" i="25"/>
  <c r="P11" i="25"/>
  <c r="D48" i="24"/>
  <c r="D47" i="24"/>
  <c r="D46" i="24"/>
  <c r="D25" i="23"/>
  <c r="D23" i="23"/>
  <c r="D26" i="23" s="1"/>
  <c r="R11" i="25" l="1"/>
  <c r="D49" i="24"/>
  <c r="I13" i="21" l="1"/>
  <c r="I26" i="21" l="1"/>
  <c r="I23" i="21"/>
  <c r="I17" i="21" s="1"/>
  <c r="I8" i="21"/>
</calcChain>
</file>

<file path=xl/sharedStrings.xml><?xml version="1.0" encoding="utf-8"?>
<sst xmlns="http://schemas.openxmlformats.org/spreadsheetml/2006/main" count="550" uniqueCount="369">
  <si>
    <t>Код бюджетной классификации расходов бюджета</t>
  </si>
  <si>
    <t>Р</t>
  </si>
  <si>
    <t>ПР</t>
  </si>
  <si>
    <t>КЦСР</t>
  </si>
  <si>
    <t>КВР</t>
  </si>
  <si>
    <t>А</t>
  </si>
  <si>
    <t>Итого</t>
  </si>
  <si>
    <t>N п/п</t>
  </si>
  <si>
    <t>Наименование учреждения</t>
  </si>
  <si>
    <t>Наименование мероприятия, цели (направления) расходования средств</t>
  </si>
  <si>
    <t>Объем субсидии,тыс.рублей</t>
  </si>
  <si>
    <t>….</t>
  </si>
  <si>
    <t>Публичное нормативное обязательство</t>
  </si>
  <si>
    <t>Состав публичного нормативного обязательства</t>
  </si>
  <si>
    <t>Правовое основание</t>
  </si>
  <si>
    <t>Категория получателей</t>
  </si>
  <si>
    <t>и т.д. в разрезе НПА</t>
  </si>
  <si>
    <t xml:space="preserve">Руководитель, заместитель руководителя </t>
  </si>
  <si>
    <t>Исполнитель _____________   ______________________</t>
  </si>
  <si>
    <t>________________________       _______________________</t>
  </si>
  <si>
    <t xml:space="preserve">                                        (подпись)           (расшифровка подписи)</t>
  </si>
  <si>
    <t xml:space="preserve">                    (подпись)                                 (расшифровка подписи)</t>
  </si>
  <si>
    <t>"________"   ______________________   ___________г.</t>
  </si>
  <si>
    <t>Телефон:_______________________________________</t>
  </si>
  <si>
    <t>I. Публичные обязательства</t>
  </si>
  <si>
    <t>II. Публичные нормативные обязательства</t>
  </si>
  <si>
    <t>Размер выплаты, установленный нормативным правовым актом</t>
  </si>
  <si>
    <t>в том числе:</t>
  </si>
  <si>
    <t>проект</t>
  </si>
  <si>
    <t>Приложение № 1 к Методическим указаниям</t>
  </si>
  <si>
    <t>1.</t>
  </si>
  <si>
    <t>2.</t>
  </si>
  <si>
    <t>3.</t>
  </si>
  <si>
    <t>4.</t>
  </si>
  <si>
    <t>5.</t>
  </si>
  <si>
    <t>Приложение № 3 к Методическим указаниям</t>
  </si>
  <si>
    <t>Приложение № 4 к Методическим указаниям</t>
  </si>
  <si>
    <t>№ п/п</t>
  </si>
  <si>
    <t>Наименование публичного обязательства</t>
  </si>
  <si>
    <t>Размер (порядок расчёта) выплаты, установленной НПА</t>
  </si>
  <si>
    <t>Общий объем расходов(тыс.рублей)</t>
  </si>
  <si>
    <t>реквизиты НПА</t>
  </si>
  <si>
    <t>текст нормы</t>
  </si>
  <si>
    <t>Приложение № 6 к Методическим указаниям</t>
  </si>
  <si>
    <t>Примечание*</t>
  </si>
  <si>
    <t>Примечание</t>
  </si>
  <si>
    <t>Субъект бюджетного планирования________________________________________</t>
  </si>
  <si>
    <t>по КБСП</t>
  </si>
  <si>
    <t>по ППП</t>
  </si>
  <si>
    <t>Раздел________________________________________________________________</t>
  </si>
  <si>
    <t>по ФКР</t>
  </si>
  <si>
    <t>Подраздел_____________________________________________________________</t>
  </si>
  <si>
    <t>Вид _____________________________________________________________</t>
  </si>
  <si>
    <r>
      <t xml:space="preserve">Единица измерения: </t>
    </r>
    <r>
      <rPr>
        <b/>
        <sz val="10"/>
        <rFont val="Times New Roman"/>
        <family val="1"/>
        <charset val="204"/>
      </rPr>
      <t>в рублях</t>
    </r>
  </si>
  <si>
    <t>по ОКЕИ</t>
  </si>
  <si>
    <t>I</t>
  </si>
  <si>
    <t>наименование показателей</t>
  </si>
  <si>
    <t>схема расчета, дополнительные пояснения</t>
  </si>
  <si>
    <t>цифровые данные</t>
  </si>
  <si>
    <t>Сумма ежемесячного денежного вознаграждения в месяц</t>
  </si>
  <si>
    <t>Сумма ежемесячного денежного вознаграждения в год</t>
  </si>
  <si>
    <t>п.1 * 12</t>
  </si>
  <si>
    <t>Итого:</t>
  </si>
  <si>
    <t>Расчет средств на выплату:</t>
  </si>
  <si>
    <t>На выплату ежемесячной процентной надбавки за работу в районах Крайнего Севера и приравненных к ним местностях</t>
  </si>
  <si>
    <t>Итого на год:</t>
  </si>
  <si>
    <t>п.6 + п.7 + п.8</t>
  </si>
  <si>
    <t>Итого на месяц:</t>
  </si>
  <si>
    <t>п.9/12м/ц</t>
  </si>
  <si>
    <t>Всего ФОТ на год:</t>
  </si>
  <si>
    <t>II</t>
  </si>
  <si>
    <t xml:space="preserve">Сумма должностных окладов в месяц </t>
  </si>
  <si>
    <t>Сумма должностных окладов на год</t>
  </si>
  <si>
    <t>Районного коэффициента (коэффициента)</t>
  </si>
  <si>
    <t>п.13</t>
  </si>
  <si>
    <t>рублей</t>
  </si>
  <si>
    <t xml:space="preserve">схема заполнения: </t>
  </si>
  <si>
    <t>по приказу руководителя</t>
  </si>
  <si>
    <t>Всего:</t>
  </si>
  <si>
    <t>Должность</t>
  </si>
  <si>
    <t>Установ-ленный должностной оклад</t>
  </si>
  <si>
    <t>Итого фонд оплаты труда на месяц</t>
  </si>
  <si>
    <t>Фонд единовремен-ного премирования на год</t>
  </si>
  <si>
    <t>Фонд единовременной выплаты к отпуску</t>
  </si>
  <si>
    <t>ВСЕГО:</t>
  </si>
  <si>
    <t>6.</t>
  </si>
  <si>
    <t>7.</t>
  </si>
  <si>
    <t>8.</t>
  </si>
  <si>
    <t>Наименование организаций</t>
  </si>
  <si>
    <t>Наименование мероприятия</t>
  </si>
  <si>
    <t>Сокращение бюджетных ассигнований на закупку товаров, работ и услуг, в том числе в целях повышения эффективности осуществления закупок, обоснованности цен, контрактов, комплектности и технических характеристик, проведении экспертизы качества поставленного товара, результатов выполненной работы</t>
  </si>
  <si>
    <t>Выведение непрофильных услуг (работ), исключение невостребованных услуг (работ)</t>
  </si>
  <si>
    <t>Повышение эффективности расходов на содержание учреждений (установление нормативов на использование основных средств и материальных ресурсов), в том числе использования зданий, находящихся в оперативном управлении (переезд учреждений в помещения меньшей площади, передача части площадей в долгосрочную аренду)</t>
  </si>
  <si>
    <t>Снижение затрат на предоставление единицы услуг (выполнение работ за счёт прогрессивных решений, оптимизация расходов на административно-управленческий и вспомогательный персонал с учётом установления предельной доли этих расходов в фонде оплаты труда не более 40%)</t>
  </si>
  <si>
    <t>9.</t>
  </si>
  <si>
    <t>10.</t>
  </si>
  <si>
    <t>12.</t>
  </si>
  <si>
    <t>13.</t>
  </si>
  <si>
    <t>14.</t>
  </si>
  <si>
    <t>15.</t>
  </si>
  <si>
    <t>16.</t>
  </si>
  <si>
    <t>17.</t>
  </si>
  <si>
    <t>Отмена социальных выплат, исходя из повышения оплаты труда работников бюджетного сектора, как следствие, повышение уровня жизни указанных категорий населения (например, выплаты в сфере образования при выходе на пенсию и др.)</t>
  </si>
  <si>
    <t>Иные направления оптимизации расходов  (продолжить перечень), в том числе в соответствии с письмом Минфина России от 1 декабря 2014 года № 06-03-05/61507</t>
  </si>
  <si>
    <t>Приложение № 2 к Методическим указаниям</t>
  </si>
  <si>
    <t>Реквизиты нормативного правового акта</t>
  </si>
  <si>
    <t>5.1.</t>
  </si>
  <si>
    <t>в том числе административно-управленческого персонала</t>
  </si>
  <si>
    <t>6.1.</t>
  </si>
  <si>
    <t>11.</t>
  </si>
  <si>
    <t>2019 год</t>
  </si>
  <si>
    <t>Классификация расходов</t>
  </si>
  <si>
    <t>Сумма (руб.)</t>
  </si>
  <si>
    <t>КФСР</t>
  </si>
  <si>
    <t>ЭКР</t>
  </si>
  <si>
    <t>Меропри-ятие</t>
  </si>
  <si>
    <t>Наименование КОСГУ</t>
  </si>
  <si>
    <t>ХХХХ</t>
  </si>
  <si>
    <t>ХХ.Х.ХХ.ХХХХХ</t>
  </si>
  <si>
    <t>ХХХ</t>
  </si>
  <si>
    <t>ХХ.ХХ.ХХ</t>
  </si>
  <si>
    <t>расчет (формула)</t>
  </si>
  <si>
    <t>НАПРИМЕР:</t>
  </si>
  <si>
    <t>00.00.00</t>
  </si>
  <si>
    <t>Заработная плата</t>
  </si>
  <si>
    <t>Начисления на выплаты по оплате труда</t>
  </si>
  <si>
    <t>ПФР</t>
  </si>
  <si>
    <t>ФСС</t>
  </si>
  <si>
    <t>ФФОМС</t>
  </si>
  <si>
    <t>ФОТ*5,1%</t>
  </si>
  <si>
    <t>ФОТ*0,2%</t>
  </si>
  <si>
    <t>Прочие работы, услуги</t>
  </si>
  <si>
    <t>Услуги связи</t>
  </si>
  <si>
    <t>Интернет</t>
  </si>
  <si>
    <t>Услуги местной, внутризоновой, междугородней связи</t>
  </si>
  <si>
    <t>Сотовая связь</t>
  </si>
  <si>
    <t>и т.д. в разрезе кодов классификации операций сектора государственного управления (КОСГУ)</t>
  </si>
  <si>
    <t>________________       _______________________</t>
  </si>
  <si>
    <t xml:space="preserve">         (подпись)                    (расшифровка подписи)</t>
  </si>
  <si>
    <t>Исполнитель:</t>
  </si>
  <si>
    <t>Направление расходов</t>
  </si>
  <si>
    <t>Описание результата (+;-), планируемого к достижению  с указанием периода и единиц измерения **</t>
  </si>
  <si>
    <r>
      <t xml:space="preserve">Единица измерения: </t>
    </r>
    <r>
      <rPr>
        <i/>
        <sz val="11"/>
        <color indexed="8"/>
        <rFont val="Times New Roman"/>
        <family val="1"/>
        <charset val="204"/>
      </rPr>
      <t>тыс.рублей</t>
    </r>
    <r>
      <rPr>
        <sz val="11"/>
        <color indexed="8"/>
        <rFont val="Times New Roman"/>
        <family val="1"/>
        <charset val="204"/>
      </rPr>
      <t xml:space="preserve"> </t>
    </r>
  </si>
  <si>
    <t>* в примечании приводятся описания планируемого изменения объёма и направлений предоставления субсидий на иные цели по сравнению с отчётом и (или) текущим годом</t>
  </si>
  <si>
    <t>Направление субсидии</t>
  </si>
  <si>
    <t>направление мероприятия, цель, направление расходования средств</t>
  </si>
  <si>
    <t>норма БК РФ (пункт, статья)</t>
  </si>
  <si>
    <t>Наименование ответственного исполнителя муниципальных программ (главного распорядителя бюджетных средств)____________________________________________________</t>
  </si>
  <si>
    <t>Информация предоставляется в отношении всех расходов бюджета (включая все виды межбюджетных трансфертов)</t>
  </si>
  <si>
    <t>Оптимизация численности работников  органов местного самоуправления</t>
  </si>
  <si>
    <t>Оптимизация лимитов потребления топливно-энергетических ресурсов МУ; Обеспечение энергоэффективности в бюджетном секторе</t>
  </si>
  <si>
    <t>В рамках формирования расходов на содержание ОМС сокращение служебных командировок, расходов на подписку и периодические издания, информационное освещение деятельности ОМС, сокращение численности ОМС и др.</t>
  </si>
  <si>
    <t>Передача части полномочий (функций) ОМС и МУ по предоставлению муниципальных услуг в многофункциональные центры</t>
  </si>
  <si>
    <t xml:space="preserve">Оптимизация (сокращение) бюджетных ассигнований на предоставление субсидий иным организациям (за исключением государственных, муниципальных). Оценка эффекивности предоставления субсидий организациям СМИ, ТВ, предприятиям физкультурно-оздоровительного комплекса, транспортным предприятиям и др. Оценка всех видов муниципальных преференций юридическим лицам (льготы, субсидии, гарантии и др.) и финансового результата для муниципального бюджета. Оптимизация (сокращение) отдельных видов преференций </t>
  </si>
  <si>
    <t>* - конкретизируются меры, принимаемые (планируемые), соответствующие наименованию мероприятия</t>
  </si>
  <si>
    <t xml:space="preserve">Заявка на планирумые объемы бюджетных ассигнований по 
публичным обязательствам перед физическим
лицом, подлежащих исполнению в денежной форме
бюджетными и автономными учреждениями городского округа </t>
  </si>
  <si>
    <t xml:space="preserve"> Перечень направлений и объемы бюджетных ассигнований бюджета города Пыть-Яха, передаваемые   бюджетным и автономным учреждениям в виде субсидий на иные цели</t>
  </si>
  <si>
    <t xml:space="preserve">Перечень направлений и объемы бюджетных ассигнований бюджета города Пыть-Яха, передаваемые в виде субсидий, в соответствии с п.2 и 7 ст.78 и п.2 и 4 ст.78.1 Бюджетного кодекса </t>
  </si>
  <si>
    <t>Наименование ответственного исполнителя муниципальных программ (главного распорядителя бюджетных средств)_________________________________</t>
  </si>
  <si>
    <t>(наименование казенного учреждения)</t>
  </si>
  <si>
    <r>
      <t xml:space="preserve">№ телефона </t>
    </r>
    <r>
      <rPr>
        <u/>
        <sz val="10"/>
        <rFont val="Times New Roman"/>
        <family val="1"/>
      </rPr>
      <t xml:space="preserve">                      .</t>
    </r>
  </si>
  <si>
    <t>(Ф.И.О. полностью)</t>
  </si>
  <si>
    <r>
      <t>Исполнитель _________________________________</t>
    </r>
    <r>
      <rPr>
        <u/>
        <sz val="10"/>
        <rFont val="Times New Roman"/>
        <family val="1"/>
      </rPr>
      <t xml:space="preserve">                     </t>
    </r>
  </si>
  <si>
    <t>сумма данных по пунктам от 2 до пункта 8 включительно</t>
  </si>
  <si>
    <t>Формирование фонда оплаты труда лиц, замещающих должности муниципальной службы</t>
  </si>
  <si>
    <t>сумма данных по пунктам от 2 до пункта 5 включительно</t>
  </si>
  <si>
    <t xml:space="preserve">по штатному расписанию </t>
  </si>
  <si>
    <t>Формирование фонда оплаты труда лиц, замещающих муниципальные должности должности муниципального образования</t>
  </si>
  <si>
    <r>
      <t>Получатель бюджетных средств:</t>
    </r>
    <r>
      <rPr>
        <b/>
        <i/>
        <u/>
        <sz val="10"/>
        <rFont val="Times New Roman"/>
        <family val="1"/>
        <charset val="204"/>
      </rPr>
      <t xml:space="preserve">      </t>
    </r>
  </si>
  <si>
    <t>п.10 * 1</t>
  </si>
  <si>
    <t>п.4+п.5+п.6+п.7+п.8+п.9</t>
  </si>
  <si>
    <t>(п.4+п.5+п.6) * (до 50%)</t>
  </si>
  <si>
    <t>(п.4+п.5+п.6) * 70%</t>
  </si>
  <si>
    <t>п.4 * (до 30%)</t>
  </si>
  <si>
    <t xml:space="preserve">ВСЕГО ФОНД ОПЛАТЫ ТРУДА НА ГОД </t>
  </si>
  <si>
    <t>Северная надбавка (до 50%)</t>
  </si>
  <si>
    <t>Районный коэффициент (70%)</t>
  </si>
  <si>
    <t>Ежемесячная надбавка за выслугу лет к должностному окладу                    (до 30%)</t>
  </si>
  <si>
    <t>Количество шт. ед</t>
  </si>
  <si>
    <t>Расчет бюджетных проектировок по фонду оплаты труда лиц, замещающих муниципальные должности муниципального образования городской округ город Пыть - Ях</t>
  </si>
  <si>
    <t>Расчет бюджетных проектировок по фонду оплаты труда лиц,  замещающих должности муниципальной службы муниципального образования городской округ город Пыть - Ях</t>
  </si>
  <si>
    <t>Расчет фонда оплаты труда лиц, занимающих должности, не отнесенные к должностям муниципальной службы, и осуществляющих техническое обеспечение деятельности  органов муниципального образования</t>
  </si>
  <si>
    <t>ВСЕГО</t>
  </si>
  <si>
    <t>Единица измерения: рублей</t>
  </si>
  <si>
    <t>Лицевой счет</t>
  </si>
  <si>
    <t>Первый год планового периода</t>
  </si>
  <si>
    <t>Второй год планового периода</t>
  </si>
  <si>
    <t>нормативные затраты на оказание единицы муниципальной услуги (работы)</t>
  </si>
  <si>
    <t>объем муниципальных услуг (работ)  в натуральном выражении, оказываемых на платной основе</t>
  </si>
  <si>
    <r>
      <t xml:space="preserve">Бюджетный эффект (-), </t>
    </r>
    <r>
      <rPr>
        <i/>
        <sz val="11"/>
        <rFont val="Times New Roman"/>
        <family val="1"/>
        <charset val="204"/>
      </rPr>
      <t>тыс.рублей</t>
    </r>
  </si>
  <si>
    <t>2020 год</t>
  </si>
  <si>
    <t>Повышение эффективности формирования муниципального задания (сокращение бюджетных ассигнований без сокращения объёма муниципальных услуг)</t>
  </si>
  <si>
    <t>Реструктуризация бюджетной сети, включая изменение типа существующих МУ, перепрофилирование МУ, присоединение отдельных учреждений (объединение нескольких) к другим организациям, ликвидация МУ, в т.ч. деятельность которых не соответствует закреплённым полномочиям или профилю органа, осущ.функции учредителя</t>
  </si>
  <si>
    <t xml:space="preserve">Оптимизация численности работников  муниципальных х учреждений </t>
  </si>
  <si>
    <t>Привлечение частного сектора для предоставления муниципальных  услуг (передача оказания части муниципальных  услуг в рыночный сектор)</t>
  </si>
  <si>
    <t>Создание централизованных бухгалтерий и служб, передача несвойственных функций на аутсорсинг</t>
  </si>
  <si>
    <t xml:space="preserve">Реорганизация органов исполнительной власти путём объединения, присоединения. </t>
  </si>
  <si>
    <t>Обеспечение взвешенного подхода к определению приоритетов и объёмов софинансирования полномочий органов местного самоуправления</t>
  </si>
  <si>
    <t>18.</t>
  </si>
  <si>
    <t xml:space="preserve">Оптимизация расходов в результате проведения анализа целесообразности начала нового (завершения ранее начатого) строительства объектов государственной (муниципальной) собственности за счет средств регионального бюджетов (включая софинансирование муниципальных объектов) </t>
  </si>
  <si>
    <t>19.</t>
  </si>
  <si>
    <t xml:space="preserve">2020 год </t>
  </si>
  <si>
    <t>Периодическое печатное издание</t>
  </si>
  <si>
    <t>Охрана объекта путем выставления поста</t>
  </si>
  <si>
    <t>Приложение 7.1</t>
  </si>
  <si>
    <t xml:space="preserve">Заработная плата лиц, замещающих должности муниципальной службы </t>
  </si>
  <si>
    <t xml:space="preserve">Заработная плата лиц, занимающих должности, не отнесенные к должностям муниципальной службы, и осуществляющих техническое обеспечение деятельности </t>
  </si>
  <si>
    <t>Приложение 7.3</t>
  </si>
  <si>
    <t>Заработная плата лиц, замещающих муниципальные должности</t>
  </si>
  <si>
    <t>Приложение 7.2</t>
  </si>
  <si>
    <t>сумма, тыс. руб.</t>
  </si>
  <si>
    <t>Изменение к предыдущему году, %</t>
  </si>
  <si>
    <t>2020 год (проект)</t>
  </si>
  <si>
    <t>Планируемые к принятию решения ОМС*</t>
  </si>
  <si>
    <t>Введение нормативно-подушевого финансирования, исходя из численности контингента</t>
  </si>
  <si>
    <t>20.</t>
  </si>
  <si>
    <t>Наименование ответственного исполнителя муниципальных программ (главного распорядителя бюджетных средств)___________________________________</t>
  </si>
  <si>
    <t>2020  год</t>
  </si>
  <si>
    <t>2021 год</t>
  </si>
  <si>
    <t>** - в зависимости от реализуемого мероприятия указываются количественные, качественные или финансовые показатели, достижение которых планируется в рассматриваемом бюджетном периоде (по отношению к уровню текущего 2018 г.), с указанием конкретного периода (это может быть "на конец 2020 года (или начало 2021 года)", либо ранее).</t>
  </si>
  <si>
    <t xml:space="preserve">2021 год </t>
  </si>
  <si>
    <t>Приложение №6.1 к Методическим рекомендациям</t>
  </si>
  <si>
    <t>Приложение №6.2 к Методическим рекомендациям</t>
  </si>
  <si>
    <t>Приложение № 6.3  к Методическим рекомендациям</t>
  </si>
  <si>
    <t>Приложение №8 к Методическим указаниям</t>
  </si>
  <si>
    <t>Информация об объемах бюджетных ассигнований, направляемых на государственнцую поддержку семьи и детей</t>
  </si>
  <si>
    <t xml:space="preserve">Единица измерения: тыс.рублей  </t>
  </si>
  <si>
    <t>Всего</t>
  </si>
  <si>
    <t>средства бюджета автономного округа</t>
  </si>
  <si>
    <t>средства федерального бюджета</t>
  </si>
  <si>
    <t>х</t>
  </si>
  <si>
    <t>Всего, в том числе:</t>
  </si>
  <si>
    <t>(Наименование государственной программы)</t>
  </si>
  <si>
    <t>1.1.</t>
  </si>
  <si>
    <t>(наименование мероприятия, направления расходов)</t>
  </si>
  <si>
    <t>1.2.</t>
  </si>
  <si>
    <t>2.1.</t>
  </si>
  <si>
    <t>2.2.</t>
  </si>
  <si>
    <t>3.1.</t>
  </si>
  <si>
    <t>3.2.</t>
  </si>
  <si>
    <t>и т.д.</t>
  </si>
  <si>
    <t>…</t>
  </si>
  <si>
    <t>Дата предоставления:____________________________</t>
  </si>
  <si>
    <t>Приложение №9  к Методическим указаниям</t>
  </si>
  <si>
    <t>Очередной финансовый год</t>
  </si>
  <si>
    <t>Код</t>
  </si>
  <si>
    <t>Наименование</t>
  </si>
  <si>
    <t>Содержание услуги (работы) 1</t>
  </si>
  <si>
    <t>Содержание  услуги (работы)  2</t>
  </si>
  <si>
    <t>Содержание  услуги (работы)  3</t>
  </si>
  <si>
    <t xml:space="preserve">Условия (формы) оказания услуги (работы) 1 </t>
  </si>
  <si>
    <t>Условия (формы) оказания услуги (работы) 2</t>
  </si>
  <si>
    <t>Наименование показателя объема услуги (работы)</t>
  </si>
  <si>
    <t>Единицы измерения показателя объема услуги (работы)</t>
  </si>
  <si>
    <t>Муниципальная  услуга (работа)</t>
  </si>
  <si>
    <t>нормативные затраты на оказание единицы муниципальной  услуги (работы)</t>
  </si>
  <si>
    <t>объем бюджетных ассигнований на оказание муниципальной услуги (выполнение работы); (гр.11*гр.12)</t>
  </si>
  <si>
    <t>объем муниципальных  услуг (работ)  в натуральном выражении, оказываемых на платной основе</t>
  </si>
  <si>
    <t xml:space="preserve">размер платы (тариф и цена) на оказание муниципальной  услуги (работы) </t>
  </si>
  <si>
    <t>объем доходов от платной деятельности при исполнении муниципального задания; (гр.14* гр.15)</t>
  </si>
  <si>
    <t>объем муниципалынх  услуг (работ) в натуральном выражении</t>
  </si>
  <si>
    <t>объем бюджетных ассигнований на оказание муниципальной услуги (выполнение работы); (гр.18*гр.19)</t>
  </si>
  <si>
    <t xml:space="preserve">размер платы (тариф и цена) на оказание муниципальной услуги (работы) </t>
  </si>
  <si>
    <t>объем доходов от платной деятельности при исполнении  муниципального задания; (гр.21* гр.22)</t>
  </si>
  <si>
    <t>объем бюджетных ассигнований на оказание муниципальной услуги (выполнение работы) с учетом доходов от платной деятельности; (гр.20-гр.23)</t>
  </si>
  <si>
    <t>объем муниципальных услуг (работ)  в натуральном выражении</t>
  </si>
  <si>
    <t>нормативные затраты на оказание единицы муниципавльной услуги (работы)</t>
  </si>
  <si>
    <t>объем доходов от платной деятельности при исполнении муниципального задания (гр.28* гр.29)</t>
  </si>
  <si>
    <t>объем бюджетных ассигнований на оказание муниципальной услуги (выполнение работы) с учетом доходов от платной деятельности; (гр.13-гр.16)</t>
  </si>
  <si>
    <t>объем бюджетных ассигнований на оказание  муниципальной услуги (выполнение работы) с учетом доходов от платной деятельности; (гр.27-гр.30)</t>
  </si>
  <si>
    <t>объем бюджетных ассигнований на оказание муниципальной  услуги (выполнение работы); (гр.25*гр.26)</t>
  </si>
  <si>
    <t>объем муниципальных услуг (работ) в натуральном выражении</t>
  </si>
  <si>
    <r>
      <t>Таблица 1</t>
    </r>
    <r>
      <rPr>
        <sz val="12"/>
        <color rgb="FF000000"/>
        <rFont val="Times New Roman"/>
        <family val="1"/>
        <charset val="204"/>
      </rPr>
      <t>. Расчет объема бюджетных ассигнований на оказание муниципальных услуг (выполнение работ)</t>
    </r>
  </si>
  <si>
    <t>Итого по учреждению</t>
  </si>
  <si>
    <t>Х</t>
  </si>
  <si>
    <t xml:space="preserve">Расчет объемов бюджетных ассигнований на финансовое обеспечение  выполнения государственного задания 
</t>
  </si>
  <si>
    <t>объем бюджетных ассигнований на уплату налогов, в качестве объекта налогообложения по которым признается имущество учреждения</t>
  </si>
  <si>
    <t>коэффициент платной деятельности</t>
  </si>
  <si>
    <t>коэффициент выравнивания</t>
  </si>
  <si>
    <t>Бюджетное ассигнование</t>
  </si>
  <si>
    <t>Код по бюджетной классификации</t>
  </si>
  <si>
    <t>Код по дополнительной классификации</t>
  </si>
  <si>
    <t>Код расходного обязательства</t>
  </si>
  <si>
    <t>Объем бюджетных ассигнований на выполнение государственного задания</t>
  </si>
  <si>
    <t>раздела</t>
  </si>
  <si>
    <t>подраздела</t>
  </si>
  <si>
    <t>целевой статьи</t>
  </si>
  <si>
    <t>вида расходов</t>
  </si>
  <si>
    <t>КОСГУ</t>
  </si>
  <si>
    <t>Мероприятия</t>
  </si>
  <si>
    <t>Типа средств</t>
  </si>
  <si>
    <t>очередной финансовый год</t>
  </si>
  <si>
    <t>первый год планового периода</t>
  </si>
  <si>
    <t>второй год планового периода</t>
  </si>
  <si>
    <r>
      <rPr>
        <b/>
        <sz val="11"/>
        <color rgb="FF000000"/>
        <rFont val="Times New Roman"/>
        <family val="1"/>
        <charset val="204"/>
      </rPr>
      <t xml:space="preserve"> Таблица 2. </t>
    </r>
    <r>
      <rPr>
        <sz val="11"/>
        <color rgb="FF000000"/>
        <rFont val="Times New Roman"/>
        <family val="1"/>
        <charset val="204"/>
      </rPr>
      <t xml:space="preserve">Расчет объема бюджетных ассигнований на финансовое обеспечение выполнения муниципального задания
</t>
    </r>
  </si>
  <si>
    <t>объем бюджетных ассигнований на оказание муниципальных услуг (выполнение работ) с учетом доходов от платной деятельности</t>
  </si>
  <si>
    <t>объем бюджетных ассигнований на финансовое обеспечение выполнения муниципального задания; (гр.2+(гр.3*гр.4)</t>
  </si>
  <si>
    <t>Распределенный объем бюджетных ассигнований на финансовое обеспечение выполнения муниципального  задания; (гр.5*гр.6)</t>
  </si>
  <si>
    <t>объем бюджетных ассигнований на оказание муниципальных услуг (выполнение работы)</t>
  </si>
  <si>
    <t>Распределенный объем бюджетных ассигнований на финансовое обеспечение выполнения муниципального задания; (гр.11*гр.12)</t>
  </si>
  <si>
    <t>объем бюджетных ассигнований на оказание муниципальной услуги (выполнение работы)</t>
  </si>
  <si>
    <t>объем бюджетных ассигнований на финансовое обеспечение выполнения муниципального задания; (гр.8+(гр.9*гр.10)</t>
  </si>
  <si>
    <t>объем бюджетных ассигнований на финансовое обеспечение выполнения муниципального задания; (гр.14+(гр.15*гр.16)</t>
  </si>
  <si>
    <t>Распределенный объем бюджетных ассигнований на финансовое обеспечение выполнения муниципального задания; (гр.17*гр.18)</t>
  </si>
  <si>
    <t>Итого объем бюджетных ассигнований на финансовое обеспечение выполнениямуниципального задания </t>
  </si>
  <si>
    <t>Итого объем бюджетных ассигнований на финансовое обеспечение выполнения муниципального задания</t>
  </si>
  <si>
    <r>
      <t>Таблица 3.</t>
    </r>
    <r>
      <rPr>
        <sz val="12"/>
        <color theme="1"/>
        <rFont val="Times New Roman"/>
        <family val="1"/>
        <charset val="204"/>
      </rPr>
      <t xml:space="preserve"> Распределение объема бюджетных ассигнований на выполнение муниципального задания по кодам бюджетной классификации</t>
    </r>
  </si>
  <si>
    <t>Информация о принимаемых мерах   в 2020 - 2022 годах ответственным исполнителем муниципальных программ (главным распорядителем бюджетных средств) по оптимизации и повышению эффективности управления бюджетными расходами в курируемой сфере (с перераспределением на другие приоритетные направления)</t>
  </si>
  <si>
    <t xml:space="preserve">2022 год </t>
  </si>
  <si>
    <t>2022 год</t>
  </si>
  <si>
    <t>Перечень публичных обязательств и публичных нормативных обязательств, подлежащих исполнению за счет средств бюджета города Пыть-Яха в 2020-2022 годах</t>
  </si>
  <si>
    <t>2021 год (проект)</t>
  </si>
  <si>
    <t>2022  год (проект)</t>
  </si>
  <si>
    <t>план на 2019 год (с последними изменениями)</t>
  </si>
  <si>
    <t>2019 год (Решение № __)</t>
  </si>
  <si>
    <t>Расчет объемов бюджетных ассигнований в 2020 году на содержание</t>
  </si>
  <si>
    <t>115*ед.*22%</t>
  </si>
  <si>
    <t>865*ед.* 2,9%</t>
  </si>
  <si>
    <t>(ФОТ-(1150*ед.))*10%</t>
  </si>
  <si>
    <t xml:space="preserve">Ежемесячного денежного поощрения - в размере 35 денежных вознаграждений </t>
  </si>
  <si>
    <t>Ежемесячной выплаты за работу со сведениями, составляющими государственную тайну, - в размере 4 (четырех) денежных вознаграждений</t>
  </si>
  <si>
    <t xml:space="preserve">п.1 * 4   </t>
  </si>
  <si>
    <t>Премий за выполнение особо важных и сложных заданий - в размере 2 (двух) денежных вознаграждений</t>
  </si>
  <si>
    <t>п.1 * 2</t>
  </si>
  <si>
    <t xml:space="preserve">Районного коэффициента (коэффициента) </t>
  </si>
  <si>
    <t>п.6 * (70%)</t>
  </si>
  <si>
    <t>п.6 * (50%)</t>
  </si>
  <si>
    <t>Единовременных премий, премии по результатам работы за квартал,  год - в размере 6 (шести) месячных фондов оплаты труда</t>
  </si>
  <si>
    <t>п.10 * 6</t>
  </si>
  <si>
    <t>Единовременной выплаты при предоставлении ежегодного оплачиваемого отпуска и материальной помощи - в размере 2 (двух) месячных фондов оплаты труда</t>
  </si>
  <si>
    <t>п.10 * 2</t>
  </si>
  <si>
    <t>Для расчета ежегодного оплачиваемого отпуска - в размере 1 (одного) ежемесячного фонда оплаты труда</t>
  </si>
  <si>
    <t>п.10</t>
  </si>
  <si>
    <t>п.9 + п.11 + п.12 + п.13</t>
  </si>
  <si>
    <r>
      <t xml:space="preserve">п.1 * 35  </t>
    </r>
    <r>
      <rPr>
        <sz val="10"/>
        <color indexed="9"/>
        <rFont val="Times New Roman"/>
        <family val="1"/>
        <charset val="204"/>
      </rPr>
      <t xml:space="preserve">   </t>
    </r>
    <r>
      <rPr>
        <sz val="10"/>
        <rFont val="Times New Roman"/>
        <family val="1"/>
        <charset val="204"/>
      </rPr>
      <t xml:space="preserve">  </t>
    </r>
  </si>
  <si>
    <t>Надбавка за классный чин - в размере 4 (четырех) должностных окладов</t>
  </si>
  <si>
    <t>п.1 * 4</t>
  </si>
  <si>
    <t xml:space="preserve">Ежемесячной надбавки к должностному окладу за выслугу лет - в размере 3 (трех) должностных окладов </t>
  </si>
  <si>
    <t xml:space="preserve">п.1 * 3 </t>
  </si>
  <si>
    <t>Ежемесячной надбавки к должностному окладу за особые условия гражданской службы автономного округа - в размере 14 (четырнадцати) должностных окладов</t>
  </si>
  <si>
    <t xml:space="preserve">п.1 * 14 </t>
  </si>
  <si>
    <t>Ежемесячной процентной надбавки к должностному окладу за работу со сведениями, составляющими государственную тайну - в размере 6 (шести) должностных окладов</t>
  </si>
  <si>
    <t>Премий за выполнение особо важных и сложных заданий - в размере 2 (двух) должностных окладов денежного содержания</t>
  </si>
  <si>
    <t>(п.1 + п.3 / 12) * 2</t>
  </si>
  <si>
    <t>Ежемесячного денежного поощрения - в размере 35 должностных окладов</t>
  </si>
  <si>
    <r>
      <t xml:space="preserve">Расчет  (п.1 * </t>
    </r>
    <r>
      <rPr>
        <b/>
        <sz val="10"/>
        <rFont val="Calibri"/>
        <family val="2"/>
        <charset val="204"/>
        <scheme val="minor"/>
      </rPr>
      <t>35</t>
    </r>
    <r>
      <rPr>
        <sz val="10"/>
        <rFont val="Calibri"/>
        <family val="2"/>
        <charset val="204"/>
        <scheme val="minor"/>
      </rPr>
      <t xml:space="preserve">) </t>
    </r>
  </si>
  <si>
    <t>п.9 * (70%)</t>
  </si>
  <si>
    <t>п.9 *(50%)</t>
  </si>
  <si>
    <t>п.9 + п.10 + п.11</t>
  </si>
  <si>
    <t>п.12 / 12м/ц</t>
  </si>
  <si>
    <t>Поощрение по результатам работы за квартал, год - в размере 6 (шести) месячных фондов оплаты труда</t>
  </si>
  <si>
    <t xml:space="preserve">п.13 * 6 </t>
  </si>
  <si>
    <t xml:space="preserve">п.13 * 2 </t>
  </si>
  <si>
    <t>Итого ФОТ на год:</t>
  </si>
  <si>
    <t>п.12 + п.14 + п.15 + п.16</t>
  </si>
  <si>
    <t>п.1 *6 (по списку)</t>
  </si>
  <si>
    <t>Должностной оклад</t>
  </si>
  <si>
    <t>Ежемесячная премия (текущее премирование)</t>
  </si>
  <si>
    <t>Итого фонд оплаты труда на месяц на 1 шт.ед.</t>
  </si>
  <si>
    <t>Потребность до минимальной заработной платы (24558,6 рублей)</t>
  </si>
  <si>
    <t>Фонд премирования по результатам работы за  год</t>
  </si>
  <si>
    <t>п.4 * (до 1,35)</t>
  </si>
  <si>
    <t>п.10/п.3</t>
  </si>
  <si>
    <t>Если п.11&lt;26686, то (26686-п. 11)*п.3*12 мес</t>
  </si>
  <si>
    <t>п.5 * 3*2,2</t>
  </si>
  <si>
    <t>п.10 * 3</t>
  </si>
  <si>
    <t>(п.10*12)+п.13+п.14+ п.15+ п.16</t>
  </si>
  <si>
    <t>2018 год (отчёт)</t>
  </si>
  <si>
    <r>
      <t xml:space="preserve">2019 год </t>
    </r>
    <r>
      <rPr>
        <i/>
        <sz val="9"/>
        <color theme="1"/>
        <rFont val="Times New Roman"/>
        <family val="1"/>
        <charset val="204"/>
      </rPr>
      <t xml:space="preserve">(Решение о бюджете)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</si>
</sst>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164" formatCode="#,##0.0"/>
    <numFmt numFmtId="166" formatCode="0000"/>
    <numFmt numFmtId="167" formatCode="0000000000"/>
    <numFmt numFmtId="168" formatCode="000"/>
    <numFmt numFmtId="169" formatCode="000\.00\.00"/>
    <numFmt numFmtId="170" formatCode="00\.00\.00"/>
    <numFmt numFmtId="171" formatCode="_(* #,##0_);_(* \(#,##0\);_(* &quot;-&quot;_);_(@_)"/>
    <numFmt numFmtId="172" formatCode="#,##0.00_ ;[Red]\-#,##0.00\ "/>
    <numFmt numFmtId="173" formatCode="#,##0_ ;[Red]\-#,##0\ 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8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Helv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0" fontId="6" fillId="0" borderId="0"/>
    <xf numFmtId="0" fontId="10" fillId="0" borderId="0"/>
    <xf numFmtId="0" fontId="6" fillId="0" borderId="0"/>
    <xf numFmtId="0" fontId="21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</cellStyleXfs>
  <cellXfs count="3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1" applyFont="1"/>
    <xf numFmtId="0" fontId="5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7" fillId="0" borderId="0" xfId="3" applyFont="1"/>
    <xf numFmtId="0" fontId="9" fillId="0" borderId="0" xfId="2" applyFont="1" applyAlignment="1" applyProtection="1">
      <alignment horizontal="right"/>
      <protection hidden="1"/>
    </xf>
    <xf numFmtId="0" fontId="9" fillId="0" borderId="0" xfId="0" applyFont="1" applyAlignment="1">
      <alignment horizontal="right" vertical="center"/>
    </xf>
    <xf numFmtId="0" fontId="0" fillId="0" borderId="0" xfId="0" applyFont="1"/>
    <xf numFmtId="0" fontId="19" fillId="0" borderId="0" xfId="1" applyFont="1"/>
    <xf numFmtId="0" fontId="20" fillId="0" borderId="0" xfId="0" applyFont="1" applyAlignment="1">
      <alignment vertical="top"/>
    </xf>
    <xf numFmtId="0" fontId="4" fillId="0" borderId="0" xfId="0" applyFont="1"/>
    <xf numFmtId="0" fontId="7" fillId="0" borderId="0" xfId="3" applyFont="1" applyAlignment="1">
      <alignment vertical="center"/>
    </xf>
    <xf numFmtId="0" fontId="0" fillId="0" borderId="0" xfId="0"/>
    <xf numFmtId="0" fontId="9" fillId="0" borderId="0" xfId="0" applyFont="1" applyAlignment="1">
      <alignment horizontal="right" vertical="center"/>
    </xf>
    <xf numFmtId="0" fontId="5" fillId="0" borderId="0" xfId="0" applyFont="1"/>
    <xf numFmtId="0" fontId="8" fillId="0" borderId="0" xfId="0" applyFont="1" applyAlignment="1">
      <alignment vertical="top"/>
    </xf>
    <xf numFmtId="0" fontId="18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5" fillId="3" borderId="0" xfId="0" applyFont="1" applyFill="1"/>
    <xf numFmtId="0" fontId="8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7" fillId="0" borderId="0" xfId="0" applyFont="1" applyAlignment="1">
      <alignment horizontal="left" wrapText="1"/>
    </xf>
    <xf numFmtId="0" fontId="29" fillId="0" borderId="0" xfId="0" applyFont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32" fillId="0" borderId="1" xfId="0" applyNumberFormat="1" applyFont="1" applyBorder="1"/>
    <xf numFmtId="164" fontId="31" fillId="0" borderId="1" xfId="0" applyNumberFormat="1" applyFont="1" applyBorder="1"/>
    <xf numFmtId="166" fontId="15" fillId="0" borderId="1" xfId="2" applyNumberFormat="1" applyFont="1" applyFill="1" applyBorder="1" applyAlignment="1" applyProtection="1">
      <alignment horizontal="center"/>
      <protection hidden="1"/>
    </xf>
    <xf numFmtId="167" fontId="15" fillId="0" borderId="1" xfId="2" applyNumberFormat="1" applyFont="1" applyFill="1" applyBorder="1" applyAlignment="1" applyProtection="1">
      <alignment horizontal="center"/>
      <protection hidden="1"/>
    </xf>
    <xf numFmtId="168" fontId="15" fillId="0" borderId="1" xfId="2" applyNumberFormat="1" applyFont="1" applyFill="1" applyBorder="1" applyAlignment="1" applyProtection="1">
      <alignment horizontal="center"/>
      <protection hidden="1"/>
    </xf>
    <xf numFmtId="169" fontId="15" fillId="0" borderId="1" xfId="2" applyNumberFormat="1" applyFont="1" applyFill="1" applyBorder="1" applyAlignment="1" applyProtection="1">
      <alignment horizontal="center"/>
      <protection hidden="1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17" fillId="0" borderId="0" xfId="5" applyFont="1" applyFill="1" applyAlignment="1">
      <alignment horizontal="center"/>
    </xf>
    <xf numFmtId="0" fontId="17" fillId="0" borderId="0" xfId="5" applyFont="1" applyFill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/>
    </xf>
    <xf numFmtId="0" fontId="14" fillId="5" borderId="1" xfId="5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49" fontId="12" fillId="0" borderId="1" xfId="5" applyNumberFormat="1" applyFont="1" applyFill="1" applyBorder="1" applyAlignment="1">
      <alignment horizontal="center" vertical="center" wrapText="1"/>
    </xf>
    <xf numFmtId="0" fontId="7" fillId="0" borderId="0" xfId="6" applyFont="1" applyAlignment="1">
      <alignment horizontal="right"/>
    </xf>
    <xf numFmtId="0" fontId="26" fillId="0" borderId="0" xfId="5" applyFont="1" applyFill="1" applyAlignment="1">
      <alignment horizontal="center"/>
    </xf>
    <xf numFmtId="0" fontId="5" fillId="0" borderId="0" xfId="7" applyFont="1" applyFill="1" applyAlignment="1">
      <alignment horizontal="center"/>
    </xf>
    <xf numFmtId="4" fontId="5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15" fillId="0" borderId="1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17" fillId="0" borderId="0" xfId="7" applyFont="1" applyFill="1" applyAlignment="1">
      <alignment horizontal="center"/>
    </xf>
    <xf numFmtId="0" fontId="17" fillId="0" borderId="0" xfId="7" applyFont="1" applyFill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/>
    </xf>
    <xf numFmtId="0" fontId="12" fillId="5" borderId="1" xfId="7" applyFont="1" applyFill="1" applyBorder="1" applyAlignment="1">
      <alignment horizontal="center" vertical="center" wrapText="1"/>
    </xf>
    <xf numFmtId="4" fontId="5" fillId="0" borderId="0" xfId="7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 vertical="center"/>
    </xf>
    <xf numFmtId="0" fontId="5" fillId="4" borderId="1" xfId="7" applyFont="1" applyFill="1" applyBorder="1" applyAlignment="1">
      <alignment horizontal="center" vertical="center" wrapText="1"/>
    </xf>
    <xf numFmtId="0" fontId="14" fillId="5" borderId="1" xfId="7" applyFont="1" applyFill="1" applyBorder="1" applyAlignment="1">
      <alignment horizontal="center" vertical="center"/>
    </xf>
    <xf numFmtId="4" fontId="16" fillId="0" borderId="0" xfId="7" applyNumberFormat="1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 vertical="center" wrapText="1"/>
    </xf>
    <xf numFmtId="4" fontId="7" fillId="0" borderId="0" xfId="8" applyNumberFormat="1" applyFont="1" applyAlignment="1">
      <alignment horizontal="right"/>
    </xf>
    <xf numFmtId="0" fontId="26" fillId="0" borderId="0" xfId="7" applyFont="1" applyFill="1" applyAlignment="1">
      <alignment horizontal="center"/>
    </xf>
    <xf numFmtId="0" fontId="22" fillId="0" borderId="0" xfId="9" applyFont="1" applyFill="1" applyAlignment="1"/>
    <xf numFmtId="0" fontId="24" fillId="0" borderId="0" xfId="9" applyFont="1" applyFill="1" applyAlignment="1"/>
    <xf numFmtId="0" fontId="30" fillId="0" borderId="0" xfId="9" applyFont="1" applyFill="1" applyAlignment="1">
      <alignment horizontal="right"/>
    </xf>
    <xf numFmtId="0" fontId="23" fillId="0" borderId="0" xfId="9" applyFont="1" applyFill="1" applyAlignment="1"/>
    <xf numFmtId="0" fontId="22" fillId="0" borderId="0" xfId="9" applyFont="1" applyFill="1" applyAlignment="1">
      <alignment horizontal="left" vertical="top"/>
    </xf>
    <xf numFmtId="0" fontId="22" fillId="0" borderId="0" xfId="9" applyFont="1" applyFill="1" applyAlignment="1">
      <alignment horizontal="center" vertical="center"/>
    </xf>
    <xf numFmtId="0" fontId="22" fillId="0" borderId="0" xfId="9" applyFont="1" applyFill="1" applyAlignment="1">
      <alignment horizontal="center" vertical="center" wrapText="1"/>
    </xf>
    <xf numFmtId="0" fontId="5" fillId="0" borderId="0" xfId="9" applyFont="1" applyFill="1" applyAlignment="1"/>
    <xf numFmtId="0" fontId="15" fillId="0" borderId="5" xfId="9" applyFont="1" applyFill="1" applyBorder="1" applyAlignment="1">
      <alignment horizontal="right" wrapText="1"/>
    </xf>
    <xf numFmtId="0" fontId="15" fillId="0" borderId="0" xfId="9" applyFont="1" applyFill="1" applyAlignment="1"/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right"/>
    </xf>
    <xf numFmtId="0" fontId="25" fillId="0" borderId="0" xfId="9" applyFont="1" applyFill="1" applyAlignment="1"/>
    <xf numFmtId="0" fontId="9" fillId="0" borderId="0" xfId="0" applyFont="1"/>
    <xf numFmtId="0" fontId="0" fillId="0" borderId="0" xfId="0" applyAlignment="1">
      <alignment wrapText="1" shrinkToFit="1"/>
    </xf>
    <xf numFmtId="0" fontId="9" fillId="0" borderId="0" xfId="0" applyFont="1" applyAlignment="1">
      <alignment vertical="center"/>
    </xf>
    <xf numFmtId="0" fontId="3" fillId="0" borderId="0" xfId="0" applyFont="1"/>
    <xf numFmtId="0" fontId="13" fillId="0" borderId="0" xfId="0" applyFont="1"/>
    <xf numFmtId="0" fontId="13" fillId="0" borderId="0" xfId="0" applyFont="1" applyProtection="1">
      <protection hidden="1"/>
    </xf>
    <xf numFmtId="49" fontId="26" fillId="0" borderId="0" xfId="0" applyNumberFormat="1" applyFont="1" applyBorder="1"/>
    <xf numFmtId="0" fontId="13" fillId="0" borderId="0" xfId="0" applyFont="1" applyBorder="1"/>
    <xf numFmtId="0" fontId="3" fillId="0" borderId="0" xfId="0" applyFont="1" applyAlignment="1"/>
    <xf numFmtId="0" fontId="9" fillId="0" borderId="0" xfId="0" applyFont="1" applyBorder="1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top" wrapText="1"/>
    </xf>
    <xf numFmtId="0" fontId="9" fillId="0" borderId="16" xfId="0" applyFont="1" applyBorder="1" applyAlignment="1">
      <alignment vertical="top" wrapText="1"/>
    </xf>
    <xf numFmtId="0" fontId="9" fillId="0" borderId="16" xfId="0" applyFont="1" applyBorder="1"/>
    <xf numFmtId="0" fontId="9" fillId="0" borderId="17" xfId="0" applyFont="1" applyBorder="1"/>
    <xf numFmtId="0" fontId="1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3" borderId="0" xfId="0" applyFont="1" applyFill="1"/>
    <xf numFmtId="0" fontId="1" fillId="0" borderId="23" xfId="0" applyFont="1" applyBorder="1"/>
    <xf numFmtId="0" fontId="39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6" xfId="0" applyBorder="1"/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/>
    <xf numFmtId="0" fontId="38" fillId="0" borderId="16" xfId="0" applyFont="1" applyBorder="1" applyAlignment="1">
      <alignment vertical="top" wrapText="1"/>
    </xf>
    <xf numFmtId="0" fontId="9" fillId="0" borderId="24" xfId="0" applyFont="1" applyBorder="1"/>
    <xf numFmtId="0" fontId="40" fillId="0" borderId="0" xfId="0" applyFont="1"/>
    <xf numFmtId="0" fontId="9" fillId="0" borderId="0" xfId="3" applyFont="1" applyFill="1"/>
    <xf numFmtId="0" fontId="1" fillId="0" borderId="0" xfId="0" applyFont="1" applyAlignment="1">
      <alignment wrapText="1" shrinkToFit="1"/>
    </xf>
    <xf numFmtId="0" fontId="18" fillId="0" borderId="0" xfId="0" applyFont="1" applyAlignment="1">
      <alignment horizontal="center" wrapText="1" shrinkToFit="1"/>
    </xf>
    <xf numFmtId="0" fontId="11" fillId="0" borderId="0" xfId="0" applyFont="1" applyFill="1" applyAlignment="1">
      <alignment horizontal="center" wrapText="1" shrinkToFit="1"/>
    </xf>
    <xf numFmtId="0" fontId="1" fillId="0" borderId="0" xfId="0" applyFont="1" applyAlignment="1">
      <alignment horizontal="center" wrapText="1" shrinkToFit="1"/>
    </xf>
    <xf numFmtId="0" fontId="1" fillId="0" borderId="0" xfId="0" applyFont="1" applyAlignment="1">
      <alignment horizontal="left" wrapText="1" shrinkToFit="1"/>
    </xf>
    <xf numFmtId="0" fontId="31" fillId="0" borderId="23" xfId="0" applyFont="1" applyBorder="1" applyAlignment="1">
      <alignment horizontal="center" vertical="center" wrapText="1" shrinkToFit="1"/>
    </xf>
    <xf numFmtId="0" fontId="31" fillId="0" borderId="23" xfId="0" applyFont="1" applyBorder="1" applyAlignment="1">
      <alignment horizontal="center" wrapText="1" shrinkToFit="1"/>
    </xf>
    <xf numFmtId="0" fontId="1" fillId="0" borderId="23" xfId="0" applyFont="1" applyBorder="1" applyAlignment="1">
      <alignment horizont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left" vertical="center" wrapText="1" shrinkToFit="1"/>
    </xf>
    <xf numFmtId="0" fontId="1" fillId="0" borderId="23" xfId="0" applyFont="1" applyBorder="1" applyAlignment="1">
      <alignment wrapText="1" shrinkToFit="1"/>
    </xf>
    <xf numFmtId="0" fontId="1" fillId="0" borderId="23" xfId="0" applyFont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wrapText="1" shrinkToFit="1"/>
    </xf>
    <xf numFmtId="0" fontId="1" fillId="0" borderId="0" xfId="0" applyFont="1" applyBorder="1" applyAlignment="1">
      <alignment horizontal="left" vertical="center" wrapText="1" shrinkToFit="1"/>
    </xf>
    <xf numFmtId="0" fontId="1" fillId="0" borderId="0" xfId="0" applyFont="1" applyBorder="1" applyAlignment="1">
      <alignment wrapText="1" shrinkToFit="1"/>
    </xf>
    <xf numFmtId="0" fontId="43" fillId="0" borderId="0" xfId="0" applyFont="1" applyBorder="1" applyAlignment="1">
      <alignment horizontal="center" vertical="center" wrapText="1"/>
    </xf>
    <xf numFmtId="0" fontId="17" fillId="0" borderId="0" xfId="0" applyFont="1"/>
    <xf numFmtId="0" fontId="47" fillId="0" borderId="0" xfId="0" applyFont="1"/>
    <xf numFmtId="0" fontId="14" fillId="0" borderId="0" xfId="0" applyFont="1"/>
    <xf numFmtId="0" fontId="31" fillId="0" borderId="0" xfId="0" applyFont="1" applyBorder="1"/>
    <xf numFmtId="0" fontId="2" fillId="0" borderId="0" xfId="0" applyFont="1" applyBorder="1" applyAlignment="1">
      <alignment vertical="center" wrapText="1"/>
    </xf>
    <xf numFmtId="0" fontId="43" fillId="0" borderId="0" xfId="0" applyFont="1" applyBorder="1" applyAlignment="1">
      <alignment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8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9" fillId="0" borderId="1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5" fillId="0" borderId="1" xfId="2" applyNumberFormat="1" applyFont="1" applyFill="1" applyBorder="1" applyAlignment="1" applyProtection="1">
      <alignment horizontal="center" vertical="center"/>
      <protection hidden="1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9" xfId="2" applyNumberFormat="1" applyFont="1" applyFill="1" applyBorder="1" applyAlignment="1" applyProtection="1">
      <alignment horizontal="center"/>
      <protection hidden="1"/>
    </xf>
    <xf numFmtId="166" fontId="5" fillId="0" borderId="10" xfId="2" applyNumberFormat="1" applyFont="1" applyFill="1" applyBorder="1" applyAlignment="1" applyProtection="1">
      <alignment horizontal="center"/>
      <protection hidden="1"/>
    </xf>
    <xf numFmtId="166" fontId="5" fillId="0" borderId="11" xfId="2" applyNumberFormat="1" applyFont="1" applyFill="1" applyBorder="1" applyAlignment="1" applyProtection="1">
      <alignment horizontal="center"/>
      <protection hidden="1"/>
    </xf>
    <xf numFmtId="0" fontId="31" fillId="0" borderId="24" xfId="0" applyFont="1" applyBorder="1" applyAlignment="1"/>
    <xf numFmtId="0" fontId="31" fillId="0" borderId="25" xfId="0" applyFont="1" applyBorder="1" applyAlignment="1"/>
    <xf numFmtId="0" fontId="31" fillId="0" borderId="26" xfId="0" applyFont="1" applyBorder="1" applyAlignment="1"/>
    <xf numFmtId="0" fontId="15" fillId="0" borderId="9" xfId="2" applyNumberFormat="1" applyFont="1" applyFill="1" applyBorder="1" applyAlignment="1" applyProtection="1">
      <alignment horizontal="left" vertical="center" wrapText="1"/>
      <protection hidden="1"/>
    </xf>
    <xf numFmtId="0" fontId="15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15" fillId="0" borderId="11" xfId="2" applyNumberFormat="1" applyFont="1" applyFill="1" applyBorder="1" applyAlignment="1" applyProtection="1">
      <alignment horizontal="left" vertical="center" wrapText="1"/>
      <protection hidden="1"/>
    </xf>
    <xf numFmtId="170" fontId="15" fillId="0" borderId="1" xfId="2" applyNumberFormat="1" applyFont="1" applyFill="1" applyBorder="1" applyAlignment="1" applyProtection="1">
      <alignment horizontal="left"/>
      <protection hidden="1"/>
    </xf>
    <xf numFmtId="0" fontId="31" fillId="0" borderId="1" xfId="0" applyFont="1" applyBorder="1" applyAlignment="1">
      <alignment horizontal="left" wrapText="1"/>
    </xf>
    <xf numFmtId="170" fontId="5" fillId="0" borderId="9" xfId="2" applyNumberFormat="1" applyFont="1" applyFill="1" applyBorder="1" applyAlignment="1" applyProtection="1">
      <alignment horizontal="center"/>
      <protection hidden="1"/>
    </xf>
    <xf numFmtId="170" fontId="5" fillId="0" borderId="10" xfId="2" applyNumberFormat="1" applyFont="1" applyFill="1" applyBorder="1" applyAlignment="1" applyProtection="1">
      <alignment horizontal="center"/>
      <protection hidden="1"/>
    </xf>
    <xf numFmtId="170" fontId="5" fillId="0" borderId="11" xfId="2" applyNumberFormat="1" applyFont="1" applyFill="1" applyBorder="1" applyAlignment="1" applyProtection="1">
      <alignment horizontal="center"/>
      <protection hidden="1"/>
    </xf>
    <xf numFmtId="0" fontId="31" fillId="0" borderId="1" xfId="0" applyFont="1" applyBorder="1" applyAlignment="1">
      <alignment horizontal="center"/>
    </xf>
    <xf numFmtId="0" fontId="31" fillId="0" borderId="9" xfId="0" applyFont="1" applyBorder="1" applyAlignment="1">
      <alignment horizontal="left"/>
    </xf>
    <xf numFmtId="0" fontId="31" fillId="0" borderId="10" xfId="0" applyFont="1" applyBorder="1" applyAlignment="1">
      <alignment horizontal="left"/>
    </xf>
    <xf numFmtId="0" fontId="31" fillId="0" borderId="11" xfId="0" applyFont="1" applyBorder="1" applyAlignment="1">
      <alignment horizontal="left"/>
    </xf>
    <xf numFmtId="0" fontId="31" fillId="0" borderId="9" xfId="0" applyFont="1" applyBorder="1" applyAlignment="1">
      <alignment horizontal="left" wrapText="1"/>
    </xf>
    <xf numFmtId="0" fontId="31" fillId="0" borderId="10" xfId="0" applyFont="1" applyBorder="1" applyAlignment="1">
      <alignment horizontal="left" wrapText="1"/>
    </xf>
    <xf numFmtId="0" fontId="31" fillId="0" borderId="11" xfId="0" applyFont="1" applyBorder="1" applyAlignment="1">
      <alignment horizontal="left" wrapText="1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5" fillId="0" borderId="0" xfId="5" applyFont="1" applyFill="1" applyBorder="1" applyAlignment="1">
      <alignment horizontal="center" wrapText="1"/>
    </xf>
    <xf numFmtId="0" fontId="27" fillId="5" borderId="1" xfId="5" applyFont="1" applyFill="1" applyBorder="1" applyAlignment="1">
      <alignment horizontal="center" vertical="center" wrapText="1"/>
    </xf>
    <xf numFmtId="0" fontId="17" fillId="0" borderId="9" xfId="5" applyFont="1" applyFill="1" applyBorder="1" applyAlignment="1">
      <alignment horizontal="center" vertical="center" wrapText="1"/>
    </xf>
    <xf numFmtId="0" fontId="17" fillId="0" borderId="11" xfId="5" applyFont="1" applyFill="1" applyBorder="1" applyAlignment="1">
      <alignment horizontal="center" vertical="center" wrapText="1"/>
    </xf>
    <xf numFmtId="0" fontId="14" fillId="0" borderId="9" xfId="7" applyFont="1" applyFill="1" applyBorder="1" applyAlignment="1">
      <alignment horizontal="center" vertical="center" wrapText="1"/>
    </xf>
    <xf numFmtId="0" fontId="14" fillId="0" borderId="10" xfId="7" applyFont="1" applyFill="1" applyBorder="1" applyAlignment="1">
      <alignment horizontal="center" vertical="center" wrapText="1"/>
    </xf>
    <xf numFmtId="171" fontId="5" fillId="0" borderId="9" xfId="7" applyNumberFormat="1" applyFont="1" applyFill="1" applyBorder="1" applyAlignment="1">
      <alignment horizontal="center"/>
    </xf>
    <xf numFmtId="171" fontId="5" fillId="0" borderId="11" xfId="7" applyNumberFormat="1" applyFont="1" applyFill="1" applyBorder="1" applyAlignment="1">
      <alignment horizontal="center"/>
    </xf>
    <xf numFmtId="171" fontId="15" fillId="0" borderId="9" xfId="7" applyNumberFormat="1" applyFont="1" applyFill="1" applyBorder="1" applyAlignment="1">
      <alignment horizontal="center"/>
    </xf>
    <xf numFmtId="171" fontId="15" fillId="0" borderId="11" xfId="7" applyNumberFormat="1" applyFont="1" applyFill="1" applyBorder="1" applyAlignment="1">
      <alignment horizontal="center"/>
    </xf>
    <xf numFmtId="0" fontId="27" fillId="5" borderId="1" xfId="7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17" fillId="0" borderId="11" xfId="7" applyFont="1" applyFill="1" applyBorder="1" applyAlignment="1">
      <alignment horizontal="center" vertical="center" wrapText="1"/>
    </xf>
    <xf numFmtId="0" fontId="35" fillId="0" borderId="0" xfId="7" applyFont="1" applyFill="1" applyBorder="1" applyAlignment="1">
      <alignment horizontal="center" wrapText="1"/>
    </xf>
    <xf numFmtId="41" fontId="5" fillId="0" borderId="9" xfId="7" applyNumberFormat="1" applyFont="1" applyFill="1" applyBorder="1" applyAlignment="1">
      <alignment horizontal="center"/>
    </xf>
    <xf numFmtId="41" fontId="5" fillId="0" borderId="11" xfId="7" applyNumberFormat="1" applyFont="1" applyFill="1" applyBorder="1" applyAlignment="1">
      <alignment horizontal="center"/>
    </xf>
    <xf numFmtId="0" fontId="14" fillId="0" borderId="9" xfId="7" applyFont="1" applyFill="1" applyBorder="1" applyAlignment="1">
      <alignment horizontal="center"/>
    </xf>
    <xf numFmtId="0" fontId="14" fillId="0" borderId="10" xfId="7" applyFont="1" applyFill="1" applyBorder="1" applyAlignment="1">
      <alignment horizontal="center"/>
    </xf>
    <xf numFmtId="0" fontId="14" fillId="0" borderId="11" xfId="7" applyFont="1" applyFill="1" applyBorder="1" applyAlignment="1">
      <alignment horizontal="center"/>
    </xf>
    <xf numFmtId="0" fontId="5" fillId="0" borderId="0" xfId="7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center" vertical="center" wrapText="1"/>
    </xf>
    <xf numFmtId="0" fontId="14" fillId="0" borderId="11" xfId="7" applyFont="1" applyFill="1" applyBorder="1" applyAlignment="1">
      <alignment horizontal="center" vertical="center" wrapText="1"/>
    </xf>
    <xf numFmtId="0" fontId="28" fillId="0" borderId="0" xfId="9" applyFont="1" applyFill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43" fillId="0" borderId="23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31" fillId="0" borderId="0" xfId="0" applyFont="1"/>
    <xf numFmtId="0" fontId="2" fillId="0" borderId="0" xfId="0" applyFont="1" applyAlignment="1">
      <alignment vertical="center" wrapText="1"/>
    </xf>
    <xf numFmtId="0" fontId="4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 shrinkToFit="1"/>
    </xf>
    <xf numFmtId="0" fontId="41" fillId="0" borderId="18" xfId="0" applyFont="1" applyBorder="1" applyAlignment="1">
      <alignment horizontal="center" vertical="center" wrapText="1" shrinkToFit="1"/>
    </xf>
    <xf numFmtId="0" fontId="41" fillId="0" borderId="3" xfId="0" applyFont="1" applyBorder="1" applyAlignment="1">
      <alignment horizontal="center" vertical="center" wrapText="1" shrinkToFit="1"/>
    </xf>
    <xf numFmtId="0" fontId="41" fillId="0" borderId="4" xfId="0" applyFont="1" applyBorder="1" applyAlignment="1">
      <alignment horizontal="center" vertical="center" wrapText="1" shrinkToFit="1"/>
    </xf>
    <xf numFmtId="0" fontId="41" fillId="0" borderId="24" xfId="0" applyFont="1" applyBorder="1" applyAlignment="1">
      <alignment horizontal="center" vertical="center" wrapText="1" shrinkToFit="1"/>
    </xf>
    <xf numFmtId="0" fontId="41" fillId="0" borderId="25" xfId="0" applyFont="1" applyBorder="1" applyAlignment="1">
      <alignment horizontal="center" vertical="center" wrapText="1" shrinkToFit="1"/>
    </xf>
    <xf numFmtId="0" fontId="41" fillId="0" borderId="26" xfId="0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horizontal="center" vertical="center" wrapText="1" shrinkToFit="1"/>
    </xf>
    <xf numFmtId="0" fontId="1" fillId="0" borderId="26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31" fillId="0" borderId="24" xfId="0" applyFont="1" applyBorder="1" applyAlignment="1">
      <alignment horizontal="center" vertical="center" wrapText="1" shrinkToFit="1"/>
    </xf>
    <xf numFmtId="0" fontId="31" fillId="0" borderId="26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left" vertical="center" wrapText="1" shrinkToFit="1"/>
    </xf>
    <xf numFmtId="0" fontId="1" fillId="0" borderId="26" xfId="0" applyFont="1" applyBorder="1" applyAlignment="1">
      <alignment horizontal="left" vertical="center" wrapText="1" shrinkToFit="1"/>
    </xf>
    <xf numFmtId="0" fontId="31" fillId="0" borderId="18" xfId="0" applyFont="1" applyBorder="1" applyAlignment="1">
      <alignment horizontal="center" vertical="center" wrapText="1" shrinkToFit="1"/>
    </xf>
    <xf numFmtId="0" fontId="31" fillId="0" borderId="21" xfId="0" applyFont="1" applyBorder="1" applyAlignment="1">
      <alignment horizontal="center" vertical="center" wrapText="1" shrinkToFit="1"/>
    </xf>
    <xf numFmtId="0" fontId="1" fillId="0" borderId="8" xfId="0" applyFont="1" applyBorder="1" applyAlignment="1">
      <alignment horizontal="center" vertical="center" wrapText="1" shrinkToFit="1"/>
    </xf>
    <xf numFmtId="0" fontId="41" fillId="0" borderId="24" xfId="0" applyFont="1" applyBorder="1" applyAlignment="1">
      <alignment horizontal="left" wrapText="1" shrinkToFit="1"/>
    </xf>
    <xf numFmtId="0" fontId="1" fillId="0" borderId="26" xfId="0" applyFont="1" applyBorder="1" applyAlignment="1">
      <alignment horizontal="left" wrapText="1" shrinkToFit="1"/>
    </xf>
    <xf numFmtId="0" fontId="52" fillId="0" borderId="23" xfId="0" applyFont="1" applyFill="1" applyBorder="1" applyAlignment="1">
      <alignment horizontal="center" vertical="center" wrapText="1"/>
    </xf>
    <xf numFmtId="0" fontId="53" fillId="0" borderId="23" xfId="0" applyFont="1" applyFill="1" applyBorder="1" applyAlignment="1">
      <alignment horizontal="center" vertical="center" wrapText="1"/>
    </xf>
    <xf numFmtId="172" fontId="52" fillId="0" borderId="23" xfId="0" applyNumberFormat="1" applyFont="1" applyFill="1" applyBorder="1" applyAlignment="1">
      <alignment horizontal="center" vertical="center"/>
    </xf>
    <xf numFmtId="172" fontId="53" fillId="0" borderId="23" xfId="0" applyNumberFormat="1" applyFont="1" applyFill="1" applyBorder="1" applyAlignment="1">
      <alignment horizontal="center" vertical="center"/>
    </xf>
    <xf numFmtId="0" fontId="5" fillId="0" borderId="23" xfId="5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 wrapText="1"/>
    </xf>
    <xf numFmtId="172" fontId="5" fillId="0" borderId="23" xfId="0" applyNumberFormat="1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 wrapText="1"/>
    </xf>
    <xf numFmtId="172" fontId="15" fillId="0" borderId="23" xfId="0" applyNumberFormat="1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/>
    </xf>
    <xf numFmtId="0" fontId="52" fillId="4" borderId="23" xfId="0" applyFont="1" applyFill="1" applyBorder="1" applyAlignment="1">
      <alignment horizontal="center" vertical="center" wrapText="1"/>
    </xf>
    <xf numFmtId="0" fontId="52" fillId="7" borderId="23" xfId="0" applyFont="1" applyFill="1" applyBorder="1" applyAlignment="1">
      <alignment horizontal="center" vertical="center" wrapText="1"/>
    </xf>
    <xf numFmtId="0" fontId="53" fillId="0" borderId="23" xfId="0" applyFont="1" applyFill="1" applyBorder="1" applyAlignment="1">
      <alignment vertical="center"/>
    </xf>
    <xf numFmtId="0" fontId="52" fillId="5" borderId="23" xfId="0" applyFont="1" applyFill="1" applyBorder="1" applyAlignment="1">
      <alignment horizontal="center" vertical="center" wrapText="1"/>
    </xf>
    <xf numFmtId="0" fontId="53" fillId="5" borderId="23" xfId="0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0" fontId="17" fillId="0" borderId="28" xfId="7" applyFont="1" applyFill="1" applyBorder="1" applyAlignment="1">
      <alignment horizontal="center" vertical="center" wrapText="1"/>
    </xf>
    <xf numFmtId="172" fontId="53" fillId="5" borderId="23" xfId="0" applyNumberFormat="1" applyFont="1" applyFill="1" applyBorder="1" applyAlignment="1">
      <alignment horizontal="center" vertical="center"/>
    </xf>
    <xf numFmtId="0" fontId="5" fillId="0" borderId="23" xfId="7" applyFont="1" applyFill="1" applyBorder="1" applyAlignment="1">
      <alignment horizontal="center"/>
    </xf>
    <xf numFmtId="0" fontId="22" fillId="0" borderId="23" xfId="9" applyFont="1" applyFill="1" applyBorder="1" applyAlignment="1">
      <alignment horizontal="center" vertical="center" wrapText="1"/>
    </xf>
    <xf numFmtId="0" fontId="22" fillId="0" borderId="24" xfId="9" applyFont="1" applyFill="1" applyBorder="1" applyAlignment="1">
      <alignment horizontal="center" vertical="center" wrapText="1"/>
    </xf>
    <xf numFmtId="0" fontId="25" fillId="0" borderId="23" xfId="9" applyFont="1" applyFill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2" fillId="0" borderId="23" xfId="9" applyFont="1" applyFill="1" applyBorder="1" applyAlignment="1">
      <alignment horizontal="center" vertical="center"/>
    </xf>
    <xf numFmtId="0" fontId="22" fillId="0" borderId="24" xfId="9" applyFont="1" applyFill="1" applyBorder="1" applyAlignment="1">
      <alignment horizontal="center" vertical="center"/>
    </xf>
    <xf numFmtId="0" fontId="25" fillId="0" borderId="23" xfId="9" applyFont="1" applyFill="1" applyBorder="1" applyAlignment="1">
      <alignment horizontal="center" vertical="center"/>
    </xf>
    <xf numFmtId="0" fontId="22" fillId="0" borderId="24" xfId="9" applyFont="1" applyFill="1" applyBorder="1" applyAlignment="1">
      <alignment horizontal="center" vertical="center"/>
    </xf>
    <xf numFmtId="0" fontId="22" fillId="0" borderId="25" xfId="9" applyFont="1" applyFill="1" applyBorder="1" applyAlignment="1">
      <alignment horizontal="center" vertical="center"/>
    </xf>
    <xf numFmtId="0" fontId="22" fillId="0" borderId="23" xfId="9" applyFont="1" applyFill="1" applyBorder="1" applyAlignment="1">
      <alignment horizontal="center" vertical="top" wrapText="1"/>
    </xf>
    <xf numFmtId="0" fontId="25" fillId="0" borderId="23" xfId="9" applyFont="1" applyFill="1" applyBorder="1" applyAlignment="1">
      <alignment horizontal="center" vertical="top" wrapText="1"/>
    </xf>
    <xf numFmtId="0" fontId="22" fillId="0" borderId="0" xfId="9" applyFont="1" applyFill="1" applyAlignment="1">
      <alignment horizontal="center" vertical="top" wrapText="1"/>
    </xf>
    <xf numFmtId="0" fontId="22" fillId="0" borderId="24" xfId="9" applyFont="1" applyFill="1" applyBorder="1" applyAlignment="1">
      <alignment horizontal="center" vertical="top"/>
    </xf>
    <xf numFmtId="0" fontId="22" fillId="0" borderId="23" xfId="9" applyFont="1" applyFill="1" applyBorder="1" applyAlignment="1">
      <alignment horizontal="center" vertical="top"/>
    </xf>
    <xf numFmtId="0" fontId="22" fillId="0" borderId="23" xfId="0" applyFont="1" applyFill="1" applyBorder="1" applyAlignment="1">
      <alignment horizontal="center" vertical="top" wrapText="1"/>
    </xf>
    <xf numFmtId="0" fontId="22" fillId="0" borderId="23" xfId="9" applyFont="1" applyFill="1" applyBorder="1" applyAlignment="1"/>
    <xf numFmtId="0" fontId="22" fillId="0" borderId="31" xfId="0" applyFont="1" applyBorder="1" applyAlignment="1">
      <alignment horizontal="left" vertical="top" wrapText="1"/>
    </xf>
    <xf numFmtId="173" fontId="22" fillId="0" borderId="32" xfId="0" applyNumberFormat="1" applyFont="1" applyFill="1" applyBorder="1" applyAlignment="1">
      <alignment wrapText="1"/>
    </xf>
    <xf numFmtId="173" fontId="22" fillId="0" borderId="32" xfId="9" applyNumberFormat="1" applyFont="1" applyFill="1" applyBorder="1" applyAlignment="1"/>
    <xf numFmtId="172" fontId="22" fillId="0" borderId="32" xfId="9" applyNumberFormat="1" applyFont="1" applyFill="1" applyBorder="1" applyAlignment="1">
      <alignment horizontal="right"/>
    </xf>
    <xf numFmtId="172" fontId="22" fillId="0" borderId="32" xfId="9" applyNumberFormat="1" applyFont="1" applyFill="1" applyBorder="1" applyAlignment="1"/>
    <xf numFmtId="172" fontId="25" fillId="0" borderId="32" xfId="9" applyNumberFormat="1" applyFont="1" applyFill="1" applyBorder="1" applyAlignment="1"/>
    <xf numFmtId="172" fontId="25" fillId="0" borderId="33" xfId="9" applyNumberFormat="1" applyFont="1" applyFill="1" applyBorder="1" applyAlignment="1">
      <alignment horizontal="right" wrapText="1"/>
    </xf>
    <xf numFmtId="172" fontId="22" fillId="0" borderId="33" xfId="9" applyNumberFormat="1" applyFont="1" applyFill="1" applyBorder="1" applyAlignment="1"/>
    <xf numFmtId="172" fontId="22" fillId="0" borderId="32" xfId="0" applyNumberFormat="1" applyFont="1" applyFill="1" applyBorder="1" applyAlignment="1"/>
    <xf numFmtId="0" fontId="22" fillId="0" borderId="32" xfId="9" applyFont="1" applyFill="1" applyBorder="1" applyAlignment="1"/>
    <xf numFmtId="173" fontId="22" fillId="0" borderId="23" xfId="0" applyNumberFormat="1" applyFont="1" applyFill="1" applyBorder="1" applyAlignment="1">
      <alignment wrapText="1"/>
    </xf>
    <xf numFmtId="173" fontId="22" fillId="0" borderId="23" xfId="9" applyNumberFormat="1" applyFont="1" applyFill="1" applyBorder="1" applyAlignment="1"/>
    <xf numFmtId="172" fontId="22" fillId="0" borderId="23" xfId="9" applyNumberFormat="1" applyFont="1" applyFill="1" applyBorder="1" applyAlignment="1">
      <alignment horizontal="right"/>
    </xf>
    <xf numFmtId="172" fontId="22" fillId="0" borderId="23" xfId="9" applyNumberFormat="1" applyFont="1" applyFill="1" applyBorder="1" applyAlignment="1"/>
    <xf numFmtId="172" fontId="25" fillId="0" borderId="23" xfId="9" applyNumberFormat="1" applyFont="1" applyFill="1" applyBorder="1" applyAlignment="1"/>
    <xf numFmtId="172" fontId="25" fillId="0" borderId="24" xfId="9" applyNumberFormat="1" applyFont="1" applyFill="1" applyBorder="1" applyAlignment="1">
      <alignment horizontal="right" wrapText="1"/>
    </xf>
    <xf numFmtId="172" fontId="22" fillId="0" borderId="24" xfId="9" applyNumberFormat="1" applyFont="1" applyFill="1" applyBorder="1" applyAlignment="1"/>
    <xf numFmtId="172" fontId="22" fillId="0" borderId="23" xfId="0" applyNumberFormat="1" applyFont="1" applyFill="1" applyBorder="1" applyAlignment="1"/>
    <xf numFmtId="0" fontId="25" fillId="0" borderId="23" xfId="9" applyFont="1" applyFill="1" applyBorder="1" applyAlignment="1">
      <alignment horizontal="right"/>
    </xf>
    <xf numFmtId="173" fontId="25" fillId="0" borderId="23" xfId="9" applyNumberFormat="1" applyFont="1" applyFill="1" applyBorder="1" applyAlignment="1">
      <alignment wrapText="1"/>
    </xf>
    <xf numFmtId="172" fontId="25" fillId="0" borderId="23" xfId="9" applyNumberFormat="1" applyFont="1" applyFill="1" applyBorder="1" applyAlignment="1">
      <alignment wrapText="1"/>
    </xf>
    <xf numFmtId="0" fontId="43" fillId="0" borderId="23" xfId="0" applyFont="1" applyBorder="1" applyAlignment="1">
      <alignment horizontal="center" vertical="center" textRotation="90" wrapText="1"/>
    </xf>
    <xf numFmtId="0" fontId="44" fillId="0" borderId="23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textRotation="90" wrapText="1"/>
    </xf>
    <xf numFmtId="0" fontId="46" fillId="0" borderId="23" xfId="0" applyFont="1" applyBorder="1" applyAlignment="1">
      <alignment horizontal="center" vertical="center" textRotation="90" wrapText="1"/>
    </xf>
    <xf numFmtId="0" fontId="44" fillId="0" borderId="23" xfId="0" applyFont="1" applyBorder="1" applyAlignment="1">
      <alignment vertical="center" wrapText="1"/>
    </xf>
    <xf numFmtId="0" fontId="44" fillId="0" borderId="23" xfId="0" applyFont="1" applyBorder="1" applyAlignment="1">
      <alignment horizontal="center" vertical="center" wrapText="1"/>
    </xf>
    <xf numFmtId="0" fontId="31" fillId="0" borderId="0" xfId="0" applyFont="1" applyBorder="1"/>
    <xf numFmtId="0" fontId="43" fillId="0" borderId="0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 textRotation="90" wrapText="1"/>
    </xf>
    <xf numFmtId="0" fontId="36" fillId="6" borderId="23" xfId="0" applyFont="1" applyFill="1" applyBorder="1" applyAlignment="1">
      <alignment horizontal="center" vertical="center" textRotation="90" wrapText="1"/>
    </xf>
    <xf numFmtId="0" fontId="36" fillId="0" borderId="23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43" fillId="0" borderId="23" xfId="0" applyFont="1" applyBorder="1" applyAlignment="1">
      <alignment vertical="center" wrapText="1"/>
    </xf>
    <xf numFmtId="0" fontId="43" fillId="0" borderId="23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6" fillId="6" borderId="23" xfId="0" applyFont="1" applyFill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 wrapText="1"/>
    </xf>
    <xf numFmtId="0" fontId="44" fillId="0" borderId="25" xfId="0" applyFont="1" applyBorder="1" applyAlignment="1">
      <alignment horizontal="center" vertical="center" wrapText="1"/>
    </xf>
    <xf numFmtId="0" fontId="44" fillId="0" borderId="26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 wrapText="1"/>
    </xf>
    <xf numFmtId="0" fontId="36" fillId="0" borderId="34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/>
    <cellStyle name="Обычный 2 2" xfId="4"/>
    <cellStyle name="Обычный 4" xfId="3"/>
    <cellStyle name="Обычный_2014-Администрация" xfId="9"/>
    <cellStyle name="Обычный_2014-Глава Администрации" xfId="7"/>
    <cellStyle name="Обычный_2014-Глава города" xfId="5"/>
    <cellStyle name="Обычный_приложения по НСОТ (изменены в соотв с федер)" xfId="1"/>
    <cellStyle name="Обычный_приложения по НСОТ (изменены в соотв с федер)_2014-Глава Администрации" xfId="8"/>
    <cellStyle name="Обычный_приложения по НСОТ (изменены в соотв с федер)_2014-Глава города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view="pageBreakPreview" topLeftCell="A31" zoomScaleNormal="100" zoomScaleSheetLayoutView="100" workbookViewId="0">
      <selection activeCell="C7" sqref="C7:C9"/>
    </sheetView>
  </sheetViews>
  <sheetFormatPr defaultRowHeight="12.75" x14ac:dyDescent="0.2"/>
  <cols>
    <col min="1" max="1" width="4.5703125" style="22" customWidth="1"/>
    <col min="2" max="2" width="87.28515625" style="22" customWidth="1"/>
    <col min="3" max="3" width="14.140625" style="22" customWidth="1"/>
    <col min="4" max="5" width="10.85546875" style="22" customWidth="1"/>
    <col min="6" max="6" width="10.140625" style="22" customWidth="1"/>
    <col min="7" max="7" width="20.28515625" style="22" customWidth="1"/>
    <col min="8" max="255" width="9.140625" style="22"/>
    <col min="256" max="256" width="4.5703125" style="22" customWidth="1"/>
    <col min="257" max="257" width="35.140625" style="22" customWidth="1"/>
    <col min="258" max="258" width="31.85546875" style="22" customWidth="1"/>
    <col min="259" max="259" width="17.7109375" style="22" customWidth="1"/>
    <col min="260" max="260" width="18.5703125" style="22" customWidth="1"/>
    <col min="261" max="262" width="19" style="22" customWidth="1"/>
    <col min="263" max="511" width="9.140625" style="22"/>
    <col min="512" max="512" width="4.5703125" style="22" customWidth="1"/>
    <col min="513" max="513" width="35.140625" style="22" customWidth="1"/>
    <col min="514" max="514" width="31.85546875" style="22" customWidth="1"/>
    <col min="515" max="515" width="17.7109375" style="22" customWidth="1"/>
    <col min="516" max="516" width="18.5703125" style="22" customWidth="1"/>
    <col min="517" max="518" width="19" style="22" customWidth="1"/>
    <col min="519" max="767" width="9.140625" style="22"/>
    <col min="768" max="768" width="4.5703125" style="22" customWidth="1"/>
    <col min="769" max="769" width="35.140625" style="22" customWidth="1"/>
    <col min="770" max="770" width="31.85546875" style="22" customWidth="1"/>
    <col min="771" max="771" width="17.7109375" style="22" customWidth="1"/>
    <col min="772" max="772" width="18.5703125" style="22" customWidth="1"/>
    <col min="773" max="774" width="19" style="22" customWidth="1"/>
    <col min="775" max="1023" width="9.140625" style="22"/>
    <col min="1024" max="1024" width="4.5703125" style="22" customWidth="1"/>
    <col min="1025" max="1025" width="35.140625" style="22" customWidth="1"/>
    <col min="1026" max="1026" width="31.85546875" style="22" customWidth="1"/>
    <col min="1027" max="1027" width="17.7109375" style="22" customWidth="1"/>
    <col min="1028" max="1028" width="18.5703125" style="22" customWidth="1"/>
    <col min="1029" max="1030" width="19" style="22" customWidth="1"/>
    <col min="1031" max="1279" width="9.140625" style="22"/>
    <col min="1280" max="1280" width="4.5703125" style="22" customWidth="1"/>
    <col min="1281" max="1281" width="35.140625" style="22" customWidth="1"/>
    <col min="1282" max="1282" width="31.85546875" style="22" customWidth="1"/>
    <col min="1283" max="1283" width="17.7109375" style="22" customWidth="1"/>
    <col min="1284" max="1284" width="18.5703125" style="22" customWidth="1"/>
    <col min="1285" max="1286" width="19" style="22" customWidth="1"/>
    <col min="1287" max="1535" width="9.140625" style="22"/>
    <col min="1536" max="1536" width="4.5703125" style="22" customWidth="1"/>
    <col min="1537" max="1537" width="35.140625" style="22" customWidth="1"/>
    <col min="1538" max="1538" width="31.85546875" style="22" customWidth="1"/>
    <col min="1539" max="1539" width="17.7109375" style="22" customWidth="1"/>
    <col min="1540" max="1540" width="18.5703125" style="22" customWidth="1"/>
    <col min="1541" max="1542" width="19" style="22" customWidth="1"/>
    <col min="1543" max="1791" width="9.140625" style="22"/>
    <col min="1792" max="1792" width="4.5703125" style="22" customWidth="1"/>
    <col min="1793" max="1793" width="35.140625" style="22" customWidth="1"/>
    <col min="1794" max="1794" width="31.85546875" style="22" customWidth="1"/>
    <col min="1795" max="1795" width="17.7109375" style="22" customWidth="1"/>
    <col min="1796" max="1796" width="18.5703125" style="22" customWidth="1"/>
    <col min="1797" max="1798" width="19" style="22" customWidth="1"/>
    <col min="1799" max="2047" width="9.140625" style="22"/>
    <col min="2048" max="2048" width="4.5703125" style="22" customWidth="1"/>
    <col min="2049" max="2049" width="35.140625" style="22" customWidth="1"/>
    <col min="2050" max="2050" width="31.85546875" style="22" customWidth="1"/>
    <col min="2051" max="2051" width="17.7109375" style="22" customWidth="1"/>
    <col min="2052" max="2052" width="18.5703125" style="22" customWidth="1"/>
    <col min="2053" max="2054" width="19" style="22" customWidth="1"/>
    <col min="2055" max="2303" width="9.140625" style="22"/>
    <col min="2304" max="2304" width="4.5703125" style="22" customWidth="1"/>
    <col min="2305" max="2305" width="35.140625" style="22" customWidth="1"/>
    <col min="2306" max="2306" width="31.85546875" style="22" customWidth="1"/>
    <col min="2307" max="2307" width="17.7109375" style="22" customWidth="1"/>
    <col min="2308" max="2308" width="18.5703125" style="22" customWidth="1"/>
    <col min="2309" max="2310" width="19" style="22" customWidth="1"/>
    <col min="2311" max="2559" width="9.140625" style="22"/>
    <col min="2560" max="2560" width="4.5703125" style="22" customWidth="1"/>
    <col min="2561" max="2561" width="35.140625" style="22" customWidth="1"/>
    <col min="2562" max="2562" width="31.85546875" style="22" customWidth="1"/>
    <col min="2563" max="2563" width="17.7109375" style="22" customWidth="1"/>
    <col min="2564" max="2564" width="18.5703125" style="22" customWidth="1"/>
    <col min="2565" max="2566" width="19" style="22" customWidth="1"/>
    <col min="2567" max="2815" width="9.140625" style="22"/>
    <col min="2816" max="2816" width="4.5703125" style="22" customWidth="1"/>
    <col min="2817" max="2817" width="35.140625" style="22" customWidth="1"/>
    <col min="2818" max="2818" width="31.85546875" style="22" customWidth="1"/>
    <col min="2819" max="2819" width="17.7109375" style="22" customWidth="1"/>
    <col min="2820" max="2820" width="18.5703125" style="22" customWidth="1"/>
    <col min="2821" max="2822" width="19" style="22" customWidth="1"/>
    <col min="2823" max="3071" width="9.140625" style="22"/>
    <col min="3072" max="3072" width="4.5703125" style="22" customWidth="1"/>
    <col min="3073" max="3073" width="35.140625" style="22" customWidth="1"/>
    <col min="3074" max="3074" width="31.85546875" style="22" customWidth="1"/>
    <col min="3075" max="3075" width="17.7109375" style="22" customWidth="1"/>
    <col min="3076" max="3076" width="18.5703125" style="22" customWidth="1"/>
    <col min="3077" max="3078" width="19" style="22" customWidth="1"/>
    <col min="3079" max="3327" width="9.140625" style="22"/>
    <col min="3328" max="3328" width="4.5703125" style="22" customWidth="1"/>
    <col min="3329" max="3329" width="35.140625" style="22" customWidth="1"/>
    <col min="3330" max="3330" width="31.85546875" style="22" customWidth="1"/>
    <col min="3331" max="3331" width="17.7109375" style="22" customWidth="1"/>
    <col min="3332" max="3332" width="18.5703125" style="22" customWidth="1"/>
    <col min="3333" max="3334" width="19" style="22" customWidth="1"/>
    <col min="3335" max="3583" width="9.140625" style="22"/>
    <col min="3584" max="3584" width="4.5703125" style="22" customWidth="1"/>
    <col min="3585" max="3585" width="35.140625" style="22" customWidth="1"/>
    <col min="3586" max="3586" width="31.85546875" style="22" customWidth="1"/>
    <col min="3587" max="3587" width="17.7109375" style="22" customWidth="1"/>
    <col min="3588" max="3588" width="18.5703125" style="22" customWidth="1"/>
    <col min="3589" max="3590" width="19" style="22" customWidth="1"/>
    <col min="3591" max="3839" width="9.140625" style="22"/>
    <col min="3840" max="3840" width="4.5703125" style="22" customWidth="1"/>
    <col min="3841" max="3841" width="35.140625" style="22" customWidth="1"/>
    <col min="3842" max="3842" width="31.85546875" style="22" customWidth="1"/>
    <col min="3843" max="3843" width="17.7109375" style="22" customWidth="1"/>
    <col min="3844" max="3844" width="18.5703125" style="22" customWidth="1"/>
    <col min="3845" max="3846" width="19" style="22" customWidth="1"/>
    <col min="3847" max="4095" width="9.140625" style="22"/>
    <col min="4096" max="4096" width="4.5703125" style="22" customWidth="1"/>
    <col min="4097" max="4097" width="35.140625" style="22" customWidth="1"/>
    <col min="4098" max="4098" width="31.85546875" style="22" customWidth="1"/>
    <col min="4099" max="4099" width="17.7109375" style="22" customWidth="1"/>
    <col min="4100" max="4100" width="18.5703125" style="22" customWidth="1"/>
    <col min="4101" max="4102" width="19" style="22" customWidth="1"/>
    <col min="4103" max="4351" width="9.140625" style="22"/>
    <col min="4352" max="4352" width="4.5703125" style="22" customWidth="1"/>
    <col min="4353" max="4353" width="35.140625" style="22" customWidth="1"/>
    <col min="4354" max="4354" width="31.85546875" style="22" customWidth="1"/>
    <col min="4355" max="4355" width="17.7109375" style="22" customWidth="1"/>
    <col min="4356" max="4356" width="18.5703125" style="22" customWidth="1"/>
    <col min="4357" max="4358" width="19" style="22" customWidth="1"/>
    <col min="4359" max="4607" width="9.140625" style="22"/>
    <col min="4608" max="4608" width="4.5703125" style="22" customWidth="1"/>
    <col min="4609" max="4609" width="35.140625" style="22" customWidth="1"/>
    <col min="4610" max="4610" width="31.85546875" style="22" customWidth="1"/>
    <col min="4611" max="4611" width="17.7109375" style="22" customWidth="1"/>
    <col min="4612" max="4612" width="18.5703125" style="22" customWidth="1"/>
    <col min="4613" max="4614" width="19" style="22" customWidth="1"/>
    <col min="4615" max="4863" width="9.140625" style="22"/>
    <col min="4864" max="4864" width="4.5703125" style="22" customWidth="1"/>
    <col min="4865" max="4865" width="35.140625" style="22" customWidth="1"/>
    <col min="4866" max="4866" width="31.85546875" style="22" customWidth="1"/>
    <col min="4867" max="4867" width="17.7109375" style="22" customWidth="1"/>
    <col min="4868" max="4868" width="18.5703125" style="22" customWidth="1"/>
    <col min="4869" max="4870" width="19" style="22" customWidth="1"/>
    <col min="4871" max="5119" width="9.140625" style="22"/>
    <col min="5120" max="5120" width="4.5703125" style="22" customWidth="1"/>
    <col min="5121" max="5121" width="35.140625" style="22" customWidth="1"/>
    <col min="5122" max="5122" width="31.85546875" style="22" customWidth="1"/>
    <col min="5123" max="5123" width="17.7109375" style="22" customWidth="1"/>
    <col min="5124" max="5124" width="18.5703125" style="22" customWidth="1"/>
    <col min="5125" max="5126" width="19" style="22" customWidth="1"/>
    <col min="5127" max="5375" width="9.140625" style="22"/>
    <col min="5376" max="5376" width="4.5703125" style="22" customWidth="1"/>
    <col min="5377" max="5377" width="35.140625" style="22" customWidth="1"/>
    <col min="5378" max="5378" width="31.85546875" style="22" customWidth="1"/>
    <col min="5379" max="5379" width="17.7109375" style="22" customWidth="1"/>
    <col min="5380" max="5380" width="18.5703125" style="22" customWidth="1"/>
    <col min="5381" max="5382" width="19" style="22" customWidth="1"/>
    <col min="5383" max="5631" width="9.140625" style="22"/>
    <col min="5632" max="5632" width="4.5703125" style="22" customWidth="1"/>
    <col min="5633" max="5633" width="35.140625" style="22" customWidth="1"/>
    <col min="5634" max="5634" width="31.85546875" style="22" customWidth="1"/>
    <col min="5635" max="5635" width="17.7109375" style="22" customWidth="1"/>
    <col min="5636" max="5636" width="18.5703125" style="22" customWidth="1"/>
    <col min="5637" max="5638" width="19" style="22" customWidth="1"/>
    <col min="5639" max="5887" width="9.140625" style="22"/>
    <col min="5888" max="5888" width="4.5703125" style="22" customWidth="1"/>
    <col min="5889" max="5889" width="35.140625" style="22" customWidth="1"/>
    <col min="5890" max="5890" width="31.85546875" style="22" customWidth="1"/>
    <col min="5891" max="5891" width="17.7109375" style="22" customWidth="1"/>
    <col min="5892" max="5892" width="18.5703125" style="22" customWidth="1"/>
    <col min="5893" max="5894" width="19" style="22" customWidth="1"/>
    <col min="5895" max="6143" width="9.140625" style="22"/>
    <col min="6144" max="6144" width="4.5703125" style="22" customWidth="1"/>
    <col min="6145" max="6145" width="35.140625" style="22" customWidth="1"/>
    <col min="6146" max="6146" width="31.85546875" style="22" customWidth="1"/>
    <col min="6147" max="6147" width="17.7109375" style="22" customWidth="1"/>
    <col min="6148" max="6148" width="18.5703125" style="22" customWidth="1"/>
    <col min="6149" max="6150" width="19" style="22" customWidth="1"/>
    <col min="6151" max="6399" width="9.140625" style="22"/>
    <col min="6400" max="6400" width="4.5703125" style="22" customWidth="1"/>
    <col min="6401" max="6401" width="35.140625" style="22" customWidth="1"/>
    <col min="6402" max="6402" width="31.85546875" style="22" customWidth="1"/>
    <col min="6403" max="6403" width="17.7109375" style="22" customWidth="1"/>
    <col min="6404" max="6404" width="18.5703125" style="22" customWidth="1"/>
    <col min="6405" max="6406" width="19" style="22" customWidth="1"/>
    <col min="6407" max="6655" width="9.140625" style="22"/>
    <col min="6656" max="6656" width="4.5703125" style="22" customWidth="1"/>
    <col min="6657" max="6657" width="35.140625" style="22" customWidth="1"/>
    <col min="6658" max="6658" width="31.85546875" style="22" customWidth="1"/>
    <col min="6659" max="6659" width="17.7109375" style="22" customWidth="1"/>
    <col min="6660" max="6660" width="18.5703125" style="22" customWidth="1"/>
    <col min="6661" max="6662" width="19" style="22" customWidth="1"/>
    <col min="6663" max="6911" width="9.140625" style="22"/>
    <col min="6912" max="6912" width="4.5703125" style="22" customWidth="1"/>
    <col min="6913" max="6913" width="35.140625" style="22" customWidth="1"/>
    <col min="6914" max="6914" width="31.85546875" style="22" customWidth="1"/>
    <col min="6915" max="6915" width="17.7109375" style="22" customWidth="1"/>
    <col min="6916" max="6916" width="18.5703125" style="22" customWidth="1"/>
    <col min="6917" max="6918" width="19" style="22" customWidth="1"/>
    <col min="6919" max="7167" width="9.140625" style="22"/>
    <col min="7168" max="7168" width="4.5703125" style="22" customWidth="1"/>
    <col min="7169" max="7169" width="35.140625" style="22" customWidth="1"/>
    <col min="7170" max="7170" width="31.85546875" style="22" customWidth="1"/>
    <col min="7171" max="7171" width="17.7109375" style="22" customWidth="1"/>
    <col min="7172" max="7172" width="18.5703125" style="22" customWidth="1"/>
    <col min="7173" max="7174" width="19" style="22" customWidth="1"/>
    <col min="7175" max="7423" width="9.140625" style="22"/>
    <col min="7424" max="7424" width="4.5703125" style="22" customWidth="1"/>
    <col min="7425" max="7425" width="35.140625" style="22" customWidth="1"/>
    <col min="7426" max="7426" width="31.85546875" style="22" customWidth="1"/>
    <col min="7427" max="7427" width="17.7109375" style="22" customWidth="1"/>
    <col min="7428" max="7428" width="18.5703125" style="22" customWidth="1"/>
    <col min="7429" max="7430" width="19" style="22" customWidth="1"/>
    <col min="7431" max="7679" width="9.140625" style="22"/>
    <col min="7680" max="7680" width="4.5703125" style="22" customWidth="1"/>
    <col min="7681" max="7681" width="35.140625" style="22" customWidth="1"/>
    <col min="7682" max="7682" width="31.85546875" style="22" customWidth="1"/>
    <col min="7683" max="7683" width="17.7109375" style="22" customWidth="1"/>
    <col min="7684" max="7684" width="18.5703125" style="22" customWidth="1"/>
    <col min="7685" max="7686" width="19" style="22" customWidth="1"/>
    <col min="7687" max="7935" width="9.140625" style="22"/>
    <col min="7936" max="7936" width="4.5703125" style="22" customWidth="1"/>
    <col min="7937" max="7937" width="35.140625" style="22" customWidth="1"/>
    <col min="7938" max="7938" width="31.85546875" style="22" customWidth="1"/>
    <col min="7939" max="7939" width="17.7109375" style="22" customWidth="1"/>
    <col min="7940" max="7940" width="18.5703125" style="22" customWidth="1"/>
    <col min="7941" max="7942" width="19" style="22" customWidth="1"/>
    <col min="7943" max="8191" width="9.140625" style="22"/>
    <col min="8192" max="8192" width="4.5703125" style="22" customWidth="1"/>
    <col min="8193" max="8193" width="35.140625" style="22" customWidth="1"/>
    <col min="8194" max="8194" width="31.85546875" style="22" customWidth="1"/>
    <col min="8195" max="8195" width="17.7109375" style="22" customWidth="1"/>
    <col min="8196" max="8196" width="18.5703125" style="22" customWidth="1"/>
    <col min="8197" max="8198" width="19" style="22" customWidth="1"/>
    <col min="8199" max="8447" width="9.140625" style="22"/>
    <col min="8448" max="8448" width="4.5703125" style="22" customWidth="1"/>
    <col min="8449" max="8449" width="35.140625" style="22" customWidth="1"/>
    <col min="8450" max="8450" width="31.85546875" style="22" customWidth="1"/>
    <col min="8451" max="8451" width="17.7109375" style="22" customWidth="1"/>
    <col min="8452" max="8452" width="18.5703125" style="22" customWidth="1"/>
    <col min="8453" max="8454" width="19" style="22" customWidth="1"/>
    <col min="8455" max="8703" width="9.140625" style="22"/>
    <col min="8704" max="8704" width="4.5703125" style="22" customWidth="1"/>
    <col min="8705" max="8705" width="35.140625" style="22" customWidth="1"/>
    <col min="8706" max="8706" width="31.85546875" style="22" customWidth="1"/>
    <col min="8707" max="8707" width="17.7109375" style="22" customWidth="1"/>
    <col min="8708" max="8708" width="18.5703125" style="22" customWidth="1"/>
    <col min="8709" max="8710" width="19" style="22" customWidth="1"/>
    <col min="8711" max="8959" width="9.140625" style="22"/>
    <col min="8960" max="8960" width="4.5703125" style="22" customWidth="1"/>
    <col min="8961" max="8961" width="35.140625" style="22" customWidth="1"/>
    <col min="8962" max="8962" width="31.85546875" style="22" customWidth="1"/>
    <col min="8963" max="8963" width="17.7109375" style="22" customWidth="1"/>
    <col min="8964" max="8964" width="18.5703125" style="22" customWidth="1"/>
    <col min="8965" max="8966" width="19" style="22" customWidth="1"/>
    <col min="8967" max="9215" width="9.140625" style="22"/>
    <col min="9216" max="9216" width="4.5703125" style="22" customWidth="1"/>
    <col min="9217" max="9217" width="35.140625" style="22" customWidth="1"/>
    <col min="9218" max="9218" width="31.85546875" style="22" customWidth="1"/>
    <col min="9219" max="9219" width="17.7109375" style="22" customWidth="1"/>
    <col min="9220" max="9220" width="18.5703125" style="22" customWidth="1"/>
    <col min="9221" max="9222" width="19" style="22" customWidth="1"/>
    <col min="9223" max="9471" width="9.140625" style="22"/>
    <col min="9472" max="9472" width="4.5703125" style="22" customWidth="1"/>
    <col min="9473" max="9473" width="35.140625" style="22" customWidth="1"/>
    <col min="9474" max="9474" width="31.85546875" style="22" customWidth="1"/>
    <col min="9475" max="9475" width="17.7109375" style="22" customWidth="1"/>
    <col min="9476" max="9476" width="18.5703125" style="22" customWidth="1"/>
    <col min="9477" max="9478" width="19" style="22" customWidth="1"/>
    <col min="9479" max="9727" width="9.140625" style="22"/>
    <col min="9728" max="9728" width="4.5703125" style="22" customWidth="1"/>
    <col min="9729" max="9729" width="35.140625" style="22" customWidth="1"/>
    <col min="9730" max="9730" width="31.85546875" style="22" customWidth="1"/>
    <col min="9731" max="9731" width="17.7109375" style="22" customWidth="1"/>
    <col min="9732" max="9732" width="18.5703125" style="22" customWidth="1"/>
    <col min="9733" max="9734" width="19" style="22" customWidth="1"/>
    <col min="9735" max="9983" width="9.140625" style="22"/>
    <col min="9984" max="9984" width="4.5703125" style="22" customWidth="1"/>
    <col min="9985" max="9985" width="35.140625" style="22" customWidth="1"/>
    <col min="9986" max="9986" width="31.85546875" style="22" customWidth="1"/>
    <col min="9987" max="9987" width="17.7109375" style="22" customWidth="1"/>
    <col min="9988" max="9988" width="18.5703125" style="22" customWidth="1"/>
    <col min="9989" max="9990" width="19" style="22" customWidth="1"/>
    <col min="9991" max="10239" width="9.140625" style="22"/>
    <col min="10240" max="10240" width="4.5703125" style="22" customWidth="1"/>
    <col min="10241" max="10241" width="35.140625" style="22" customWidth="1"/>
    <col min="10242" max="10242" width="31.85546875" style="22" customWidth="1"/>
    <col min="10243" max="10243" width="17.7109375" style="22" customWidth="1"/>
    <col min="10244" max="10244" width="18.5703125" style="22" customWidth="1"/>
    <col min="10245" max="10246" width="19" style="22" customWidth="1"/>
    <col min="10247" max="10495" width="9.140625" style="22"/>
    <col min="10496" max="10496" width="4.5703125" style="22" customWidth="1"/>
    <col min="10497" max="10497" width="35.140625" style="22" customWidth="1"/>
    <col min="10498" max="10498" width="31.85546875" style="22" customWidth="1"/>
    <col min="10499" max="10499" width="17.7109375" style="22" customWidth="1"/>
    <col min="10500" max="10500" width="18.5703125" style="22" customWidth="1"/>
    <col min="10501" max="10502" width="19" style="22" customWidth="1"/>
    <col min="10503" max="10751" width="9.140625" style="22"/>
    <col min="10752" max="10752" width="4.5703125" style="22" customWidth="1"/>
    <col min="10753" max="10753" width="35.140625" style="22" customWidth="1"/>
    <col min="10754" max="10754" width="31.85546875" style="22" customWidth="1"/>
    <col min="10755" max="10755" width="17.7109375" style="22" customWidth="1"/>
    <col min="10756" max="10756" width="18.5703125" style="22" customWidth="1"/>
    <col min="10757" max="10758" width="19" style="22" customWidth="1"/>
    <col min="10759" max="11007" width="9.140625" style="22"/>
    <col min="11008" max="11008" width="4.5703125" style="22" customWidth="1"/>
    <col min="11009" max="11009" width="35.140625" style="22" customWidth="1"/>
    <col min="11010" max="11010" width="31.85546875" style="22" customWidth="1"/>
    <col min="11011" max="11011" width="17.7109375" style="22" customWidth="1"/>
    <col min="11012" max="11012" width="18.5703125" style="22" customWidth="1"/>
    <col min="11013" max="11014" width="19" style="22" customWidth="1"/>
    <col min="11015" max="11263" width="9.140625" style="22"/>
    <col min="11264" max="11264" width="4.5703125" style="22" customWidth="1"/>
    <col min="11265" max="11265" width="35.140625" style="22" customWidth="1"/>
    <col min="11266" max="11266" width="31.85546875" style="22" customWidth="1"/>
    <col min="11267" max="11267" width="17.7109375" style="22" customWidth="1"/>
    <col min="11268" max="11268" width="18.5703125" style="22" customWidth="1"/>
    <col min="11269" max="11270" width="19" style="22" customWidth="1"/>
    <col min="11271" max="11519" width="9.140625" style="22"/>
    <col min="11520" max="11520" width="4.5703125" style="22" customWidth="1"/>
    <col min="11521" max="11521" width="35.140625" style="22" customWidth="1"/>
    <col min="11522" max="11522" width="31.85546875" style="22" customWidth="1"/>
    <col min="11523" max="11523" width="17.7109375" style="22" customWidth="1"/>
    <col min="11524" max="11524" width="18.5703125" style="22" customWidth="1"/>
    <col min="11525" max="11526" width="19" style="22" customWidth="1"/>
    <col min="11527" max="11775" width="9.140625" style="22"/>
    <col min="11776" max="11776" width="4.5703125" style="22" customWidth="1"/>
    <col min="11777" max="11777" width="35.140625" style="22" customWidth="1"/>
    <col min="11778" max="11778" width="31.85546875" style="22" customWidth="1"/>
    <col min="11779" max="11779" width="17.7109375" style="22" customWidth="1"/>
    <col min="11780" max="11780" width="18.5703125" style="22" customWidth="1"/>
    <col min="11781" max="11782" width="19" style="22" customWidth="1"/>
    <col min="11783" max="12031" width="9.140625" style="22"/>
    <col min="12032" max="12032" width="4.5703125" style="22" customWidth="1"/>
    <col min="12033" max="12033" width="35.140625" style="22" customWidth="1"/>
    <col min="12034" max="12034" width="31.85546875" style="22" customWidth="1"/>
    <col min="12035" max="12035" width="17.7109375" style="22" customWidth="1"/>
    <col min="12036" max="12036" width="18.5703125" style="22" customWidth="1"/>
    <col min="12037" max="12038" width="19" style="22" customWidth="1"/>
    <col min="12039" max="12287" width="9.140625" style="22"/>
    <col min="12288" max="12288" width="4.5703125" style="22" customWidth="1"/>
    <col min="12289" max="12289" width="35.140625" style="22" customWidth="1"/>
    <col min="12290" max="12290" width="31.85546875" style="22" customWidth="1"/>
    <col min="12291" max="12291" width="17.7109375" style="22" customWidth="1"/>
    <col min="12292" max="12292" width="18.5703125" style="22" customWidth="1"/>
    <col min="12293" max="12294" width="19" style="22" customWidth="1"/>
    <col min="12295" max="12543" width="9.140625" style="22"/>
    <col min="12544" max="12544" width="4.5703125" style="22" customWidth="1"/>
    <col min="12545" max="12545" width="35.140625" style="22" customWidth="1"/>
    <col min="12546" max="12546" width="31.85546875" style="22" customWidth="1"/>
    <col min="12547" max="12547" width="17.7109375" style="22" customWidth="1"/>
    <col min="12548" max="12548" width="18.5703125" style="22" customWidth="1"/>
    <col min="12549" max="12550" width="19" style="22" customWidth="1"/>
    <col min="12551" max="12799" width="9.140625" style="22"/>
    <col min="12800" max="12800" width="4.5703125" style="22" customWidth="1"/>
    <col min="12801" max="12801" width="35.140625" style="22" customWidth="1"/>
    <col min="12802" max="12802" width="31.85546875" style="22" customWidth="1"/>
    <col min="12803" max="12803" width="17.7109375" style="22" customWidth="1"/>
    <col min="12804" max="12804" width="18.5703125" style="22" customWidth="1"/>
    <col min="12805" max="12806" width="19" style="22" customWidth="1"/>
    <col min="12807" max="13055" width="9.140625" style="22"/>
    <col min="13056" max="13056" width="4.5703125" style="22" customWidth="1"/>
    <col min="13057" max="13057" width="35.140625" style="22" customWidth="1"/>
    <col min="13058" max="13058" width="31.85546875" style="22" customWidth="1"/>
    <col min="13059" max="13059" width="17.7109375" style="22" customWidth="1"/>
    <col min="13060" max="13060" width="18.5703125" style="22" customWidth="1"/>
    <col min="13061" max="13062" width="19" style="22" customWidth="1"/>
    <col min="13063" max="13311" width="9.140625" style="22"/>
    <col min="13312" max="13312" width="4.5703125" style="22" customWidth="1"/>
    <col min="13313" max="13313" width="35.140625" style="22" customWidth="1"/>
    <col min="13314" max="13314" width="31.85546875" style="22" customWidth="1"/>
    <col min="13315" max="13315" width="17.7109375" style="22" customWidth="1"/>
    <col min="13316" max="13316" width="18.5703125" style="22" customWidth="1"/>
    <col min="13317" max="13318" width="19" style="22" customWidth="1"/>
    <col min="13319" max="13567" width="9.140625" style="22"/>
    <col min="13568" max="13568" width="4.5703125" style="22" customWidth="1"/>
    <col min="13569" max="13569" width="35.140625" style="22" customWidth="1"/>
    <col min="13570" max="13570" width="31.85546875" style="22" customWidth="1"/>
    <col min="13571" max="13571" width="17.7109375" style="22" customWidth="1"/>
    <col min="13572" max="13572" width="18.5703125" style="22" customWidth="1"/>
    <col min="13573" max="13574" width="19" style="22" customWidth="1"/>
    <col min="13575" max="13823" width="9.140625" style="22"/>
    <col min="13824" max="13824" width="4.5703125" style="22" customWidth="1"/>
    <col min="13825" max="13825" width="35.140625" style="22" customWidth="1"/>
    <col min="13826" max="13826" width="31.85546875" style="22" customWidth="1"/>
    <col min="13827" max="13827" width="17.7109375" style="22" customWidth="1"/>
    <col min="13828" max="13828" width="18.5703125" style="22" customWidth="1"/>
    <col min="13829" max="13830" width="19" style="22" customWidth="1"/>
    <col min="13831" max="14079" width="9.140625" style="22"/>
    <col min="14080" max="14080" width="4.5703125" style="22" customWidth="1"/>
    <col min="14081" max="14081" width="35.140625" style="22" customWidth="1"/>
    <col min="14082" max="14082" width="31.85546875" style="22" customWidth="1"/>
    <col min="14083" max="14083" width="17.7109375" style="22" customWidth="1"/>
    <col min="14084" max="14084" width="18.5703125" style="22" customWidth="1"/>
    <col min="14085" max="14086" width="19" style="22" customWidth="1"/>
    <col min="14087" max="14335" width="9.140625" style="22"/>
    <col min="14336" max="14336" width="4.5703125" style="22" customWidth="1"/>
    <col min="14337" max="14337" width="35.140625" style="22" customWidth="1"/>
    <col min="14338" max="14338" width="31.85546875" style="22" customWidth="1"/>
    <col min="14339" max="14339" width="17.7109375" style="22" customWidth="1"/>
    <col min="14340" max="14340" width="18.5703125" style="22" customWidth="1"/>
    <col min="14341" max="14342" width="19" style="22" customWidth="1"/>
    <col min="14343" max="14591" width="9.140625" style="22"/>
    <col min="14592" max="14592" width="4.5703125" style="22" customWidth="1"/>
    <col min="14593" max="14593" width="35.140625" style="22" customWidth="1"/>
    <col min="14594" max="14594" width="31.85546875" style="22" customWidth="1"/>
    <col min="14595" max="14595" width="17.7109375" style="22" customWidth="1"/>
    <col min="14596" max="14596" width="18.5703125" style="22" customWidth="1"/>
    <col min="14597" max="14598" width="19" style="22" customWidth="1"/>
    <col min="14599" max="14847" width="9.140625" style="22"/>
    <col min="14848" max="14848" width="4.5703125" style="22" customWidth="1"/>
    <col min="14849" max="14849" width="35.140625" style="22" customWidth="1"/>
    <col min="14850" max="14850" width="31.85546875" style="22" customWidth="1"/>
    <col min="14851" max="14851" width="17.7109375" style="22" customWidth="1"/>
    <col min="14852" max="14852" width="18.5703125" style="22" customWidth="1"/>
    <col min="14853" max="14854" width="19" style="22" customWidth="1"/>
    <col min="14855" max="15103" width="9.140625" style="22"/>
    <col min="15104" max="15104" width="4.5703125" style="22" customWidth="1"/>
    <col min="15105" max="15105" width="35.140625" style="22" customWidth="1"/>
    <col min="15106" max="15106" width="31.85546875" style="22" customWidth="1"/>
    <col min="15107" max="15107" width="17.7109375" style="22" customWidth="1"/>
    <col min="15108" max="15108" width="18.5703125" style="22" customWidth="1"/>
    <col min="15109" max="15110" width="19" style="22" customWidth="1"/>
    <col min="15111" max="15359" width="9.140625" style="22"/>
    <col min="15360" max="15360" width="4.5703125" style="22" customWidth="1"/>
    <col min="15361" max="15361" width="35.140625" style="22" customWidth="1"/>
    <col min="15362" max="15362" width="31.85546875" style="22" customWidth="1"/>
    <col min="15363" max="15363" width="17.7109375" style="22" customWidth="1"/>
    <col min="15364" max="15364" width="18.5703125" style="22" customWidth="1"/>
    <col min="15365" max="15366" width="19" style="22" customWidth="1"/>
    <col min="15367" max="15615" width="9.140625" style="22"/>
    <col min="15616" max="15616" width="4.5703125" style="22" customWidth="1"/>
    <col min="15617" max="15617" width="35.140625" style="22" customWidth="1"/>
    <col min="15618" max="15618" width="31.85546875" style="22" customWidth="1"/>
    <col min="15619" max="15619" width="17.7109375" style="22" customWidth="1"/>
    <col min="15620" max="15620" width="18.5703125" style="22" customWidth="1"/>
    <col min="15621" max="15622" width="19" style="22" customWidth="1"/>
    <col min="15623" max="15871" width="9.140625" style="22"/>
    <col min="15872" max="15872" width="4.5703125" style="22" customWidth="1"/>
    <col min="15873" max="15873" width="35.140625" style="22" customWidth="1"/>
    <col min="15874" max="15874" width="31.85546875" style="22" customWidth="1"/>
    <col min="15875" max="15875" width="17.7109375" style="22" customWidth="1"/>
    <col min="15876" max="15876" width="18.5703125" style="22" customWidth="1"/>
    <col min="15877" max="15878" width="19" style="22" customWidth="1"/>
    <col min="15879" max="16127" width="9.140625" style="22"/>
    <col min="16128" max="16128" width="4.5703125" style="22" customWidth="1"/>
    <col min="16129" max="16129" width="35.140625" style="22" customWidth="1"/>
    <col min="16130" max="16130" width="31.85546875" style="22" customWidth="1"/>
    <col min="16131" max="16131" width="17.7109375" style="22" customWidth="1"/>
    <col min="16132" max="16132" width="18.5703125" style="22" customWidth="1"/>
    <col min="16133" max="16134" width="19" style="22" customWidth="1"/>
    <col min="16135" max="16384" width="9.140625" style="22"/>
  </cols>
  <sheetData>
    <row r="1" spans="1:7" ht="15" x14ac:dyDescent="0.25">
      <c r="D1" s="145" t="s">
        <v>29</v>
      </c>
      <c r="E1" s="146"/>
      <c r="F1" s="146"/>
      <c r="G1" s="146"/>
    </row>
    <row r="3" spans="1:7" ht="61.5" customHeight="1" x14ac:dyDescent="0.2">
      <c r="A3" s="149" t="s">
        <v>307</v>
      </c>
      <c r="B3" s="149"/>
      <c r="C3" s="149"/>
      <c r="D3" s="149"/>
      <c r="E3" s="149"/>
      <c r="F3" s="149"/>
      <c r="G3" s="149"/>
    </row>
    <row r="4" spans="1:7" ht="18.75" x14ac:dyDescent="0.2">
      <c r="A4" s="107"/>
      <c r="B4" s="107"/>
      <c r="C4" s="107"/>
      <c r="D4" s="107"/>
      <c r="E4" s="107"/>
      <c r="F4" s="107"/>
      <c r="G4" s="107"/>
    </row>
    <row r="5" spans="1:7" ht="39" customHeight="1" x14ac:dyDescent="0.2">
      <c r="A5" s="150" t="s">
        <v>147</v>
      </c>
      <c r="B5" s="150"/>
      <c r="C5" s="150"/>
      <c r="D5" s="150"/>
      <c r="E5" s="150"/>
      <c r="F5" s="150"/>
      <c r="G5" s="150"/>
    </row>
    <row r="7" spans="1:7" ht="24" customHeight="1" x14ac:dyDescent="0.2">
      <c r="A7" s="151" t="s">
        <v>37</v>
      </c>
      <c r="B7" s="152" t="s">
        <v>89</v>
      </c>
      <c r="C7" s="152" t="s">
        <v>213</v>
      </c>
      <c r="D7" s="157" t="s">
        <v>189</v>
      </c>
      <c r="E7" s="158"/>
      <c r="F7" s="159"/>
      <c r="G7" s="152" t="s">
        <v>141</v>
      </c>
    </row>
    <row r="8" spans="1:7" ht="24" customHeight="1" x14ac:dyDescent="0.2">
      <c r="A8" s="151"/>
      <c r="B8" s="153"/>
      <c r="C8" s="155"/>
      <c r="D8" s="160"/>
      <c r="E8" s="161"/>
      <c r="F8" s="162"/>
      <c r="G8" s="153"/>
    </row>
    <row r="9" spans="1:7" ht="33" customHeight="1" x14ac:dyDescent="0.2">
      <c r="A9" s="151"/>
      <c r="B9" s="154"/>
      <c r="C9" s="156"/>
      <c r="D9" s="100" t="s">
        <v>110</v>
      </c>
      <c r="E9" s="100" t="s">
        <v>217</v>
      </c>
      <c r="F9" s="100" t="s">
        <v>218</v>
      </c>
      <c r="G9" s="154"/>
    </row>
    <row r="10" spans="1:7" ht="15" x14ac:dyDescent="0.2">
      <c r="A10" s="101" t="s">
        <v>5</v>
      </c>
      <c r="B10" s="101">
        <v>1</v>
      </c>
      <c r="C10" s="101">
        <v>2</v>
      </c>
      <c r="D10" s="101">
        <v>3</v>
      </c>
      <c r="E10" s="101">
        <v>4</v>
      </c>
      <c r="F10" s="101">
        <v>5</v>
      </c>
      <c r="G10" s="101">
        <v>6</v>
      </c>
    </row>
    <row r="11" spans="1:7" ht="60" x14ac:dyDescent="0.25">
      <c r="A11" s="102" t="s">
        <v>30</v>
      </c>
      <c r="B11" s="103" t="s">
        <v>90</v>
      </c>
      <c r="C11" s="104"/>
      <c r="D11" s="105"/>
      <c r="E11" s="105"/>
      <c r="F11" s="105"/>
      <c r="G11" s="104"/>
    </row>
    <row r="12" spans="1:7" ht="30" x14ac:dyDescent="0.25">
      <c r="A12" s="102" t="s">
        <v>31</v>
      </c>
      <c r="B12" s="103" t="s">
        <v>191</v>
      </c>
      <c r="C12" s="104"/>
      <c r="D12" s="105"/>
      <c r="E12" s="105"/>
      <c r="F12" s="105"/>
      <c r="G12" s="104"/>
    </row>
    <row r="13" spans="1:7" ht="15" x14ac:dyDescent="0.25">
      <c r="A13" s="102" t="s">
        <v>32</v>
      </c>
      <c r="B13" s="103" t="s">
        <v>91</v>
      </c>
      <c r="C13" s="104"/>
      <c r="D13" s="105"/>
      <c r="E13" s="105"/>
      <c r="F13" s="105"/>
      <c r="G13" s="104"/>
    </row>
    <row r="14" spans="1:7" ht="60" x14ac:dyDescent="0.25">
      <c r="A14" s="102" t="s">
        <v>33</v>
      </c>
      <c r="B14" s="103" t="s">
        <v>192</v>
      </c>
      <c r="C14" s="104"/>
      <c r="D14" s="105"/>
      <c r="E14" s="105"/>
      <c r="F14" s="105"/>
      <c r="G14" s="104"/>
    </row>
    <row r="15" spans="1:7" ht="15" x14ac:dyDescent="0.25">
      <c r="A15" s="102" t="s">
        <v>34</v>
      </c>
      <c r="B15" s="103" t="s">
        <v>149</v>
      </c>
      <c r="C15" s="104"/>
      <c r="D15" s="105"/>
      <c r="E15" s="105"/>
      <c r="F15" s="105"/>
      <c r="G15" s="104"/>
    </row>
    <row r="16" spans="1:7" ht="15" x14ac:dyDescent="0.25">
      <c r="A16" s="102" t="s">
        <v>106</v>
      </c>
      <c r="B16" s="115" t="s">
        <v>107</v>
      </c>
      <c r="C16" s="104"/>
      <c r="D16" s="105"/>
      <c r="E16" s="105"/>
      <c r="F16" s="105"/>
      <c r="G16" s="104"/>
    </row>
    <row r="17" spans="1:7" ht="15" x14ac:dyDescent="0.25">
      <c r="A17" s="102" t="s">
        <v>85</v>
      </c>
      <c r="B17" s="103" t="s">
        <v>193</v>
      </c>
      <c r="C17" s="104"/>
      <c r="D17" s="105"/>
      <c r="E17" s="105"/>
      <c r="F17" s="105"/>
      <c r="G17" s="104"/>
    </row>
    <row r="18" spans="1:7" ht="15" x14ac:dyDescent="0.25">
      <c r="A18" s="102" t="s">
        <v>108</v>
      </c>
      <c r="B18" s="115" t="s">
        <v>107</v>
      </c>
      <c r="C18" s="104"/>
      <c r="D18" s="105"/>
      <c r="E18" s="105"/>
      <c r="F18" s="105"/>
      <c r="G18" s="104"/>
    </row>
    <row r="19" spans="1:7" ht="60" x14ac:dyDescent="0.25">
      <c r="A19" s="102" t="s">
        <v>86</v>
      </c>
      <c r="B19" s="103" t="s">
        <v>92</v>
      </c>
      <c r="C19" s="104"/>
      <c r="D19" s="105"/>
      <c r="E19" s="105"/>
      <c r="F19" s="105"/>
      <c r="G19" s="104"/>
    </row>
    <row r="20" spans="1:7" ht="30" x14ac:dyDescent="0.25">
      <c r="A20" s="102" t="s">
        <v>87</v>
      </c>
      <c r="B20" s="103" t="s">
        <v>150</v>
      </c>
      <c r="C20" s="104"/>
      <c r="D20" s="105"/>
      <c r="E20" s="105"/>
      <c r="F20" s="105"/>
      <c r="G20" s="104"/>
    </row>
    <row r="21" spans="1:7" ht="60" x14ac:dyDescent="0.25">
      <c r="A21" s="102" t="s">
        <v>94</v>
      </c>
      <c r="B21" s="103" t="s">
        <v>93</v>
      </c>
      <c r="C21" s="104"/>
      <c r="D21" s="105"/>
      <c r="E21" s="105"/>
      <c r="F21" s="105"/>
      <c r="G21" s="104"/>
    </row>
    <row r="22" spans="1:7" ht="30" x14ac:dyDescent="0.25">
      <c r="A22" s="102" t="s">
        <v>95</v>
      </c>
      <c r="B22" s="103" t="s">
        <v>194</v>
      </c>
      <c r="C22" s="104"/>
      <c r="D22" s="105"/>
      <c r="E22" s="105"/>
      <c r="F22" s="105"/>
      <c r="G22" s="104"/>
    </row>
    <row r="23" spans="1:7" ht="30" x14ac:dyDescent="0.25">
      <c r="A23" s="102" t="s">
        <v>109</v>
      </c>
      <c r="B23" s="103" t="s">
        <v>195</v>
      </c>
      <c r="C23" s="104"/>
      <c r="D23" s="105"/>
      <c r="E23" s="105"/>
      <c r="F23" s="105"/>
      <c r="G23" s="104"/>
    </row>
    <row r="24" spans="1:7" ht="15" x14ac:dyDescent="0.25">
      <c r="A24" s="102" t="s">
        <v>96</v>
      </c>
      <c r="B24" s="103" t="s">
        <v>196</v>
      </c>
      <c r="C24" s="104"/>
      <c r="D24" s="105"/>
      <c r="E24" s="105"/>
      <c r="F24" s="105"/>
      <c r="G24" s="104"/>
    </row>
    <row r="25" spans="1:7" ht="45" x14ac:dyDescent="0.25">
      <c r="A25" s="102" t="s">
        <v>97</v>
      </c>
      <c r="B25" s="103" t="s">
        <v>151</v>
      </c>
      <c r="C25" s="104"/>
      <c r="D25" s="105"/>
      <c r="E25" s="105"/>
      <c r="F25" s="105"/>
      <c r="G25" s="104"/>
    </row>
    <row r="26" spans="1:7" ht="30" x14ac:dyDescent="0.25">
      <c r="A26" s="102" t="s">
        <v>98</v>
      </c>
      <c r="B26" s="103" t="s">
        <v>152</v>
      </c>
      <c r="C26" s="104"/>
      <c r="D26" s="105"/>
      <c r="E26" s="105"/>
      <c r="F26" s="105"/>
      <c r="G26" s="104"/>
    </row>
    <row r="27" spans="1:7" s="117" customFormat="1" ht="15" x14ac:dyDescent="0.25">
      <c r="A27" s="102" t="s">
        <v>99</v>
      </c>
      <c r="B27" s="103" t="s">
        <v>214</v>
      </c>
      <c r="C27" s="104"/>
      <c r="D27" s="116"/>
      <c r="E27" s="116"/>
      <c r="F27" s="116"/>
      <c r="G27" s="104"/>
    </row>
    <row r="28" spans="1:7" ht="45" x14ac:dyDescent="0.25">
      <c r="A28" s="102" t="s">
        <v>100</v>
      </c>
      <c r="B28" s="103" t="s">
        <v>102</v>
      </c>
      <c r="C28" s="104"/>
      <c r="D28" s="105"/>
      <c r="E28" s="105"/>
      <c r="F28" s="105"/>
      <c r="G28" s="104"/>
    </row>
    <row r="29" spans="1:7" ht="105" x14ac:dyDescent="0.25">
      <c r="A29" s="102" t="s">
        <v>101</v>
      </c>
      <c r="B29" s="103" t="s">
        <v>153</v>
      </c>
      <c r="C29" s="104"/>
      <c r="D29" s="105"/>
      <c r="E29" s="105"/>
      <c r="F29" s="105"/>
      <c r="G29" s="104"/>
    </row>
    <row r="30" spans="1:7" ht="30" x14ac:dyDescent="0.25">
      <c r="A30" s="102" t="s">
        <v>198</v>
      </c>
      <c r="B30" s="103" t="s">
        <v>197</v>
      </c>
      <c r="C30" s="104"/>
      <c r="D30" s="105"/>
      <c r="E30" s="105"/>
      <c r="F30" s="105"/>
      <c r="G30" s="104"/>
    </row>
    <row r="31" spans="1:7" ht="60" x14ac:dyDescent="0.25">
      <c r="A31" s="102" t="s">
        <v>200</v>
      </c>
      <c r="B31" s="103" t="s">
        <v>199</v>
      </c>
      <c r="C31" s="104"/>
      <c r="D31" s="105"/>
      <c r="E31" s="105"/>
      <c r="F31" s="105"/>
      <c r="G31" s="104"/>
    </row>
    <row r="32" spans="1:7" ht="30" x14ac:dyDescent="0.25">
      <c r="A32" s="102" t="s">
        <v>215</v>
      </c>
      <c r="B32" s="103" t="s">
        <v>103</v>
      </c>
      <c r="C32" s="104"/>
      <c r="D32" s="105"/>
      <c r="E32" s="105"/>
      <c r="F32" s="105"/>
      <c r="G32" s="104"/>
    </row>
    <row r="33" spans="1:7" ht="15" x14ac:dyDescent="0.2">
      <c r="A33" s="163" t="s">
        <v>84</v>
      </c>
      <c r="B33" s="163"/>
      <c r="C33" s="163"/>
      <c r="D33" s="106"/>
      <c r="E33" s="106"/>
      <c r="F33" s="106"/>
      <c r="G33" s="106"/>
    </row>
    <row r="34" spans="1:7" ht="18" customHeight="1" x14ac:dyDescent="0.2">
      <c r="A34" s="147" t="s">
        <v>148</v>
      </c>
      <c r="B34" s="148"/>
      <c r="C34" s="148"/>
      <c r="D34" s="148"/>
      <c r="E34" s="148"/>
      <c r="F34" s="148"/>
      <c r="G34" s="148"/>
    </row>
    <row r="35" spans="1:7" ht="17.25" customHeight="1" x14ac:dyDescent="0.2">
      <c r="A35" s="143" t="s">
        <v>154</v>
      </c>
      <c r="B35" s="144"/>
      <c r="C35" s="144"/>
      <c r="D35" s="144"/>
      <c r="E35" s="144"/>
      <c r="F35" s="144"/>
      <c r="G35" s="144"/>
    </row>
    <row r="36" spans="1:7" ht="29.25" customHeight="1" x14ac:dyDescent="0.2">
      <c r="A36" s="143" t="s">
        <v>219</v>
      </c>
      <c r="B36" s="144"/>
      <c r="C36" s="144"/>
      <c r="D36" s="144"/>
      <c r="E36" s="144"/>
      <c r="F36" s="144"/>
      <c r="G36" s="144"/>
    </row>
    <row r="37" spans="1:7" ht="15" x14ac:dyDescent="0.25">
      <c r="A37" s="88"/>
      <c r="B37" s="88"/>
      <c r="C37" s="88"/>
      <c r="D37" s="88"/>
      <c r="E37" s="88"/>
      <c r="F37" s="88"/>
      <c r="G37" s="88"/>
    </row>
    <row r="38" spans="1:7" ht="15" x14ac:dyDescent="0.25">
      <c r="A38" s="27" t="s">
        <v>17</v>
      </c>
      <c r="B38" s="27"/>
      <c r="C38" s="27" t="s">
        <v>18</v>
      </c>
      <c r="D38" s="27"/>
      <c r="E38" s="27"/>
      <c r="F38" s="27"/>
      <c r="G38" s="108"/>
    </row>
    <row r="39" spans="1:7" ht="15" customHeight="1" x14ac:dyDescent="0.25">
      <c r="A39" s="27" t="s">
        <v>19</v>
      </c>
      <c r="B39" s="27"/>
      <c r="C39" s="28" t="s">
        <v>20</v>
      </c>
      <c r="D39" s="29"/>
      <c r="E39" s="29"/>
      <c r="F39" s="29"/>
      <c r="G39" s="108"/>
    </row>
    <row r="40" spans="1:7" ht="15" x14ac:dyDescent="0.25">
      <c r="A40" s="28" t="s">
        <v>21</v>
      </c>
      <c r="B40" s="27"/>
      <c r="C40" s="27"/>
      <c r="D40" s="27"/>
      <c r="E40" s="27"/>
      <c r="F40" s="27"/>
      <c r="G40" s="108"/>
    </row>
    <row r="41" spans="1:7" ht="15" customHeight="1" x14ac:dyDescent="0.25">
      <c r="A41" s="27" t="s">
        <v>22</v>
      </c>
      <c r="B41" s="27"/>
      <c r="C41" s="27" t="s">
        <v>23</v>
      </c>
      <c r="D41" s="27"/>
      <c r="E41" s="27"/>
      <c r="F41" s="27"/>
      <c r="G41" s="108"/>
    </row>
    <row r="42" spans="1:7" ht="15" customHeight="1" x14ac:dyDescent="0.25">
      <c r="A42" s="30"/>
      <c r="B42" s="30"/>
      <c r="C42" s="30"/>
      <c r="D42" s="30"/>
      <c r="E42" s="30"/>
      <c r="F42" s="30"/>
      <c r="G42" s="30"/>
    </row>
  </sheetData>
  <mergeCells count="12">
    <mergeCell ref="A35:G35"/>
    <mergeCell ref="A36:G36"/>
    <mergeCell ref="D1:G1"/>
    <mergeCell ref="A34:G34"/>
    <mergeCell ref="A3:G3"/>
    <mergeCell ref="A5:G5"/>
    <mergeCell ref="A7:A9"/>
    <mergeCell ref="B7:B9"/>
    <mergeCell ref="C7:C9"/>
    <mergeCell ref="D7:F8"/>
    <mergeCell ref="G7:G9"/>
    <mergeCell ref="A33:C33"/>
  </mergeCells>
  <pageMargins left="0.15748031496062992" right="0.19685039370078741" top="0.15748031496062992" bottom="0.15748031496062992" header="0.15748031496062992" footer="0.15748031496062992"/>
  <pageSetup paperSize="9" scale="63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3"/>
  <sheetViews>
    <sheetView topLeftCell="A34" zoomScaleNormal="100" workbookViewId="0">
      <selection activeCell="AG49" sqref="AG49"/>
    </sheetView>
  </sheetViews>
  <sheetFormatPr defaultColWidth="9.140625" defaultRowHeight="15" outlineLevelCol="1" x14ac:dyDescent="0.25"/>
  <cols>
    <col min="1" max="1" width="4.140625" style="1" customWidth="1"/>
    <col min="2" max="2" width="3.28515625" style="88" customWidth="1"/>
    <col min="3" max="3" width="3.5703125" style="88" customWidth="1" outlineLevel="1"/>
    <col min="4" max="4" width="5.7109375" style="88" customWidth="1" outlineLevel="1"/>
    <col min="5" max="5" width="4.140625" style="88" customWidth="1" outlineLevel="1"/>
    <col min="6" max="6" width="4.85546875" style="88" customWidth="1" outlineLevel="1"/>
    <col min="7" max="7" width="5.5703125" style="88" customWidth="1" outlineLevel="1"/>
    <col min="8" max="8" width="4.85546875" style="88" customWidth="1" outlineLevel="1"/>
    <col min="9" max="9" width="5.140625" style="88" customWidth="1" outlineLevel="1"/>
    <col min="10" max="10" width="6.42578125" style="88" customWidth="1" outlineLevel="1"/>
    <col min="11" max="11" width="6.140625" style="88" customWidth="1" outlineLevel="1"/>
    <col min="12" max="12" width="6" style="88" customWidth="1" outlineLevel="1"/>
    <col min="13" max="13" width="11.5703125" style="88" customWidth="1" outlineLevel="1"/>
    <col min="14" max="14" width="9.28515625" style="88" customWidth="1" outlineLevel="1" collapsed="1"/>
    <col min="15" max="15" width="9.140625" style="88" customWidth="1"/>
    <col min="16" max="16" width="9.140625" style="1" customWidth="1"/>
    <col min="17" max="17" width="11.140625" style="88" customWidth="1"/>
    <col min="18" max="18" width="7" style="88" customWidth="1"/>
    <col min="19" max="19" width="6" style="88" customWidth="1"/>
    <col min="20" max="20" width="7.28515625" style="88" customWidth="1"/>
    <col min="21" max="21" width="8.42578125" style="88" customWidth="1"/>
    <col min="22" max="22" width="6.28515625" style="88" customWidth="1"/>
    <col min="23" max="23" width="9.28515625" style="88" customWidth="1"/>
    <col min="24" max="24" width="9.140625" style="88" customWidth="1"/>
    <col min="25" max="25" width="6.28515625" style="88" customWidth="1"/>
    <col min="26" max="27" width="8.42578125" style="88" customWidth="1"/>
    <col min="28" max="28" width="7.42578125" style="88" customWidth="1"/>
    <col min="29" max="29" width="8.85546875" style="88" customWidth="1"/>
    <col min="30" max="30" width="7.5703125" style="88" customWidth="1"/>
    <col min="31" max="31" width="8.28515625" style="88" customWidth="1"/>
    <col min="32" max="32" width="0.28515625" style="88" customWidth="1"/>
    <col min="33" max="33" width="9.140625" style="88" customWidth="1"/>
    <col min="34" max="34" width="2.28515625" style="88" customWidth="1"/>
    <col min="35" max="35" width="3.28515625" style="88" customWidth="1"/>
    <col min="36" max="240" width="9.140625" style="88" customWidth="1"/>
    <col min="241" max="16384" width="9.140625" style="88"/>
  </cols>
  <sheetData>
    <row r="1" spans="1:32" x14ac:dyDescent="0.25">
      <c r="V1" s="89"/>
      <c r="W1" s="20"/>
      <c r="X1" s="20"/>
      <c r="Y1" s="21"/>
      <c r="AF1" s="21" t="s">
        <v>224</v>
      </c>
    </row>
    <row r="3" spans="1:32" ht="15" hidden="1" customHeight="1" x14ac:dyDescent="0.25">
      <c r="A3" s="185" t="s">
        <v>275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</row>
    <row r="4" spans="1:32" s="90" customFormat="1" ht="32.25" customHeight="1" x14ac:dyDescent="0.25">
      <c r="A4" s="266"/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</row>
    <row r="5" spans="1:32" ht="24.75" customHeight="1" x14ac:dyDescent="0.35">
      <c r="A5" s="91" t="s">
        <v>147</v>
      </c>
      <c r="B5" s="92"/>
      <c r="C5" s="93"/>
      <c r="D5" s="94"/>
      <c r="E5" s="95"/>
      <c r="F5" s="95"/>
      <c r="G5" s="96"/>
      <c r="H5" s="92"/>
      <c r="I5" s="92"/>
      <c r="J5" s="92"/>
      <c r="K5" s="92"/>
      <c r="L5" s="92"/>
      <c r="M5" s="92"/>
    </row>
    <row r="6" spans="1:32" ht="5.25" customHeight="1" x14ac:dyDescent="0.25">
      <c r="C6" s="1"/>
      <c r="D6" s="1"/>
      <c r="E6" s="1"/>
      <c r="F6" s="1"/>
      <c r="G6" s="1"/>
    </row>
    <row r="7" spans="1:32" ht="17.25" customHeight="1" x14ac:dyDescent="0.25">
      <c r="A7" s="1" t="s">
        <v>183</v>
      </c>
      <c r="C7" s="1"/>
      <c r="D7" s="1"/>
      <c r="E7" s="1"/>
      <c r="F7" s="1"/>
      <c r="G7" s="1"/>
    </row>
    <row r="8" spans="1:32" ht="17.25" customHeight="1" x14ac:dyDescent="0.25">
      <c r="C8" s="1"/>
      <c r="D8" s="1"/>
      <c r="E8" s="1"/>
      <c r="F8" s="1"/>
      <c r="G8" s="1"/>
    </row>
    <row r="9" spans="1:32" ht="17.25" customHeight="1" x14ac:dyDescent="0.25">
      <c r="A9" s="136" t="s">
        <v>272</v>
      </c>
      <c r="C9" s="1"/>
      <c r="D9" s="1"/>
      <c r="E9" s="1"/>
      <c r="F9" s="1"/>
      <c r="G9" s="1"/>
    </row>
    <row r="10" spans="1:32" x14ac:dyDescent="0.25">
      <c r="A10" s="349" t="s">
        <v>184</v>
      </c>
      <c r="B10" s="350" t="s">
        <v>254</v>
      </c>
      <c r="C10" s="350"/>
      <c r="D10" s="350"/>
      <c r="E10" s="350"/>
      <c r="F10" s="350"/>
      <c r="G10" s="350"/>
      <c r="H10" s="350"/>
      <c r="I10" s="350"/>
      <c r="J10" s="350"/>
      <c r="K10" s="350" t="s">
        <v>244</v>
      </c>
      <c r="L10" s="350"/>
      <c r="M10" s="350"/>
      <c r="N10" s="350"/>
      <c r="O10" s="350"/>
      <c r="P10" s="350"/>
      <c r="Q10" s="350"/>
      <c r="R10" s="350" t="s">
        <v>185</v>
      </c>
      <c r="S10" s="350"/>
      <c r="T10" s="350"/>
      <c r="U10" s="350"/>
      <c r="V10" s="350"/>
      <c r="W10" s="350"/>
      <c r="X10" s="350"/>
      <c r="Y10" s="350" t="s">
        <v>186</v>
      </c>
      <c r="Z10" s="350"/>
      <c r="AA10" s="350"/>
      <c r="AB10" s="350"/>
      <c r="AC10" s="350"/>
      <c r="AD10" s="350"/>
      <c r="AE10" s="350"/>
    </row>
    <row r="11" spans="1:32" s="135" customFormat="1" ht="158.25" customHeight="1" x14ac:dyDescent="0.2">
      <c r="A11" s="349"/>
      <c r="B11" s="351" t="s">
        <v>245</v>
      </c>
      <c r="C11" s="351" t="s">
        <v>246</v>
      </c>
      <c r="D11" s="351" t="s">
        <v>247</v>
      </c>
      <c r="E11" s="351" t="s">
        <v>248</v>
      </c>
      <c r="F11" s="351" t="s">
        <v>249</v>
      </c>
      <c r="G11" s="351" t="s">
        <v>250</v>
      </c>
      <c r="H11" s="351" t="s">
        <v>251</v>
      </c>
      <c r="I11" s="351" t="s">
        <v>252</v>
      </c>
      <c r="J11" s="351" t="s">
        <v>253</v>
      </c>
      <c r="K11" s="351" t="s">
        <v>271</v>
      </c>
      <c r="L11" s="351" t="s">
        <v>255</v>
      </c>
      <c r="M11" s="351" t="s">
        <v>256</v>
      </c>
      <c r="N11" s="351" t="s">
        <v>257</v>
      </c>
      <c r="O11" s="352" t="s">
        <v>258</v>
      </c>
      <c r="P11" s="351" t="s">
        <v>259</v>
      </c>
      <c r="Q11" s="351" t="s">
        <v>268</v>
      </c>
      <c r="R11" s="351" t="s">
        <v>260</v>
      </c>
      <c r="S11" s="351" t="s">
        <v>187</v>
      </c>
      <c r="T11" s="351" t="s">
        <v>261</v>
      </c>
      <c r="U11" s="351" t="s">
        <v>188</v>
      </c>
      <c r="V11" s="351" t="s">
        <v>262</v>
      </c>
      <c r="W11" s="351" t="s">
        <v>263</v>
      </c>
      <c r="X11" s="351" t="s">
        <v>264</v>
      </c>
      <c r="Y11" s="351" t="s">
        <v>265</v>
      </c>
      <c r="Z11" s="351" t="s">
        <v>266</v>
      </c>
      <c r="AA11" s="351" t="s">
        <v>270</v>
      </c>
      <c r="AB11" s="351" t="s">
        <v>257</v>
      </c>
      <c r="AC11" s="351" t="s">
        <v>262</v>
      </c>
      <c r="AD11" s="351" t="s">
        <v>267</v>
      </c>
      <c r="AE11" s="351" t="s">
        <v>269</v>
      </c>
    </row>
    <row r="12" spans="1:32" s="135" customFormat="1" ht="15" customHeight="1" x14ac:dyDescent="0.2">
      <c r="A12" s="349"/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2"/>
      <c r="P12" s="351"/>
      <c r="Q12" s="351"/>
      <c r="R12" s="351"/>
      <c r="S12" s="351"/>
      <c r="T12" s="351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1"/>
    </row>
    <row r="13" spans="1:32" s="135" customFormat="1" ht="15.75" customHeight="1" x14ac:dyDescent="0.2">
      <c r="A13" s="349"/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2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</row>
    <row r="14" spans="1:32" x14ac:dyDescent="0.25">
      <c r="A14" s="142">
        <v>1</v>
      </c>
      <c r="B14" s="142">
        <v>2</v>
      </c>
      <c r="C14" s="142">
        <v>3</v>
      </c>
      <c r="D14" s="142">
        <v>4</v>
      </c>
      <c r="E14" s="142">
        <v>5</v>
      </c>
      <c r="F14" s="142">
        <v>6</v>
      </c>
      <c r="G14" s="142">
        <v>7</v>
      </c>
      <c r="H14" s="142">
        <v>8</v>
      </c>
      <c r="I14" s="142">
        <v>9</v>
      </c>
      <c r="J14" s="142">
        <v>10</v>
      </c>
      <c r="K14" s="142">
        <v>11</v>
      </c>
      <c r="L14" s="142">
        <v>12</v>
      </c>
      <c r="M14" s="142">
        <v>13</v>
      </c>
      <c r="N14" s="142">
        <v>14</v>
      </c>
      <c r="O14" s="142">
        <v>15</v>
      </c>
      <c r="P14" s="142">
        <v>16</v>
      </c>
      <c r="Q14" s="142">
        <v>17</v>
      </c>
      <c r="R14" s="142">
        <v>18</v>
      </c>
      <c r="S14" s="142">
        <v>19</v>
      </c>
      <c r="T14" s="142">
        <v>20</v>
      </c>
      <c r="U14" s="142">
        <v>21</v>
      </c>
      <c r="V14" s="142">
        <v>22</v>
      </c>
      <c r="W14" s="142">
        <v>23</v>
      </c>
      <c r="X14" s="142">
        <v>24</v>
      </c>
      <c r="Y14" s="142">
        <v>25</v>
      </c>
      <c r="Z14" s="142">
        <v>26</v>
      </c>
      <c r="AA14" s="142">
        <v>27</v>
      </c>
      <c r="AB14" s="142">
        <v>28</v>
      </c>
      <c r="AC14" s="142">
        <v>29</v>
      </c>
      <c r="AD14" s="142">
        <v>30</v>
      </c>
      <c r="AE14" s="142">
        <v>31</v>
      </c>
    </row>
    <row r="15" spans="1:32" x14ac:dyDescent="0.25">
      <c r="A15" s="142"/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</row>
    <row r="16" spans="1:32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</row>
    <row r="17" spans="1:39" x14ac:dyDescent="0.2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</row>
    <row r="18" spans="1:39" x14ac:dyDescent="0.25">
      <c r="A18" s="267" t="s">
        <v>273</v>
      </c>
      <c r="B18" s="267"/>
      <c r="C18" s="267"/>
      <c r="D18" s="267"/>
      <c r="E18" s="267"/>
      <c r="F18" s="267"/>
      <c r="G18" s="267"/>
      <c r="H18" s="267"/>
      <c r="I18" s="267"/>
      <c r="J18" s="267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</row>
    <row r="19" spans="1:39" x14ac:dyDescent="0.25">
      <c r="A19" s="142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</row>
    <row r="20" spans="1:39" x14ac:dyDescent="0.2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</row>
    <row r="21" spans="1:39" x14ac:dyDescent="0.25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</row>
    <row r="22" spans="1:39" x14ac:dyDescent="0.25">
      <c r="A22" s="267" t="s">
        <v>273</v>
      </c>
      <c r="B22" s="267"/>
      <c r="C22" s="267"/>
      <c r="D22" s="267"/>
      <c r="E22" s="267"/>
      <c r="F22" s="267"/>
      <c r="G22" s="267"/>
      <c r="H22" s="267"/>
      <c r="I22" s="267"/>
      <c r="J22" s="267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</row>
    <row r="23" spans="1:39" s="137" customFormat="1" ht="14.25" x14ac:dyDescent="0.2">
      <c r="A23" s="353" t="s">
        <v>182</v>
      </c>
      <c r="B23" s="353"/>
      <c r="C23" s="353"/>
      <c r="D23" s="353"/>
      <c r="E23" s="353"/>
      <c r="F23" s="353"/>
      <c r="G23" s="353"/>
      <c r="H23" s="353"/>
      <c r="I23" s="353"/>
      <c r="J23" s="353"/>
      <c r="K23" s="354" t="s">
        <v>274</v>
      </c>
      <c r="L23" s="354" t="s">
        <v>274</v>
      </c>
      <c r="M23" s="354"/>
      <c r="N23" s="354" t="s">
        <v>274</v>
      </c>
      <c r="O23" s="354" t="s">
        <v>274</v>
      </c>
      <c r="P23" s="354"/>
      <c r="Q23" s="354"/>
      <c r="R23" s="354" t="s">
        <v>274</v>
      </c>
      <c r="S23" s="354" t="s">
        <v>274</v>
      </c>
      <c r="T23" s="354"/>
      <c r="U23" s="354" t="s">
        <v>274</v>
      </c>
      <c r="V23" s="354" t="s">
        <v>274</v>
      </c>
      <c r="W23" s="354"/>
      <c r="X23" s="354"/>
      <c r="Y23" s="354" t="s">
        <v>274</v>
      </c>
      <c r="Z23" s="354" t="s">
        <v>274</v>
      </c>
      <c r="AA23" s="354"/>
      <c r="AB23" s="354" t="s">
        <v>274</v>
      </c>
      <c r="AC23" s="354" t="s">
        <v>274</v>
      </c>
      <c r="AD23" s="354"/>
      <c r="AE23" s="354"/>
    </row>
    <row r="24" spans="1:39" x14ac:dyDescent="0.25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</row>
    <row r="25" spans="1:39" x14ac:dyDescent="0.25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pans="1:39" ht="25.5" customHeight="1" x14ac:dyDescent="0.25">
      <c r="A26" s="268" t="s">
        <v>294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</row>
    <row r="27" spans="1:39" ht="16.5" customHeight="1" x14ac:dyDescent="0.25">
      <c r="A27" s="349" t="s">
        <v>184</v>
      </c>
      <c r="B27" s="349"/>
      <c r="C27" s="349"/>
      <c r="D27" s="367" t="s">
        <v>244</v>
      </c>
      <c r="E27" s="368"/>
      <c r="F27" s="368"/>
      <c r="G27" s="368"/>
      <c r="H27" s="368"/>
      <c r="I27" s="368"/>
      <c r="J27" s="368"/>
      <c r="K27" s="368"/>
      <c r="L27" s="368"/>
      <c r="M27" s="368"/>
      <c r="N27" s="369"/>
      <c r="O27" s="367" t="s">
        <v>185</v>
      </c>
      <c r="P27" s="368"/>
      <c r="Q27" s="368"/>
      <c r="R27" s="368"/>
      <c r="S27" s="368"/>
      <c r="T27" s="368"/>
      <c r="U27" s="368"/>
      <c r="V27" s="368"/>
      <c r="W27" s="368"/>
      <c r="X27" s="368"/>
      <c r="Y27" s="368"/>
      <c r="Z27" s="369"/>
      <c r="AA27" s="367" t="s">
        <v>186</v>
      </c>
      <c r="AB27" s="368"/>
      <c r="AC27" s="368"/>
      <c r="AD27" s="368"/>
      <c r="AE27" s="368"/>
      <c r="AF27" s="368"/>
      <c r="AG27" s="368"/>
      <c r="AH27" s="368"/>
      <c r="AI27" s="368"/>
      <c r="AJ27" s="369"/>
      <c r="AK27" s="355"/>
      <c r="AL27" s="269"/>
      <c r="AM27" s="269"/>
    </row>
    <row r="28" spans="1:39" ht="246.75" customHeight="1" x14ac:dyDescent="0.25">
      <c r="A28" s="349"/>
      <c r="B28" s="349"/>
      <c r="C28" s="349"/>
      <c r="D28" s="349" t="s">
        <v>295</v>
      </c>
      <c r="E28" s="349"/>
      <c r="F28" s="349" t="s">
        <v>276</v>
      </c>
      <c r="G28" s="349" t="s">
        <v>277</v>
      </c>
      <c r="H28" s="349"/>
      <c r="I28" s="349" t="s">
        <v>296</v>
      </c>
      <c r="J28" s="349"/>
      <c r="K28" s="357" t="s">
        <v>278</v>
      </c>
      <c r="L28" s="357"/>
      <c r="M28" s="357" t="s">
        <v>297</v>
      </c>
      <c r="N28" s="357"/>
      <c r="O28" s="349" t="s">
        <v>298</v>
      </c>
      <c r="P28" s="349"/>
      <c r="Q28" s="349" t="s">
        <v>276</v>
      </c>
      <c r="R28" s="349"/>
      <c r="S28" s="349" t="s">
        <v>277</v>
      </c>
      <c r="T28" s="349"/>
      <c r="U28" s="349" t="s">
        <v>301</v>
      </c>
      <c r="V28" s="358" t="s">
        <v>278</v>
      </c>
      <c r="W28" s="358"/>
      <c r="X28" s="358"/>
      <c r="Y28" s="358" t="s">
        <v>299</v>
      </c>
      <c r="Z28" s="358"/>
      <c r="AA28" s="349" t="s">
        <v>300</v>
      </c>
      <c r="AB28" s="349"/>
      <c r="AC28" s="349" t="s">
        <v>276</v>
      </c>
      <c r="AD28" s="349"/>
      <c r="AE28" s="349" t="s">
        <v>277</v>
      </c>
      <c r="AF28" s="349"/>
      <c r="AG28" s="349" t="s">
        <v>302</v>
      </c>
      <c r="AH28" s="358" t="s">
        <v>278</v>
      </c>
      <c r="AI28" s="358"/>
      <c r="AJ28" s="358" t="s">
        <v>303</v>
      </c>
      <c r="AK28" s="355"/>
      <c r="AL28" s="269"/>
      <c r="AM28" s="270"/>
    </row>
    <row r="29" spans="1:39" x14ac:dyDescent="0.25">
      <c r="A29" s="349"/>
      <c r="B29" s="349"/>
      <c r="C29" s="349"/>
      <c r="D29" s="349"/>
      <c r="E29" s="349"/>
      <c r="F29" s="349"/>
      <c r="G29" s="349"/>
      <c r="H29" s="349"/>
      <c r="I29" s="349"/>
      <c r="J29" s="349"/>
      <c r="K29" s="357"/>
      <c r="L29" s="357"/>
      <c r="M29" s="357"/>
      <c r="N29" s="357"/>
      <c r="O29" s="349"/>
      <c r="P29" s="349"/>
      <c r="Q29" s="349"/>
      <c r="R29" s="349"/>
      <c r="S29" s="349"/>
      <c r="T29" s="349"/>
      <c r="U29" s="349"/>
      <c r="V29" s="358"/>
      <c r="W29" s="358"/>
      <c r="X29" s="358"/>
      <c r="Y29" s="358"/>
      <c r="Z29" s="358"/>
      <c r="AA29" s="349"/>
      <c r="AB29" s="349"/>
      <c r="AC29" s="349"/>
      <c r="AD29" s="349"/>
      <c r="AE29" s="349"/>
      <c r="AF29" s="349"/>
      <c r="AG29" s="349"/>
      <c r="AH29" s="358"/>
      <c r="AI29" s="358"/>
      <c r="AJ29" s="358"/>
      <c r="AK29" s="355"/>
      <c r="AL29" s="269"/>
      <c r="AM29" s="270"/>
    </row>
    <row r="30" spans="1:39" x14ac:dyDescent="0.25">
      <c r="A30" s="349"/>
      <c r="B30" s="349"/>
      <c r="C30" s="349"/>
      <c r="D30" s="349"/>
      <c r="E30" s="349"/>
      <c r="F30" s="349"/>
      <c r="G30" s="349"/>
      <c r="H30" s="349"/>
      <c r="I30" s="349"/>
      <c r="J30" s="349"/>
      <c r="K30" s="357"/>
      <c r="L30" s="357"/>
      <c r="M30" s="357"/>
      <c r="N30" s="357"/>
      <c r="O30" s="349"/>
      <c r="P30" s="349"/>
      <c r="Q30" s="349"/>
      <c r="R30" s="349"/>
      <c r="S30" s="349"/>
      <c r="T30" s="349"/>
      <c r="U30" s="349"/>
      <c r="V30" s="358"/>
      <c r="W30" s="358"/>
      <c r="X30" s="358"/>
      <c r="Y30" s="358"/>
      <c r="Z30" s="358"/>
      <c r="AA30" s="349"/>
      <c r="AB30" s="349"/>
      <c r="AC30" s="349"/>
      <c r="AD30" s="349"/>
      <c r="AE30" s="349"/>
      <c r="AF30" s="349"/>
      <c r="AG30" s="349"/>
      <c r="AH30" s="358"/>
      <c r="AI30" s="358"/>
      <c r="AJ30" s="358"/>
      <c r="AK30" s="355"/>
      <c r="AL30" s="269"/>
      <c r="AM30" s="270"/>
    </row>
    <row r="31" spans="1:39" x14ac:dyDescent="0.25">
      <c r="A31" s="267">
        <v>1</v>
      </c>
      <c r="B31" s="267"/>
      <c r="C31" s="267"/>
      <c r="D31" s="267">
        <v>2</v>
      </c>
      <c r="E31" s="267"/>
      <c r="F31" s="142">
        <v>3</v>
      </c>
      <c r="G31" s="267">
        <v>4</v>
      </c>
      <c r="H31" s="267"/>
      <c r="I31" s="359">
        <v>5</v>
      </c>
      <c r="J31" s="359"/>
      <c r="K31" s="359">
        <v>6</v>
      </c>
      <c r="L31" s="359"/>
      <c r="M31" s="359">
        <v>7</v>
      </c>
      <c r="N31" s="359"/>
      <c r="O31" s="267">
        <v>8</v>
      </c>
      <c r="P31" s="267"/>
      <c r="Q31" s="267">
        <v>9</v>
      </c>
      <c r="R31" s="267"/>
      <c r="S31" s="267">
        <v>10</v>
      </c>
      <c r="T31" s="267"/>
      <c r="U31" s="142">
        <v>11</v>
      </c>
      <c r="V31" s="359">
        <v>12</v>
      </c>
      <c r="W31" s="359"/>
      <c r="X31" s="359"/>
      <c r="Y31" s="359">
        <v>13</v>
      </c>
      <c r="Z31" s="359"/>
      <c r="AA31" s="267">
        <v>14</v>
      </c>
      <c r="AB31" s="267"/>
      <c r="AC31" s="267">
        <v>15</v>
      </c>
      <c r="AD31" s="267"/>
      <c r="AE31" s="267">
        <v>16</v>
      </c>
      <c r="AF31" s="267"/>
      <c r="AG31" s="142">
        <v>17</v>
      </c>
      <c r="AH31" s="359">
        <v>18</v>
      </c>
      <c r="AI31" s="359"/>
      <c r="AJ31" s="360">
        <v>19</v>
      </c>
      <c r="AK31" s="355"/>
      <c r="AL31" s="269"/>
      <c r="AM31" s="269"/>
    </row>
    <row r="32" spans="1:39" x14ac:dyDescent="0.25">
      <c r="A32" s="267"/>
      <c r="B32" s="267"/>
      <c r="C32" s="267"/>
      <c r="D32" s="267"/>
      <c r="E32" s="267"/>
      <c r="F32" s="142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142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  <c r="AF32" s="267"/>
      <c r="AG32" s="142"/>
      <c r="AH32" s="267"/>
      <c r="AI32" s="267"/>
      <c r="AJ32" s="142"/>
      <c r="AK32" s="355"/>
      <c r="AL32" s="269"/>
      <c r="AM32" s="269"/>
    </row>
    <row r="33" spans="1:39" x14ac:dyDescent="0.25">
      <c r="A33" s="267"/>
      <c r="B33" s="267"/>
      <c r="C33" s="267"/>
      <c r="D33" s="267"/>
      <c r="E33" s="267"/>
      <c r="F33" s="142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142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142"/>
      <c r="AH33" s="267"/>
      <c r="AI33" s="267"/>
      <c r="AJ33" s="142"/>
      <c r="AK33" s="355"/>
      <c r="AL33" s="269"/>
      <c r="AM33" s="269"/>
    </row>
    <row r="34" spans="1:39" x14ac:dyDescent="0.25">
      <c r="A34" s="267"/>
      <c r="B34" s="267"/>
      <c r="C34" s="267"/>
      <c r="D34" s="267"/>
      <c r="E34" s="267"/>
      <c r="F34" s="142"/>
      <c r="G34" s="267"/>
      <c r="H34" s="267"/>
      <c r="I34" s="267"/>
      <c r="J34" s="267"/>
      <c r="K34" s="267"/>
      <c r="L34" s="267"/>
      <c r="M34" s="267"/>
      <c r="N34" s="267"/>
      <c r="O34" s="267"/>
      <c r="P34" s="267"/>
      <c r="Q34" s="267"/>
      <c r="R34" s="267"/>
      <c r="S34" s="267"/>
      <c r="T34" s="267"/>
      <c r="U34" s="142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  <c r="AF34" s="267"/>
      <c r="AG34" s="142"/>
      <c r="AH34" s="267"/>
      <c r="AI34" s="267"/>
      <c r="AJ34" s="142"/>
      <c r="AK34" s="356"/>
      <c r="AL34" s="271"/>
      <c r="AM34" s="271"/>
    </row>
    <row r="35" spans="1:39" ht="22.5" customHeight="1" x14ac:dyDescent="0.25">
      <c r="A35" s="267" t="s">
        <v>305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361"/>
      <c r="N35" s="361"/>
      <c r="O35" s="361" t="s">
        <v>305</v>
      </c>
      <c r="P35" s="361"/>
      <c r="Q35" s="361"/>
      <c r="R35" s="361"/>
      <c r="S35" s="361"/>
      <c r="T35" s="361"/>
      <c r="U35" s="361"/>
      <c r="V35" s="361"/>
      <c r="W35" s="361"/>
      <c r="X35" s="361"/>
      <c r="Y35" s="361"/>
      <c r="Z35" s="361"/>
      <c r="AA35" s="361" t="s">
        <v>304</v>
      </c>
      <c r="AB35" s="361"/>
      <c r="AC35" s="361"/>
      <c r="AD35" s="361"/>
      <c r="AE35" s="361"/>
      <c r="AF35" s="361"/>
      <c r="AG35" s="361"/>
      <c r="AH35" s="361"/>
      <c r="AI35" s="361"/>
      <c r="AJ35" s="362"/>
      <c r="AK35" s="355"/>
      <c r="AL35" s="269"/>
      <c r="AM35" s="269"/>
    </row>
    <row r="36" spans="1:39" ht="22.5" customHeight="1" x14ac:dyDescent="0.25">
      <c r="A36" s="139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38"/>
      <c r="AL36" s="32"/>
      <c r="AM36" s="32"/>
    </row>
    <row r="37" spans="1:39" ht="22.5" customHeight="1" x14ac:dyDescent="0.25">
      <c r="A37" s="139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38"/>
      <c r="AL37" s="32"/>
      <c r="AM37" s="32"/>
    </row>
    <row r="38" spans="1:39" ht="16.5" customHeight="1" x14ac:dyDescent="0.25">
      <c r="A38" s="364" t="s">
        <v>306</v>
      </c>
      <c r="B38" s="364"/>
      <c r="C38" s="364"/>
      <c r="D38" s="364"/>
      <c r="E38" s="364"/>
      <c r="F38" s="364"/>
      <c r="G38" s="364"/>
      <c r="H38" s="364"/>
      <c r="I38" s="364"/>
      <c r="J38" s="364"/>
      <c r="K38" s="364"/>
      <c r="L38" s="364"/>
      <c r="M38" s="364"/>
      <c r="N38" s="364"/>
      <c r="O38" s="364"/>
      <c r="P38" s="364"/>
      <c r="Q38" s="364"/>
      <c r="R38" s="364"/>
      <c r="S38" s="364"/>
      <c r="T38" s="364"/>
      <c r="U38" s="364"/>
      <c r="V38" s="364"/>
      <c r="W38" s="364"/>
      <c r="X38" s="364"/>
      <c r="Y38" s="364"/>
      <c r="Z38" s="364"/>
      <c r="AA38" s="364"/>
      <c r="AB38" s="364"/>
      <c r="AC38" s="364"/>
      <c r="AD38" s="364"/>
      <c r="AE38" s="364"/>
      <c r="AF38" s="364"/>
      <c r="AG38" s="364"/>
      <c r="AH38" s="364"/>
      <c r="AI38" s="364"/>
      <c r="AJ38" s="364"/>
      <c r="AK38" s="364"/>
      <c r="AL38" s="270"/>
      <c r="AM38" s="270"/>
    </row>
    <row r="39" spans="1:39" ht="15" customHeight="1" x14ac:dyDescent="0.25">
      <c r="A39" s="359" t="s">
        <v>279</v>
      </c>
      <c r="B39" s="359"/>
      <c r="C39" s="359"/>
      <c r="D39" s="359"/>
      <c r="E39" s="359"/>
      <c r="F39" s="373" t="s">
        <v>184</v>
      </c>
      <c r="G39" s="375"/>
      <c r="H39" s="373" t="s">
        <v>280</v>
      </c>
      <c r="I39" s="374"/>
      <c r="J39" s="374"/>
      <c r="K39" s="374"/>
      <c r="L39" s="374"/>
      <c r="M39" s="374"/>
      <c r="N39" s="374"/>
      <c r="O39" s="374"/>
      <c r="P39" s="374"/>
      <c r="Q39" s="375"/>
      <c r="R39" s="373" t="s">
        <v>281</v>
      </c>
      <c r="S39" s="374"/>
      <c r="T39" s="374"/>
      <c r="U39" s="374"/>
      <c r="V39" s="374"/>
      <c r="W39" s="374"/>
      <c r="X39" s="374"/>
      <c r="Y39" s="375"/>
      <c r="Z39" s="359" t="s">
        <v>282</v>
      </c>
      <c r="AA39" s="359"/>
      <c r="AB39" s="359" t="s">
        <v>283</v>
      </c>
      <c r="AC39" s="359"/>
      <c r="AD39" s="359"/>
      <c r="AE39" s="359"/>
      <c r="AF39" s="359"/>
      <c r="AG39" s="359"/>
      <c r="AH39" s="359"/>
      <c r="AI39" s="359"/>
      <c r="AJ39" s="359"/>
      <c r="AK39" s="359"/>
      <c r="AL39" s="363"/>
      <c r="AM39" s="270"/>
    </row>
    <row r="40" spans="1:39" x14ac:dyDescent="0.25">
      <c r="A40" s="359"/>
      <c r="B40" s="359"/>
      <c r="C40" s="359"/>
      <c r="D40" s="359"/>
      <c r="E40" s="359"/>
      <c r="F40" s="379"/>
      <c r="G40" s="380"/>
      <c r="H40" s="376"/>
      <c r="I40" s="377"/>
      <c r="J40" s="377"/>
      <c r="K40" s="377"/>
      <c r="L40" s="377"/>
      <c r="M40" s="377"/>
      <c r="N40" s="377"/>
      <c r="O40" s="377"/>
      <c r="P40" s="377"/>
      <c r="Q40" s="378"/>
      <c r="R40" s="376"/>
      <c r="S40" s="377"/>
      <c r="T40" s="377"/>
      <c r="U40" s="377"/>
      <c r="V40" s="377"/>
      <c r="W40" s="377"/>
      <c r="X40" s="377"/>
      <c r="Y40" s="378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59"/>
      <c r="AL40" s="363"/>
      <c r="AM40" s="270"/>
    </row>
    <row r="41" spans="1:39" ht="28.5" customHeight="1" x14ac:dyDescent="0.25">
      <c r="A41" s="359" t="s">
        <v>245</v>
      </c>
      <c r="B41" s="359"/>
      <c r="C41" s="359" t="s">
        <v>246</v>
      </c>
      <c r="D41" s="359"/>
      <c r="E41" s="359"/>
      <c r="F41" s="376"/>
      <c r="G41" s="378"/>
      <c r="H41" s="359" t="s">
        <v>284</v>
      </c>
      <c r="I41" s="359"/>
      <c r="J41" s="359"/>
      <c r="K41" s="359" t="s">
        <v>285</v>
      </c>
      <c r="L41" s="359"/>
      <c r="M41" s="359"/>
      <c r="N41" s="359" t="s">
        <v>286</v>
      </c>
      <c r="O41" s="359"/>
      <c r="P41" s="359" t="s">
        <v>287</v>
      </c>
      <c r="Q41" s="359"/>
      <c r="R41" s="359" t="s">
        <v>288</v>
      </c>
      <c r="S41" s="359"/>
      <c r="T41" s="359" t="s">
        <v>289</v>
      </c>
      <c r="U41" s="359"/>
      <c r="V41" s="359"/>
      <c r="W41" s="359"/>
      <c r="X41" s="359" t="s">
        <v>290</v>
      </c>
      <c r="Y41" s="359"/>
      <c r="Z41" s="359"/>
      <c r="AA41" s="359"/>
      <c r="AB41" s="359" t="s">
        <v>291</v>
      </c>
      <c r="AC41" s="359"/>
      <c r="AD41" s="359"/>
      <c r="AE41" s="359"/>
      <c r="AF41" s="359" t="s">
        <v>292</v>
      </c>
      <c r="AG41" s="359"/>
      <c r="AH41" s="359"/>
      <c r="AI41" s="359" t="s">
        <v>293</v>
      </c>
      <c r="AJ41" s="359"/>
      <c r="AK41" s="359"/>
      <c r="AL41" s="363"/>
      <c r="AM41" s="270"/>
    </row>
    <row r="42" spans="1:39" ht="15.75" x14ac:dyDescent="0.25">
      <c r="A42" s="365">
        <v>1</v>
      </c>
      <c r="B42" s="365"/>
      <c r="C42" s="365">
        <v>2</v>
      </c>
      <c r="D42" s="365"/>
      <c r="E42" s="365"/>
      <c r="F42" s="365">
        <v>3</v>
      </c>
      <c r="G42" s="365"/>
      <c r="H42" s="365">
        <v>4</v>
      </c>
      <c r="I42" s="365"/>
      <c r="J42" s="365"/>
      <c r="K42" s="365">
        <v>5</v>
      </c>
      <c r="L42" s="365"/>
      <c r="M42" s="365"/>
      <c r="N42" s="365">
        <v>6</v>
      </c>
      <c r="O42" s="365"/>
      <c r="P42" s="365">
        <v>7</v>
      </c>
      <c r="Q42" s="365"/>
      <c r="R42" s="365">
        <v>8</v>
      </c>
      <c r="S42" s="365"/>
      <c r="T42" s="365">
        <v>9</v>
      </c>
      <c r="U42" s="365"/>
      <c r="V42" s="365"/>
      <c r="W42" s="365"/>
      <c r="X42" s="365">
        <v>10</v>
      </c>
      <c r="Y42" s="365"/>
      <c r="Z42" s="365">
        <v>11</v>
      </c>
      <c r="AA42" s="365"/>
      <c r="AB42" s="365">
        <v>12</v>
      </c>
      <c r="AC42" s="365"/>
      <c r="AD42" s="365"/>
      <c r="AE42" s="365"/>
      <c r="AF42" s="365">
        <v>13</v>
      </c>
      <c r="AG42" s="365"/>
      <c r="AH42" s="365"/>
      <c r="AI42" s="365">
        <v>14</v>
      </c>
      <c r="AJ42" s="365"/>
      <c r="AK42" s="365"/>
      <c r="AL42" s="363"/>
      <c r="AM42" s="270"/>
    </row>
    <row r="43" spans="1:39" ht="15.75" x14ac:dyDescent="0.25">
      <c r="A43" s="366"/>
      <c r="B43" s="366"/>
      <c r="C43" s="359"/>
      <c r="D43" s="359"/>
      <c r="E43" s="359"/>
      <c r="F43" s="267"/>
      <c r="G43" s="267"/>
      <c r="H43" s="359"/>
      <c r="I43" s="359"/>
      <c r="J43" s="359"/>
      <c r="K43" s="360"/>
      <c r="L43" s="359"/>
      <c r="M43" s="359"/>
      <c r="N43" s="359"/>
      <c r="O43" s="359"/>
      <c r="P43" s="359"/>
      <c r="Q43" s="359"/>
      <c r="R43" s="359"/>
      <c r="S43" s="359"/>
      <c r="T43" s="370"/>
      <c r="U43" s="371"/>
      <c r="V43" s="371"/>
      <c r="W43" s="372"/>
      <c r="X43" s="359"/>
      <c r="Y43" s="359"/>
      <c r="Z43" s="366"/>
      <c r="AA43" s="366"/>
      <c r="AB43" s="370"/>
      <c r="AC43" s="371"/>
      <c r="AD43" s="371"/>
      <c r="AE43" s="372"/>
      <c r="AF43" s="365"/>
      <c r="AG43" s="365"/>
      <c r="AH43" s="365"/>
      <c r="AI43" s="365"/>
      <c r="AJ43" s="365"/>
      <c r="AK43" s="365"/>
      <c r="AL43" s="363"/>
      <c r="AM43" s="270"/>
    </row>
    <row r="44" spans="1:39" ht="15.75" x14ac:dyDescent="0.25">
      <c r="A44" s="366"/>
      <c r="B44" s="366"/>
      <c r="C44" s="359"/>
      <c r="D44" s="359"/>
      <c r="E44" s="359"/>
      <c r="F44" s="267"/>
      <c r="G44" s="267"/>
      <c r="H44" s="359"/>
      <c r="I44" s="359"/>
      <c r="J44" s="359"/>
      <c r="K44" s="360"/>
      <c r="L44" s="359"/>
      <c r="M44" s="359"/>
      <c r="N44" s="359"/>
      <c r="O44" s="359"/>
      <c r="P44" s="359"/>
      <c r="Q44" s="359"/>
      <c r="R44" s="359"/>
      <c r="S44" s="359"/>
      <c r="T44" s="370"/>
      <c r="U44" s="371"/>
      <c r="V44" s="371"/>
      <c r="W44" s="372"/>
      <c r="X44" s="359"/>
      <c r="Y44" s="359"/>
      <c r="Z44" s="366"/>
      <c r="AA44" s="366"/>
      <c r="AB44" s="370"/>
      <c r="AC44" s="371"/>
      <c r="AD44" s="371"/>
      <c r="AE44" s="372"/>
      <c r="AF44" s="365"/>
      <c r="AG44" s="365"/>
      <c r="AH44" s="365"/>
      <c r="AI44" s="365"/>
      <c r="AJ44" s="365"/>
      <c r="AK44" s="365"/>
      <c r="AL44" s="363"/>
      <c r="AM44" s="270"/>
    </row>
    <row r="45" spans="1:39" ht="15.75" x14ac:dyDescent="0.25">
      <c r="A45" s="366"/>
      <c r="B45" s="366"/>
      <c r="C45" s="359"/>
      <c r="D45" s="359"/>
      <c r="E45" s="359"/>
      <c r="F45" s="267"/>
      <c r="G45" s="267"/>
      <c r="H45" s="359"/>
      <c r="I45" s="359"/>
      <c r="J45" s="359"/>
      <c r="K45" s="360"/>
      <c r="L45" s="359"/>
      <c r="M45" s="359"/>
      <c r="N45" s="359"/>
      <c r="O45" s="359"/>
      <c r="P45" s="359"/>
      <c r="Q45" s="359"/>
      <c r="R45" s="359"/>
      <c r="S45" s="359"/>
      <c r="T45" s="370"/>
      <c r="U45" s="371"/>
      <c r="V45" s="371"/>
      <c r="W45" s="372"/>
      <c r="X45" s="359"/>
      <c r="Y45" s="359"/>
      <c r="Z45" s="366"/>
      <c r="AA45" s="366"/>
      <c r="AB45" s="370"/>
      <c r="AC45" s="371"/>
      <c r="AD45" s="371"/>
      <c r="AE45" s="372"/>
      <c r="AF45" s="359"/>
      <c r="AG45" s="359"/>
      <c r="AH45" s="359"/>
      <c r="AI45" s="359"/>
      <c r="AJ45" s="359"/>
      <c r="AK45" s="359"/>
      <c r="AL45" s="363"/>
      <c r="AM45" s="270"/>
    </row>
    <row r="46" spans="1:39" ht="15.75" x14ac:dyDescent="0.25">
      <c r="A46" s="366"/>
      <c r="B46" s="366"/>
      <c r="C46" s="359"/>
      <c r="D46" s="359"/>
      <c r="E46" s="359"/>
      <c r="F46" s="267"/>
      <c r="G46" s="267"/>
      <c r="H46" s="359"/>
      <c r="I46" s="359"/>
      <c r="J46" s="359"/>
      <c r="K46" s="360"/>
      <c r="L46" s="359"/>
      <c r="M46" s="359"/>
      <c r="N46" s="359"/>
      <c r="O46" s="359"/>
      <c r="P46" s="359"/>
      <c r="Q46" s="359"/>
      <c r="R46" s="359"/>
      <c r="S46" s="359"/>
      <c r="T46" s="370"/>
      <c r="U46" s="371"/>
      <c r="V46" s="371"/>
      <c r="W46" s="372"/>
      <c r="X46" s="359"/>
      <c r="Y46" s="359"/>
      <c r="Z46" s="366"/>
      <c r="AA46" s="366"/>
      <c r="AB46" s="370"/>
      <c r="AC46" s="371"/>
      <c r="AD46" s="371"/>
      <c r="AE46" s="372"/>
      <c r="AF46" s="359"/>
      <c r="AG46" s="359"/>
      <c r="AH46" s="359"/>
      <c r="AI46" s="359"/>
      <c r="AJ46" s="359"/>
      <c r="AK46" s="359"/>
      <c r="AL46" s="363"/>
      <c r="AM46" s="270"/>
    </row>
    <row r="47" spans="1:39" x14ac:dyDescent="0.25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</row>
    <row r="49" spans="1:23" ht="13.15" customHeight="1" x14ac:dyDescent="0.25">
      <c r="A49" s="22" t="s">
        <v>17</v>
      </c>
      <c r="B49" s="22"/>
      <c r="C49" s="22"/>
      <c r="D49" s="22"/>
      <c r="E49" s="22"/>
      <c r="F49" s="22" t="s">
        <v>18</v>
      </c>
      <c r="G49" s="22"/>
      <c r="H49" s="89"/>
      <c r="I49" s="89"/>
      <c r="J49" s="89"/>
      <c r="N49" s="97"/>
      <c r="O49" s="97"/>
      <c r="P49" s="97"/>
      <c r="Q49" s="97"/>
      <c r="R49" s="97"/>
      <c r="S49" s="97"/>
      <c r="T49" s="97"/>
      <c r="U49" s="97"/>
      <c r="V49" s="97"/>
      <c r="W49" s="97"/>
    </row>
    <row r="50" spans="1:23" ht="13.15" customHeight="1" x14ac:dyDescent="0.25">
      <c r="A50" s="22" t="s">
        <v>19</v>
      </c>
      <c r="B50" s="22"/>
      <c r="C50" s="22"/>
      <c r="D50" s="23"/>
      <c r="E50" s="23"/>
      <c r="F50" s="23" t="s">
        <v>20</v>
      </c>
      <c r="G50" s="9"/>
      <c r="H50" s="89"/>
      <c r="I50" s="89"/>
      <c r="J50" s="89"/>
      <c r="N50" s="97"/>
      <c r="O50" s="97"/>
      <c r="P50" s="97"/>
      <c r="Q50" s="97"/>
      <c r="R50" s="97"/>
      <c r="S50" s="97"/>
      <c r="T50" s="97"/>
      <c r="U50" s="97"/>
      <c r="V50" s="97"/>
      <c r="W50" s="97"/>
    </row>
    <row r="51" spans="1:23" ht="13.15" customHeight="1" x14ac:dyDescent="0.25">
      <c r="A51" s="23" t="s">
        <v>21</v>
      </c>
      <c r="B51" s="23"/>
      <c r="C51" s="22"/>
      <c r="D51" s="22"/>
      <c r="E51" s="22"/>
      <c r="F51" s="22"/>
      <c r="G51" s="22"/>
      <c r="H51" s="89"/>
      <c r="I51" s="89"/>
      <c r="J51" s="89"/>
      <c r="N51" s="97"/>
      <c r="O51" s="97"/>
      <c r="P51" s="97"/>
      <c r="Q51" s="97"/>
      <c r="R51" s="97"/>
      <c r="S51" s="97"/>
      <c r="T51" s="97"/>
      <c r="U51" s="97"/>
      <c r="V51" s="97"/>
      <c r="W51" s="97"/>
    </row>
    <row r="52" spans="1:23" ht="13.15" customHeight="1" x14ac:dyDescent="0.25">
      <c r="A52" s="22" t="s">
        <v>22</v>
      </c>
      <c r="B52" s="22"/>
      <c r="C52" s="22"/>
      <c r="D52" s="22"/>
      <c r="E52" s="22"/>
      <c r="F52" s="22" t="s">
        <v>23</v>
      </c>
      <c r="G52" s="22"/>
      <c r="H52" s="89"/>
      <c r="I52" s="89"/>
      <c r="J52" s="89"/>
      <c r="N52" s="97"/>
      <c r="O52" s="97"/>
      <c r="P52" s="97"/>
    </row>
    <row r="53" spans="1:23" x14ac:dyDescent="0.25">
      <c r="A53" s="89"/>
      <c r="B53" s="89"/>
      <c r="C53" s="89"/>
      <c r="D53" s="89"/>
      <c r="E53" s="89"/>
      <c r="F53" s="89"/>
      <c r="G53" s="89"/>
      <c r="H53" s="89"/>
      <c r="I53" s="89"/>
      <c r="N53" s="97"/>
      <c r="O53" s="97"/>
      <c r="P53" s="98"/>
    </row>
  </sheetData>
  <mergeCells count="232">
    <mergeCell ref="T43:W43"/>
    <mergeCell ref="T44:W44"/>
    <mergeCell ref="T45:W45"/>
    <mergeCell ref="T46:W46"/>
    <mergeCell ref="R39:Y40"/>
    <mergeCell ref="F39:G41"/>
    <mergeCell ref="H39:Q40"/>
    <mergeCell ref="A46:B46"/>
    <mergeCell ref="A45:B45"/>
    <mergeCell ref="A44:B44"/>
    <mergeCell ref="A27:C30"/>
    <mergeCell ref="A31:C31"/>
    <mergeCell ref="A32:C32"/>
    <mergeCell ref="A33:C33"/>
    <mergeCell ref="A34:C34"/>
    <mergeCell ref="A35:L35"/>
    <mergeCell ref="C46:E46"/>
    <mergeCell ref="F46:G46"/>
    <mergeCell ref="H46:J46"/>
    <mergeCell ref="L46:M46"/>
    <mergeCell ref="C45:E45"/>
    <mergeCell ref="F45:G45"/>
    <mergeCell ref="H45:J45"/>
    <mergeCell ref="L45:M45"/>
    <mergeCell ref="C44:E44"/>
    <mergeCell ref="F44:G44"/>
    <mergeCell ref="H44:J44"/>
    <mergeCell ref="L44:M44"/>
    <mergeCell ref="A43:B43"/>
    <mergeCell ref="D27:N27"/>
    <mergeCell ref="AA28:AB30"/>
    <mergeCell ref="Y28:Z30"/>
    <mergeCell ref="V28:X30"/>
    <mergeCell ref="U28:U30"/>
    <mergeCell ref="S28:T30"/>
    <mergeCell ref="Q28:R30"/>
    <mergeCell ref="O28:P30"/>
    <mergeCell ref="M28:N30"/>
    <mergeCell ref="K28:L30"/>
    <mergeCell ref="I28:J30"/>
    <mergeCell ref="G28:H30"/>
    <mergeCell ref="F28:F30"/>
    <mergeCell ref="D28:E30"/>
    <mergeCell ref="O27:Z27"/>
    <mergeCell ref="AA27:AJ27"/>
    <mergeCell ref="AL46:AM46"/>
    <mergeCell ref="AH28:AI30"/>
    <mergeCell ref="AG28:AG30"/>
    <mergeCell ref="AE28:AF30"/>
    <mergeCell ref="AC28:AD30"/>
    <mergeCell ref="AI43:AK43"/>
    <mergeCell ref="AJ28:AJ30"/>
    <mergeCell ref="AL45:AM45"/>
    <mergeCell ref="AI46:AK46"/>
    <mergeCell ref="AL44:AM44"/>
    <mergeCell ref="AI45:AK45"/>
    <mergeCell ref="AL43:AM43"/>
    <mergeCell ref="AI44:AK44"/>
    <mergeCell ref="AL38:AM38"/>
    <mergeCell ref="AL39:AM40"/>
    <mergeCell ref="AL41:AM41"/>
    <mergeCell ref="AH34:AI34"/>
    <mergeCell ref="AK34:AM34"/>
    <mergeCell ref="AH32:AI32"/>
    <mergeCell ref="AK32:AM32"/>
    <mergeCell ref="AH31:AI31"/>
    <mergeCell ref="AK31:AM31"/>
    <mergeCell ref="AK27:AM27"/>
    <mergeCell ref="N46:O46"/>
    <mergeCell ref="P46:Q46"/>
    <mergeCell ref="R46:S46"/>
    <mergeCell ref="X46:Y46"/>
    <mergeCell ref="Z46:AA46"/>
    <mergeCell ref="AF46:AH46"/>
    <mergeCell ref="AB46:AE46"/>
    <mergeCell ref="N45:O45"/>
    <mergeCell ref="P45:Q45"/>
    <mergeCell ref="R45:S45"/>
    <mergeCell ref="X45:Y45"/>
    <mergeCell ref="Z45:AA45"/>
    <mergeCell ref="AF45:AH45"/>
    <mergeCell ref="AB45:AE45"/>
    <mergeCell ref="N44:O44"/>
    <mergeCell ref="P44:Q44"/>
    <mergeCell ref="R44:S44"/>
    <mergeCell ref="X44:Y44"/>
    <mergeCell ref="Z44:AA44"/>
    <mergeCell ref="AF44:AH44"/>
    <mergeCell ref="AB44:AE44"/>
    <mergeCell ref="C43:E43"/>
    <mergeCell ref="F43:G43"/>
    <mergeCell ref="H43:J43"/>
    <mergeCell ref="L43:M43"/>
    <mergeCell ref="Z42:AA42"/>
    <mergeCell ref="AB42:AE42"/>
    <mergeCell ref="AF42:AH42"/>
    <mergeCell ref="AI42:AK42"/>
    <mergeCell ref="AL42:AM42"/>
    <mergeCell ref="N42:O42"/>
    <mergeCell ref="P42:Q42"/>
    <mergeCell ref="R42:S42"/>
    <mergeCell ref="T42:W42"/>
    <mergeCell ref="X42:Y42"/>
    <mergeCell ref="Z43:AA43"/>
    <mergeCell ref="AF43:AH43"/>
    <mergeCell ref="N43:O43"/>
    <mergeCell ref="P43:Q43"/>
    <mergeCell ref="R43:S43"/>
    <mergeCell ref="X43:Y43"/>
    <mergeCell ref="AB43:AE43"/>
    <mergeCell ref="A42:B42"/>
    <mergeCell ref="C42:E42"/>
    <mergeCell ref="F42:G42"/>
    <mergeCell ref="H42:J42"/>
    <mergeCell ref="K42:M42"/>
    <mergeCell ref="D33:E33"/>
    <mergeCell ref="G33:H33"/>
    <mergeCell ref="I33:J33"/>
    <mergeCell ref="K33:L33"/>
    <mergeCell ref="H41:J41"/>
    <mergeCell ref="K41:M41"/>
    <mergeCell ref="N41:O41"/>
    <mergeCell ref="P41:Q41"/>
    <mergeCell ref="R41:S41"/>
    <mergeCell ref="T41:W41"/>
    <mergeCell ref="X41:Y41"/>
    <mergeCell ref="A38:AK38"/>
    <mergeCell ref="A39:E40"/>
    <mergeCell ref="Z39:AA41"/>
    <mergeCell ref="AB39:AK40"/>
    <mergeCell ref="A41:B41"/>
    <mergeCell ref="C41:E41"/>
    <mergeCell ref="AB41:AE41"/>
    <mergeCell ref="AF41:AH41"/>
    <mergeCell ref="AI41:AK41"/>
    <mergeCell ref="D34:E34"/>
    <mergeCell ref="G34:H34"/>
    <mergeCell ref="I34:J34"/>
    <mergeCell ref="K34:L34"/>
    <mergeCell ref="M34:N34"/>
    <mergeCell ref="O34:P34"/>
    <mergeCell ref="Q34:R34"/>
    <mergeCell ref="S34:T34"/>
    <mergeCell ref="V34:X34"/>
    <mergeCell ref="Y33:Z33"/>
    <mergeCell ref="AA33:AB33"/>
    <mergeCell ref="AC33:AD33"/>
    <mergeCell ref="AE33:AF33"/>
    <mergeCell ref="M35:N35"/>
    <mergeCell ref="O35:X35"/>
    <mergeCell ref="Y35:Z35"/>
    <mergeCell ref="AA35:AI35"/>
    <mergeCell ref="AK35:AM35"/>
    <mergeCell ref="AH33:AI33"/>
    <mergeCell ref="AK33:AM33"/>
    <mergeCell ref="Y34:Z34"/>
    <mergeCell ref="AA34:AB34"/>
    <mergeCell ref="AC34:AD34"/>
    <mergeCell ref="AE34:AF34"/>
    <mergeCell ref="O32:P32"/>
    <mergeCell ref="Q32:R32"/>
    <mergeCell ref="S32:T32"/>
    <mergeCell ref="V32:X32"/>
    <mergeCell ref="M33:N33"/>
    <mergeCell ref="O33:P33"/>
    <mergeCell ref="Q33:R33"/>
    <mergeCell ref="S33:T33"/>
    <mergeCell ref="V33:X33"/>
    <mergeCell ref="Y32:Z32"/>
    <mergeCell ref="AA32:AB32"/>
    <mergeCell ref="AC32:AD32"/>
    <mergeCell ref="AE32:AF32"/>
    <mergeCell ref="AK28:AL30"/>
    <mergeCell ref="AM28:AM30"/>
    <mergeCell ref="D31:E31"/>
    <mergeCell ref="G31:H31"/>
    <mergeCell ref="I31:J31"/>
    <mergeCell ref="K31:L31"/>
    <mergeCell ref="M31:N31"/>
    <mergeCell ref="O31:P31"/>
    <mergeCell ref="Q31:R31"/>
    <mergeCell ref="S31:T31"/>
    <mergeCell ref="V31:X31"/>
    <mergeCell ref="Y31:Z31"/>
    <mergeCell ref="AA31:AB31"/>
    <mergeCell ref="AC31:AD31"/>
    <mergeCell ref="AE31:AF31"/>
    <mergeCell ref="D32:E32"/>
    <mergeCell ref="G32:H32"/>
    <mergeCell ref="I32:J32"/>
    <mergeCell ref="K32:L32"/>
    <mergeCell ref="M32:N32"/>
    <mergeCell ref="A18:J18"/>
    <mergeCell ref="A22:J22"/>
    <mergeCell ref="A23:J23"/>
    <mergeCell ref="A26:AE26"/>
    <mergeCell ref="W11:W13"/>
    <mergeCell ref="X11:X13"/>
    <mergeCell ref="AA11:AA13"/>
    <mergeCell ref="AB11:AB13"/>
    <mergeCell ref="AD11:AD13"/>
    <mergeCell ref="Y11:Y13"/>
    <mergeCell ref="Z11:Z13"/>
    <mergeCell ref="AC11:AC13"/>
    <mergeCell ref="N11:N13"/>
    <mergeCell ref="P11:P13"/>
    <mergeCell ref="Q11:Q13"/>
    <mergeCell ref="T11:T13"/>
    <mergeCell ref="U11:U13"/>
    <mergeCell ref="O11:O13"/>
    <mergeCell ref="R11:R13"/>
    <mergeCell ref="S11:S13"/>
    <mergeCell ref="A10:A13"/>
    <mergeCell ref="B10:J10"/>
    <mergeCell ref="K10:Q10"/>
    <mergeCell ref="R10:X10"/>
    <mergeCell ref="A3:AF4"/>
    <mergeCell ref="L11:L13"/>
    <mergeCell ref="V11:V13"/>
    <mergeCell ref="AE11:AE13"/>
    <mergeCell ref="Y10:AE10"/>
    <mergeCell ref="B11:B13"/>
    <mergeCell ref="C11:C13"/>
    <mergeCell ref="D11:D13"/>
    <mergeCell ref="E11:E13"/>
    <mergeCell ref="F11:F13"/>
    <mergeCell ref="G11:G13"/>
    <mergeCell ref="H11:H13"/>
    <mergeCell ref="I11:I13"/>
    <mergeCell ref="J11:J13"/>
    <mergeCell ref="K11:K13"/>
    <mergeCell ref="M11:M13"/>
  </mergeCells>
  <pageMargins left="0.55118110236220474" right="0.15748031496062992" top="0.74803149606299213" bottom="0.7480314960629921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workbookViewId="0">
      <selection activeCell="J20" sqref="J20"/>
    </sheetView>
  </sheetViews>
  <sheetFormatPr defaultRowHeight="15" x14ac:dyDescent="0.25"/>
  <cols>
    <col min="1" max="1" width="4.28515625" style="119" customWidth="1"/>
    <col min="2" max="2" width="57.7109375" style="119" customWidth="1"/>
    <col min="3" max="3" width="13" style="119" customWidth="1"/>
    <col min="4" max="5" width="10.85546875" style="119" customWidth="1"/>
    <col min="6" max="6" width="11.85546875" style="119" customWidth="1"/>
    <col min="7" max="7" width="9.7109375" style="119" customWidth="1"/>
    <col min="8" max="8" width="10.7109375" style="119" customWidth="1"/>
    <col min="9" max="9" width="12.140625" style="119" customWidth="1"/>
    <col min="10" max="10" width="11.28515625" style="119" customWidth="1"/>
    <col min="11" max="11" width="10.85546875" style="119" customWidth="1"/>
    <col min="12" max="12" width="12.85546875" style="119" customWidth="1"/>
    <col min="13" max="13" width="10.7109375" style="119" customWidth="1"/>
    <col min="14" max="14" width="10.5703125" style="119" customWidth="1"/>
    <col min="15" max="15" width="13.42578125" style="119" customWidth="1"/>
    <col min="16" max="16" width="9.5703125" style="119" customWidth="1"/>
    <col min="17" max="17" width="10.85546875" style="119" customWidth="1"/>
    <col min="18" max="18" width="17.85546875" style="119" customWidth="1"/>
    <col min="19" max="16384" width="9.140625" style="119"/>
  </cols>
  <sheetData>
    <row r="1" spans="1:18" x14ac:dyDescent="0.25">
      <c r="P1" s="1"/>
      <c r="Q1" s="1"/>
      <c r="R1" s="21" t="s">
        <v>243</v>
      </c>
    </row>
    <row r="2" spans="1:18" ht="2.25" customHeight="1" x14ac:dyDescent="0.25"/>
    <row r="3" spans="1:18" ht="30.75" customHeight="1" x14ac:dyDescent="0.25">
      <c r="A3" s="272" t="s">
        <v>225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</row>
    <row r="4" spans="1:18" ht="18.75" x14ac:dyDescent="0.3">
      <c r="A4" s="120"/>
      <c r="B4" s="118" t="s">
        <v>147</v>
      </c>
      <c r="C4" s="118"/>
      <c r="D4" s="118"/>
      <c r="E4" s="118"/>
      <c r="F4" s="118"/>
      <c r="G4" s="118"/>
      <c r="H4" s="118"/>
      <c r="I4" s="118"/>
      <c r="J4" s="121"/>
      <c r="K4" s="120"/>
      <c r="L4" s="120"/>
      <c r="M4" s="120"/>
      <c r="N4" s="120"/>
      <c r="O4" s="120"/>
      <c r="P4" s="120"/>
      <c r="Q4" s="120"/>
      <c r="R4" s="120"/>
    </row>
    <row r="5" spans="1:18" ht="18.75" customHeight="1" x14ac:dyDescent="0.25">
      <c r="A5" s="122"/>
      <c r="B5" s="123" t="s">
        <v>226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</row>
    <row r="6" spans="1:18" ht="30.75" customHeight="1" x14ac:dyDescent="0.25">
      <c r="A6" s="273" t="s">
        <v>37</v>
      </c>
      <c r="B6" s="273" t="s">
        <v>89</v>
      </c>
      <c r="C6" s="276" t="s">
        <v>367</v>
      </c>
      <c r="D6" s="277"/>
      <c r="E6" s="278"/>
      <c r="F6" s="276" t="s">
        <v>368</v>
      </c>
      <c r="G6" s="277"/>
      <c r="H6" s="278"/>
      <c r="I6" s="276" t="s">
        <v>28</v>
      </c>
      <c r="J6" s="277"/>
      <c r="K6" s="277"/>
      <c r="L6" s="279"/>
      <c r="M6" s="279"/>
      <c r="N6" s="279"/>
      <c r="O6" s="279"/>
      <c r="P6" s="279"/>
      <c r="Q6" s="280"/>
      <c r="R6" s="273" t="s">
        <v>45</v>
      </c>
    </row>
    <row r="7" spans="1:18" ht="19.5" customHeight="1" x14ac:dyDescent="0.25">
      <c r="A7" s="274"/>
      <c r="B7" s="274"/>
      <c r="C7" s="273" t="s">
        <v>227</v>
      </c>
      <c r="D7" s="283" t="s">
        <v>27</v>
      </c>
      <c r="E7" s="284"/>
      <c r="F7" s="273" t="s">
        <v>227</v>
      </c>
      <c r="G7" s="283" t="s">
        <v>27</v>
      </c>
      <c r="H7" s="284"/>
      <c r="I7" s="276" t="s">
        <v>201</v>
      </c>
      <c r="J7" s="277"/>
      <c r="K7" s="278"/>
      <c r="L7" s="276" t="s">
        <v>220</v>
      </c>
      <c r="M7" s="277"/>
      <c r="N7" s="278"/>
      <c r="O7" s="276" t="s">
        <v>308</v>
      </c>
      <c r="P7" s="277"/>
      <c r="Q7" s="278"/>
      <c r="R7" s="274"/>
    </row>
    <row r="8" spans="1:18" ht="15" customHeight="1" x14ac:dyDescent="0.25">
      <c r="A8" s="274"/>
      <c r="B8" s="274"/>
      <c r="C8" s="281"/>
      <c r="D8" s="287" t="s">
        <v>228</v>
      </c>
      <c r="E8" s="288" t="s">
        <v>229</v>
      </c>
      <c r="F8" s="281"/>
      <c r="G8" s="287" t="s">
        <v>228</v>
      </c>
      <c r="H8" s="288" t="s">
        <v>229</v>
      </c>
      <c r="I8" s="273" t="s">
        <v>227</v>
      </c>
      <c r="J8" s="283" t="s">
        <v>27</v>
      </c>
      <c r="K8" s="284"/>
      <c r="L8" s="273" t="s">
        <v>227</v>
      </c>
      <c r="M8" s="283" t="s">
        <v>27</v>
      </c>
      <c r="N8" s="284"/>
      <c r="O8" s="273" t="s">
        <v>227</v>
      </c>
      <c r="P8" s="283" t="s">
        <v>27</v>
      </c>
      <c r="Q8" s="284"/>
      <c r="R8" s="274"/>
    </row>
    <row r="9" spans="1:18" ht="51" x14ac:dyDescent="0.25">
      <c r="A9" s="275"/>
      <c r="B9" s="275"/>
      <c r="C9" s="282"/>
      <c r="D9" s="282"/>
      <c r="E9" s="289"/>
      <c r="F9" s="282"/>
      <c r="G9" s="282"/>
      <c r="H9" s="289"/>
      <c r="I9" s="275"/>
      <c r="J9" s="124" t="s">
        <v>228</v>
      </c>
      <c r="K9" s="124" t="s">
        <v>229</v>
      </c>
      <c r="L9" s="282"/>
      <c r="M9" s="124" t="s">
        <v>228</v>
      </c>
      <c r="N9" s="124" t="s">
        <v>229</v>
      </c>
      <c r="O9" s="282"/>
      <c r="P9" s="124" t="s">
        <v>228</v>
      </c>
      <c r="Q9" s="124" t="s">
        <v>229</v>
      </c>
      <c r="R9" s="275"/>
    </row>
    <row r="10" spans="1:18" x14ac:dyDescent="0.25">
      <c r="A10" s="125" t="s">
        <v>230</v>
      </c>
      <c r="B10" s="125" t="s">
        <v>230</v>
      </c>
      <c r="C10" s="125">
        <v>1</v>
      </c>
      <c r="D10" s="125">
        <v>2</v>
      </c>
      <c r="E10" s="125">
        <v>3</v>
      </c>
      <c r="F10" s="125">
        <v>4</v>
      </c>
      <c r="G10" s="125">
        <v>5</v>
      </c>
      <c r="H10" s="125">
        <v>6</v>
      </c>
      <c r="I10" s="125">
        <v>7</v>
      </c>
      <c r="J10" s="125">
        <v>8</v>
      </c>
      <c r="K10" s="125">
        <v>9</v>
      </c>
      <c r="L10" s="125">
        <v>10</v>
      </c>
      <c r="M10" s="125">
        <v>11</v>
      </c>
      <c r="N10" s="125">
        <v>12</v>
      </c>
      <c r="O10" s="125">
        <v>13</v>
      </c>
      <c r="P10" s="125">
        <v>14</v>
      </c>
      <c r="Q10" s="125">
        <v>15</v>
      </c>
      <c r="R10" s="125">
        <v>16</v>
      </c>
    </row>
    <row r="11" spans="1:18" x14ac:dyDescent="0.25">
      <c r="A11" s="290" t="s">
        <v>231</v>
      </c>
      <c r="B11" s="291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</row>
    <row r="12" spans="1:18" x14ac:dyDescent="0.25">
      <c r="A12" s="127" t="s">
        <v>30</v>
      </c>
      <c r="B12" s="128" t="s">
        <v>232</v>
      </c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</row>
    <row r="13" spans="1:18" x14ac:dyDescent="0.25">
      <c r="A13" s="127" t="s">
        <v>233</v>
      </c>
      <c r="B13" s="128" t="s">
        <v>234</v>
      </c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</row>
    <row r="14" spans="1:18" x14ac:dyDescent="0.25">
      <c r="A14" s="127" t="s">
        <v>235</v>
      </c>
      <c r="B14" s="128" t="s">
        <v>234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</row>
    <row r="15" spans="1:18" x14ac:dyDescent="0.25">
      <c r="A15" s="127" t="s">
        <v>31</v>
      </c>
      <c r="B15" s="128" t="s">
        <v>232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</row>
    <row r="16" spans="1:18" x14ac:dyDescent="0.25">
      <c r="A16" s="127" t="s">
        <v>236</v>
      </c>
      <c r="B16" s="128" t="s">
        <v>234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</row>
    <row r="17" spans="1:18" x14ac:dyDescent="0.25">
      <c r="A17" s="127" t="s">
        <v>237</v>
      </c>
      <c r="B17" s="128" t="s">
        <v>234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</row>
    <row r="18" spans="1:18" x14ac:dyDescent="0.25">
      <c r="A18" s="127" t="s">
        <v>32</v>
      </c>
      <c r="B18" s="128" t="s">
        <v>232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</row>
    <row r="19" spans="1:18" x14ac:dyDescent="0.25">
      <c r="A19" s="127" t="s">
        <v>238</v>
      </c>
      <c r="B19" s="128" t="s">
        <v>234</v>
      </c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</row>
    <row r="20" spans="1:18" x14ac:dyDescent="0.25">
      <c r="A20" s="127" t="s">
        <v>239</v>
      </c>
      <c r="B20" s="128" t="s">
        <v>234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</row>
    <row r="21" spans="1:18" x14ac:dyDescent="0.25">
      <c r="A21" s="285" t="s">
        <v>240</v>
      </c>
      <c r="B21" s="286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</row>
    <row r="22" spans="1:18" x14ac:dyDescent="0.25">
      <c r="A22" s="126"/>
      <c r="B22" s="130" t="s">
        <v>241</v>
      </c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</row>
    <row r="23" spans="1:18" x14ac:dyDescent="0.25">
      <c r="A23" s="131"/>
      <c r="B23" s="132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</row>
    <row r="24" spans="1:18" x14ac:dyDescent="0.25">
      <c r="A24" s="131"/>
      <c r="B24" s="132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</row>
    <row r="25" spans="1:18" x14ac:dyDescent="0.25">
      <c r="A25" s="22" t="s">
        <v>17</v>
      </c>
      <c r="B25" s="22"/>
      <c r="C25" s="22"/>
      <c r="D25" s="22"/>
      <c r="E25" s="22" t="s">
        <v>18</v>
      </c>
      <c r="F25" s="22"/>
    </row>
    <row r="26" spans="1:18" x14ac:dyDescent="0.25">
      <c r="A26" s="22" t="s">
        <v>19</v>
      </c>
      <c r="B26" s="22"/>
      <c r="C26" s="22"/>
      <c r="D26" s="23"/>
      <c r="E26" s="23" t="s">
        <v>20</v>
      </c>
      <c r="F26" s="9"/>
    </row>
    <row r="27" spans="1:18" x14ac:dyDescent="0.25">
      <c r="A27" s="23" t="s">
        <v>21</v>
      </c>
      <c r="B27" s="23"/>
      <c r="C27" s="22"/>
      <c r="D27" s="22"/>
      <c r="E27" s="22"/>
      <c r="F27" s="22"/>
    </row>
    <row r="28" spans="1:18" x14ac:dyDescent="0.25">
      <c r="A28" s="22"/>
      <c r="B28" s="22"/>
      <c r="C28" s="22"/>
      <c r="D28" s="22"/>
      <c r="E28" s="22" t="s">
        <v>23</v>
      </c>
      <c r="F28" s="22"/>
    </row>
    <row r="30" spans="1:18" x14ac:dyDescent="0.25">
      <c r="E30" s="22" t="s">
        <v>242</v>
      </c>
      <c r="F30" s="22"/>
    </row>
  </sheetData>
  <mergeCells count="26">
    <mergeCell ref="A21:B21"/>
    <mergeCell ref="G7:H7"/>
    <mergeCell ref="I7:K7"/>
    <mergeCell ref="L7:N7"/>
    <mergeCell ref="O7:Q7"/>
    <mergeCell ref="D8:D9"/>
    <mergeCell ref="E8:E9"/>
    <mergeCell ref="G8:G9"/>
    <mergeCell ref="H8:H9"/>
    <mergeCell ref="I8:I9"/>
    <mergeCell ref="J8:K8"/>
    <mergeCell ref="L8:L9"/>
    <mergeCell ref="M8:N8"/>
    <mergeCell ref="O8:O9"/>
    <mergeCell ref="P8:Q8"/>
    <mergeCell ref="A11:B11"/>
    <mergeCell ref="A3:R3"/>
    <mergeCell ref="A6:A9"/>
    <mergeCell ref="B6:B9"/>
    <mergeCell ref="C6:E6"/>
    <mergeCell ref="F6:H6"/>
    <mergeCell ref="I6:Q6"/>
    <mergeCell ref="R6:R9"/>
    <mergeCell ref="C7:C9"/>
    <mergeCell ref="D7:E7"/>
    <mergeCell ref="F7:F9"/>
  </mergeCells>
  <pageMargins left="0.31496062992125984" right="0.31496062992125984" top="0.15748031496062992" bottom="0.15748031496062992" header="0.19685039370078741" footer="0.15748031496062992"/>
  <pageSetup paperSize="9" scale="5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="60" zoomScaleNormal="100" workbookViewId="0">
      <selection activeCell="G10" sqref="G10"/>
    </sheetView>
  </sheetViews>
  <sheetFormatPr defaultRowHeight="15" x14ac:dyDescent="0.25"/>
  <cols>
    <col min="1" max="1" width="6.28515625" style="1" customWidth="1"/>
    <col min="2" max="2" width="17.140625" style="1" customWidth="1"/>
    <col min="3" max="3" width="20.5703125" style="1" customWidth="1"/>
    <col min="4" max="4" width="19.140625" style="1" customWidth="1"/>
    <col min="5" max="5" width="21" style="1" customWidth="1"/>
    <col min="6" max="6" width="25.7109375" style="1" customWidth="1"/>
    <col min="7" max="7" width="23.7109375" style="1" customWidth="1"/>
    <col min="8" max="8" width="16.85546875" style="1" customWidth="1"/>
    <col min="9" max="9" width="13.28515625" style="1" customWidth="1"/>
    <col min="10" max="10" width="21" style="1" customWidth="1"/>
    <col min="11" max="256" width="9.140625" style="1"/>
    <col min="257" max="257" width="6.28515625" style="1" customWidth="1"/>
    <col min="258" max="258" width="17.140625" style="1" customWidth="1"/>
    <col min="259" max="259" width="20.5703125" style="1" customWidth="1"/>
    <col min="260" max="260" width="19.140625" style="1" customWidth="1"/>
    <col min="261" max="261" width="21" style="1" customWidth="1"/>
    <col min="262" max="262" width="25.7109375" style="1" customWidth="1"/>
    <col min="263" max="263" width="23.7109375" style="1" customWidth="1"/>
    <col min="264" max="512" width="9.140625" style="1"/>
    <col min="513" max="513" width="6.28515625" style="1" customWidth="1"/>
    <col min="514" max="514" width="17.140625" style="1" customWidth="1"/>
    <col min="515" max="515" width="20.5703125" style="1" customWidth="1"/>
    <col min="516" max="516" width="19.140625" style="1" customWidth="1"/>
    <col min="517" max="517" width="21" style="1" customWidth="1"/>
    <col min="518" max="518" width="25.7109375" style="1" customWidth="1"/>
    <col min="519" max="519" width="23.7109375" style="1" customWidth="1"/>
    <col min="520" max="768" width="9.140625" style="1"/>
    <col min="769" max="769" width="6.28515625" style="1" customWidth="1"/>
    <col min="770" max="770" width="17.140625" style="1" customWidth="1"/>
    <col min="771" max="771" width="20.5703125" style="1" customWidth="1"/>
    <col min="772" max="772" width="19.140625" style="1" customWidth="1"/>
    <col min="773" max="773" width="21" style="1" customWidth="1"/>
    <col min="774" max="774" width="25.7109375" style="1" customWidth="1"/>
    <col min="775" max="775" width="23.7109375" style="1" customWidth="1"/>
    <col min="776" max="1024" width="9.140625" style="1"/>
    <col min="1025" max="1025" width="6.28515625" style="1" customWidth="1"/>
    <col min="1026" max="1026" width="17.140625" style="1" customWidth="1"/>
    <col min="1027" max="1027" width="20.5703125" style="1" customWidth="1"/>
    <col min="1028" max="1028" width="19.140625" style="1" customWidth="1"/>
    <col min="1029" max="1029" width="21" style="1" customWidth="1"/>
    <col min="1030" max="1030" width="25.7109375" style="1" customWidth="1"/>
    <col min="1031" max="1031" width="23.7109375" style="1" customWidth="1"/>
    <col min="1032" max="1280" width="9.140625" style="1"/>
    <col min="1281" max="1281" width="6.28515625" style="1" customWidth="1"/>
    <col min="1282" max="1282" width="17.140625" style="1" customWidth="1"/>
    <col min="1283" max="1283" width="20.5703125" style="1" customWidth="1"/>
    <col min="1284" max="1284" width="19.140625" style="1" customWidth="1"/>
    <col min="1285" max="1285" width="21" style="1" customWidth="1"/>
    <col min="1286" max="1286" width="25.7109375" style="1" customWidth="1"/>
    <col min="1287" max="1287" width="23.7109375" style="1" customWidth="1"/>
    <col min="1288" max="1536" width="9.140625" style="1"/>
    <col min="1537" max="1537" width="6.28515625" style="1" customWidth="1"/>
    <col min="1538" max="1538" width="17.140625" style="1" customWidth="1"/>
    <col min="1539" max="1539" width="20.5703125" style="1" customWidth="1"/>
    <col min="1540" max="1540" width="19.140625" style="1" customWidth="1"/>
    <col min="1541" max="1541" width="21" style="1" customWidth="1"/>
    <col min="1542" max="1542" width="25.7109375" style="1" customWidth="1"/>
    <col min="1543" max="1543" width="23.7109375" style="1" customWidth="1"/>
    <col min="1544" max="1792" width="9.140625" style="1"/>
    <col min="1793" max="1793" width="6.28515625" style="1" customWidth="1"/>
    <col min="1794" max="1794" width="17.140625" style="1" customWidth="1"/>
    <col min="1795" max="1795" width="20.5703125" style="1" customWidth="1"/>
    <col min="1796" max="1796" width="19.140625" style="1" customWidth="1"/>
    <col min="1797" max="1797" width="21" style="1" customWidth="1"/>
    <col min="1798" max="1798" width="25.7109375" style="1" customWidth="1"/>
    <col min="1799" max="1799" width="23.7109375" style="1" customWidth="1"/>
    <col min="1800" max="2048" width="9.140625" style="1"/>
    <col min="2049" max="2049" width="6.28515625" style="1" customWidth="1"/>
    <col min="2050" max="2050" width="17.140625" style="1" customWidth="1"/>
    <col min="2051" max="2051" width="20.5703125" style="1" customWidth="1"/>
    <col min="2052" max="2052" width="19.140625" style="1" customWidth="1"/>
    <col min="2053" max="2053" width="21" style="1" customWidth="1"/>
    <col min="2054" max="2054" width="25.7109375" style="1" customWidth="1"/>
    <col min="2055" max="2055" width="23.7109375" style="1" customWidth="1"/>
    <col min="2056" max="2304" width="9.140625" style="1"/>
    <col min="2305" max="2305" width="6.28515625" style="1" customWidth="1"/>
    <col min="2306" max="2306" width="17.140625" style="1" customWidth="1"/>
    <col min="2307" max="2307" width="20.5703125" style="1" customWidth="1"/>
    <col min="2308" max="2308" width="19.140625" style="1" customWidth="1"/>
    <col min="2309" max="2309" width="21" style="1" customWidth="1"/>
    <col min="2310" max="2310" width="25.7109375" style="1" customWidth="1"/>
    <col min="2311" max="2311" width="23.7109375" style="1" customWidth="1"/>
    <col min="2312" max="2560" width="9.140625" style="1"/>
    <col min="2561" max="2561" width="6.28515625" style="1" customWidth="1"/>
    <col min="2562" max="2562" width="17.140625" style="1" customWidth="1"/>
    <col min="2563" max="2563" width="20.5703125" style="1" customWidth="1"/>
    <col min="2564" max="2564" width="19.140625" style="1" customWidth="1"/>
    <col min="2565" max="2565" width="21" style="1" customWidth="1"/>
    <col min="2566" max="2566" width="25.7109375" style="1" customWidth="1"/>
    <col min="2567" max="2567" width="23.7109375" style="1" customWidth="1"/>
    <col min="2568" max="2816" width="9.140625" style="1"/>
    <col min="2817" max="2817" width="6.28515625" style="1" customWidth="1"/>
    <col min="2818" max="2818" width="17.140625" style="1" customWidth="1"/>
    <col min="2819" max="2819" width="20.5703125" style="1" customWidth="1"/>
    <col min="2820" max="2820" width="19.140625" style="1" customWidth="1"/>
    <col min="2821" max="2821" width="21" style="1" customWidth="1"/>
    <col min="2822" max="2822" width="25.7109375" style="1" customWidth="1"/>
    <col min="2823" max="2823" width="23.7109375" style="1" customWidth="1"/>
    <col min="2824" max="3072" width="9.140625" style="1"/>
    <col min="3073" max="3073" width="6.28515625" style="1" customWidth="1"/>
    <col min="3074" max="3074" width="17.140625" style="1" customWidth="1"/>
    <col min="3075" max="3075" width="20.5703125" style="1" customWidth="1"/>
    <col min="3076" max="3076" width="19.140625" style="1" customWidth="1"/>
    <col min="3077" max="3077" width="21" style="1" customWidth="1"/>
    <col min="3078" max="3078" width="25.7109375" style="1" customWidth="1"/>
    <col min="3079" max="3079" width="23.7109375" style="1" customWidth="1"/>
    <col min="3080" max="3328" width="9.140625" style="1"/>
    <col min="3329" max="3329" width="6.28515625" style="1" customWidth="1"/>
    <col min="3330" max="3330" width="17.140625" style="1" customWidth="1"/>
    <col min="3331" max="3331" width="20.5703125" style="1" customWidth="1"/>
    <col min="3332" max="3332" width="19.140625" style="1" customWidth="1"/>
    <col min="3333" max="3333" width="21" style="1" customWidth="1"/>
    <col min="3334" max="3334" width="25.7109375" style="1" customWidth="1"/>
    <col min="3335" max="3335" width="23.7109375" style="1" customWidth="1"/>
    <col min="3336" max="3584" width="9.140625" style="1"/>
    <col min="3585" max="3585" width="6.28515625" style="1" customWidth="1"/>
    <col min="3586" max="3586" width="17.140625" style="1" customWidth="1"/>
    <col min="3587" max="3587" width="20.5703125" style="1" customWidth="1"/>
    <col min="3588" max="3588" width="19.140625" style="1" customWidth="1"/>
    <col min="3589" max="3589" width="21" style="1" customWidth="1"/>
    <col min="3590" max="3590" width="25.7109375" style="1" customWidth="1"/>
    <col min="3591" max="3591" width="23.7109375" style="1" customWidth="1"/>
    <col min="3592" max="3840" width="9.140625" style="1"/>
    <col min="3841" max="3841" width="6.28515625" style="1" customWidth="1"/>
    <col min="3842" max="3842" width="17.140625" style="1" customWidth="1"/>
    <col min="3843" max="3843" width="20.5703125" style="1" customWidth="1"/>
    <col min="3844" max="3844" width="19.140625" style="1" customWidth="1"/>
    <col min="3845" max="3845" width="21" style="1" customWidth="1"/>
    <col min="3846" max="3846" width="25.7109375" style="1" customWidth="1"/>
    <col min="3847" max="3847" width="23.7109375" style="1" customWidth="1"/>
    <col min="3848" max="4096" width="9.140625" style="1"/>
    <col min="4097" max="4097" width="6.28515625" style="1" customWidth="1"/>
    <col min="4098" max="4098" width="17.140625" style="1" customWidth="1"/>
    <col min="4099" max="4099" width="20.5703125" style="1" customWidth="1"/>
    <col min="4100" max="4100" width="19.140625" style="1" customWidth="1"/>
    <col min="4101" max="4101" width="21" style="1" customWidth="1"/>
    <col min="4102" max="4102" width="25.7109375" style="1" customWidth="1"/>
    <col min="4103" max="4103" width="23.7109375" style="1" customWidth="1"/>
    <col min="4104" max="4352" width="9.140625" style="1"/>
    <col min="4353" max="4353" width="6.28515625" style="1" customWidth="1"/>
    <col min="4354" max="4354" width="17.140625" style="1" customWidth="1"/>
    <col min="4355" max="4355" width="20.5703125" style="1" customWidth="1"/>
    <col min="4356" max="4356" width="19.140625" style="1" customWidth="1"/>
    <col min="4357" max="4357" width="21" style="1" customWidth="1"/>
    <col min="4358" max="4358" width="25.7109375" style="1" customWidth="1"/>
    <col min="4359" max="4359" width="23.7109375" style="1" customWidth="1"/>
    <col min="4360" max="4608" width="9.140625" style="1"/>
    <col min="4609" max="4609" width="6.28515625" style="1" customWidth="1"/>
    <col min="4610" max="4610" width="17.140625" style="1" customWidth="1"/>
    <col min="4611" max="4611" width="20.5703125" style="1" customWidth="1"/>
    <col min="4612" max="4612" width="19.140625" style="1" customWidth="1"/>
    <col min="4613" max="4613" width="21" style="1" customWidth="1"/>
    <col min="4614" max="4614" width="25.7109375" style="1" customWidth="1"/>
    <col min="4615" max="4615" width="23.7109375" style="1" customWidth="1"/>
    <col min="4616" max="4864" width="9.140625" style="1"/>
    <col min="4865" max="4865" width="6.28515625" style="1" customWidth="1"/>
    <col min="4866" max="4866" width="17.140625" style="1" customWidth="1"/>
    <col min="4867" max="4867" width="20.5703125" style="1" customWidth="1"/>
    <col min="4868" max="4868" width="19.140625" style="1" customWidth="1"/>
    <col min="4869" max="4869" width="21" style="1" customWidth="1"/>
    <col min="4870" max="4870" width="25.7109375" style="1" customWidth="1"/>
    <col min="4871" max="4871" width="23.7109375" style="1" customWidth="1"/>
    <col min="4872" max="5120" width="9.140625" style="1"/>
    <col min="5121" max="5121" width="6.28515625" style="1" customWidth="1"/>
    <col min="5122" max="5122" width="17.140625" style="1" customWidth="1"/>
    <col min="5123" max="5123" width="20.5703125" style="1" customWidth="1"/>
    <col min="5124" max="5124" width="19.140625" style="1" customWidth="1"/>
    <col min="5125" max="5125" width="21" style="1" customWidth="1"/>
    <col min="5126" max="5126" width="25.7109375" style="1" customWidth="1"/>
    <col min="5127" max="5127" width="23.7109375" style="1" customWidth="1"/>
    <col min="5128" max="5376" width="9.140625" style="1"/>
    <col min="5377" max="5377" width="6.28515625" style="1" customWidth="1"/>
    <col min="5378" max="5378" width="17.140625" style="1" customWidth="1"/>
    <col min="5379" max="5379" width="20.5703125" style="1" customWidth="1"/>
    <col min="5380" max="5380" width="19.140625" style="1" customWidth="1"/>
    <col min="5381" max="5381" width="21" style="1" customWidth="1"/>
    <col min="5382" max="5382" width="25.7109375" style="1" customWidth="1"/>
    <col min="5383" max="5383" width="23.7109375" style="1" customWidth="1"/>
    <col min="5384" max="5632" width="9.140625" style="1"/>
    <col min="5633" max="5633" width="6.28515625" style="1" customWidth="1"/>
    <col min="5634" max="5634" width="17.140625" style="1" customWidth="1"/>
    <col min="5635" max="5635" width="20.5703125" style="1" customWidth="1"/>
    <col min="5636" max="5636" width="19.140625" style="1" customWidth="1"/>
    <col min="5637" max="5637" width="21" style="1" customWidth="1"/>
    <col min="5638" max="5638" width="25.7109375" style="1" customWidth="1"/>
    <col min="5639" max="5639" width="23.7109375" style="1" customWidth="1"/>
    <col min="5640" max="5888" width="9.140625" style="1"/>
    <col min="5889" max="5889" width="6.28515625" style="1" customWidth="1"/>
    <col min="5890" max="5890" width="17.140625" style="1" customWidth="1"/>
    <col min="5891" max="5891" width="20.5703125" style="1" customWidth="1"/>
    <col min="5892" max="5892" width="19.140625" style="1" customWidth="1"/>
    <col min="5893" max="5893" width="21" style="1" customWidth="1"/>
    <col min="5894" max="5894" width="25.7109375" style="1" customWidth="1"/>
    <col min="5895" max="5895" width="23.7109375" style="1" customWidth="1"/>
    <col min="5896" max="6144" width="9.140625" style="1"/>
    <col min="6145" max="6145" width="6.28515625" style="1" customWidth="1"/>
    <col min="6146" max="6146" width="17.140625" style="1" customWidth="1"/>
    <col min="6147" max="6147" width="20.5703125" style="1" customWidth="1"/>
    <col min="6148" max="6148" width="19.140625" style="1" customWidth="1"/>
    <col min="6149" max="6149" width="21" style="1" customWidth="1"/>
    <col min="6150" max="6150" width="25.7109375" style="1" customWidth="1"/>
    <col min="6151" max="6151" width="23.7109375" style="1" customWidth="1"/>
    <col min="6152" max="6400" width="9.140625" style="1"/>
    <col min="6401" max="6401" width="6.28515625" style="1" customWidth="1"/>
    <col min="6402" max="6402" width="17.140625" style="1" customWidth="1"/>
    <col min="6403" max="6403" width="20.5703125" style="1" customWidth="1"/>
    <col min="6404" max="6404" width="19.140625" style="1" customWidth="1"/>
    <col min="6405" max="6405" width="21" style="1" customWidth="1"/>
    <col min="6406" max="6406" width="25.7109375" style="1" customWidth="1"/>
    <col min="6407" max="6407" width="23.7109375" style="1" customWidth="1"/>
    <col min="6408" max="6656" width="9.140625" style="1"/>
    <col min="6657" max="6657" width="6.28515625" style="1" customWidth="1"/>
    <col min="6658" max="6658" width="17.140625" style="1" customWidth="1"/>
    <col min="6659" max="6659" width="20.5703125" style="1" customWidth="1"/>
    <col min="6660" max="6660" width="19.140625" style="1" customWidth="1"/>
    <col min="6661" max="6661" width="21" style="1" customWidth="1"/>
    <col min="6662" max="6662" width="25.7109375" style="1" customWidth="1"/>
    <col min="6663" max="6663" width="23.7109375" style="1" customWidth="1"/>
    <col min="6664" max="6912" width="9.140625" style="1"/>
    <col min="6913" max="6913" width="6.28515625" style="1" customWidth="1"/>
    <col min="6914" max="6914" width="17.140625" style="1" customWidth="1"/>
    <col min="6915" max="6915" width="20.5703125" style="1" customWidth="1"/>
    <col min="6916" max="6916" width="19.140625" style="1" customWidth="1"/>
    <col min="6917" max="6917" width="21" style="1" customWidth="1"/>
    <col min="6918" max="6918" width="25.7109375" style="1" customWidth="1"/>
    <col min="6919" max="6919" width="23.7109375" style="1" customWidth="1"/>
    <col min="6920" max="7168" width="9.140625" style="1"/>
    <col min="7169" max="7169" width="6.28515625" style="1" customWidth="1"/>
    <col min="7170" max="7170" width="17.140625" style="1" customWidth="1"/>
    <col min="7171" max="7171" width="20.5703125" style="1" customWidth="1"/>
    <col min="7172" max="7172" width="19.140625" style="1" customWidth="1"/>
    <col min="7173" max="7173" width="21" style="1" customWidth="1"/>
    <col min="7174" max="7174" width="25.7109375" style="1" customWidth="1"/>
    <col min="7175" max="7175" width="23.7109375" style="1" customWidth="1"/>
    <col min="7176" max="7424" width="9.140625" style="1"/>
    <col min="7425" max="7425" width="6.28515625" style="1" customWidth="1"/>
    <col min="7426" max="7426" width="17.140625" style="1" customWidth="1"/>
    <col min="7427" max="7427" width="20.5703125" style="1" customWidth="1"/>
    <col min="7428" max="7428" width="19.140625" style="1" customWidth="1"/>
    <col min="7429" max="7429" width="21" style="1" customWidth="1"/>
    <col min="7430" max="7430" width="25.7109375" style="1" customWidth="1"/>
    <col min="7431" max="7431" width="23.7109375" style="1" customWidth="1"/>
    <col min="7432" max="7680" width="9.140625" style="1"/>
    <col min="7681" max="7681" width="6.28515625" style="1" customWidth="1"/>
    <col min="7682" max="7682" width="17.140625" style="1" customWidth="1"/>
    <col min="7683" max="7683" width="20.5703125" style="1" customWidth="1"/>
    <col min="7684" max="7684" width="19.140625" style="1" customWidth="1"/>
    <col min="7685" max="7685" width="21" style="1" customWidth="1"/>
    <col min="7686" max="7686" width="25.7109375" style="1" customWidth="1"/>
    <col min="7687" max="7687" width="23.7109375" style="1" customWidth="1"/>
    <col min="7688" max="7936" width="9.140625" style="1"/>
    <col min="7937" max="7937" width="6.28515625" style="1" customWidth="1"/>
    <col min="7938" max="7938" width="17.140625" style="1" customWidth="1"/>
    <col min="7939" max="7939" width="20.5703125" style="1" customWidth="1"/>
    <col min="7940" max="7940" width="19.140625" style="1" customWidth="1"/>
    <col min="7941" max="7941" width="21" style="1" customWidth="1"/>
    <col min="7942" max="7942" width="25.7109375" style="1" customWidth="1"/>
    <col min="7943" max="7943" width="23.7109375" style="1" customWidth="1"/>
    <col min="7944" max="8192" width="9.140625" style="1"/>
    <col min="8193" max="8193" width="6.28515625" style="1" customWidth="1"/>
    <col min="8194" max="8194" width="17.140625" style="1" customWidth="1"/>
    <col min="8195" max="8195" width="20.5703125" style="1" customWidth="1"/>
    <col min="8196" max="8196" width="19.140625" style="1" customWidth="1"/>
    <col min="8197" max="8197" width="21" style="1" customWidth="1"/>
    <col min="8198" max="8198" width="25.7109375" style="1" customWidth="1"/>
    <col min="8199" max="8199" width="23.7109375" style="1" customWidth="1"/>
    <col min="8200" max="8448" width="9.140625" style="1"/>
    <col min="8449" max="8449" width="6.28515625" style="1" customWidth="1"/>
    <col min="8450" max="8450" width="17.140625" style="1" customWidth="1"/>
    <col min="8451" max="8451" width="20.5703125" style="1" customWidth="1"/>
    <col min="8452" max="8452" width="19.140625" style="1" customWidth="1"/>
    <col min="8453" max="8453" width="21" style="1" customWidth="1"/>
    <col min="8454" max="8454" width="25.7109375" style="1" customWidth="1"/>
    <col min="8455" max="8455" width="23.7109375" style="1" customWidth="1"/>
    <col min="8456" max="8704" width="9.140625" style="1"/>
    <col min="8705" max="8705" width="6.28515625" style="1" customWidth="1"/>
    <col min="8706" max="8706" width="17.140625" style="1" customWidth="1"/>
    <col min="8707" max="8707" width="20.5703125" style="1" customWidth="1"/>
    <col min="8708" max="8708" width="19.140625" style="1" customWidth="1"/>
    <col min="8709" max="8709" width="21" style="1" customWidth="1"/>
    <col min="8710" max="8710" width="25.7109375" style="1" customWidth="1"/>
    <col min="8711" max="8711" width="23.7109375" style="1" customWidth="1"/>
    <col min="8712" max="8960" width="9.140625" style="1"/>
    <col min="8961" max="8961" width="6.28515625" style="1" customWidth="1"/>
    <col min="8962" max="8962" width="17.140625" style="1" customWidth="1"/>
    <col min="8963" max="8963" width="20.5703125" style="1" customWidth="1"/>
    <col min="8964" max="8964" width="19.140625" style="1" customWidth="1"/>
    <col min="8965" max="8965" width="21" style="1" customWidth="1"/>
    <col min="8966" max="8966" width="25.7109375" style="1" customWidth="1"/>
    <col min="8967" max="8967" width="23.7109375" style="1" customWidth="1"/>
    <col min="8968" max="9216" width="9.140625" style="1"/>
    <col min="9217" max="9217" width="6.28515625" style="1" customWidth="1"/>
    <col min="9218" max="9218" width="17.140625" style="1" customWidth="1"/>
    <col min="9219" max="9219" width="20.5703125" style="1" customWidth="1"/>
    <col min="9220" max="9220" width="19.140625" style="1" customWidth="1"/>
    <col min="9221" max="9221" width="21" style="1" customWidth="1"/>
    <col min="9222" max="9222" width="25.7109375" style="1" customWidth="1"/>
    <col min="9223" max="9223" width="23.7109375" style="1" customWidth="1"/>
    <col min="9224" max="9472" width="9.140625" style="1"/>
    <col min="9473" max="9473" width="6.28515625" style="1" customWidth="1"/>
    <col min="9474" max="9474" width="17.140625" style="1" customWidth="1"/>
    <col min="9475" max="9475" width="20.5703125" style="1" customWidth="1"/>
    <col min="9476" max="9476" width="19.140625" style="1" customWidth="1"/>
    <col min="9477" max="9477" width="21" style="1" customWidth="1"/>
    <col min="9478" max="9478" width="25.7109375" style="1" customWidth="1"/>
    <col min="9479" max="9479" width="23.7109375" style="1" customWidth="1"/>
    <col min="9480" max="9728" width="9.140625" style="1"/>
    <col min="9729" max="9729" width="6.28515625" style="1" customWidth="1"/>
    <col min="9730" max="9730" width="17.140625" style="1" customWidth="1"/>
    <col min="9731" max="9731" width="20.5703125" style="1" customWidth="1"/>
    <col min="9732" max="9732" width="19.140625" style="1" customWidth="1"/>
    <col min="9733" max="9733" width="21" style="1" customWidth="1"/>
    <col min="9734" max="9734" width="25.7109375" style="1" customWidth="1"/>
    <col min="9735" max="9735" width="23.7109375" style="1" customWidth="1"/>
    <col min="9736" max="9984" width="9.140625" style="1"/>
    <col min="9985" max="9985" width="6.28515625" style="1" customWidth="1"/>
    <col min="9986" max="9986" width="17.140625" style="1" customWidth="1"/>
    <col min="9987" max="9987" width="20.5703125" style="1" customWidth="1"/>
    <col min="9988" max="9988" width="19.140625" style="1" customWidth="1"/>
    <col min="9989" max="9989" width="21" style="1" customWidth="1"/>
    <col min="9990" max="9990" width="25.7109375" style="1" customWidth="1"/>
    <col min="9991" max="9991" width="23.7109375" style="1" customWidth="1"/>
    <col min="9992" max="10240" width="9.140625" style="1"/>
    <col min="10241" max="10241" width="6.28515625" style="1" customWidth="1"/>
    <col min="10242" max="10242" width="17.140625" style="1" customWidth="1"/>
    <col min="10243" max="10243" width="20.5703125" style="1" customWidth="1"/>
    <col min="10244" max="10244" width="19.140625" style="1" customWidth="1"/>
    <col min="10245" max="10245" width="21" style="1" customWidth="1"/>
    <col min="10246" max="10246" width="25.7109375" style="1" customWidth="1"/>
    <col min="10247" max="10247" width="23.7109375" style="1" customWidth="1"/>
    <col min="10248" max="10496" width="9.140625" style="1"/>
    <col min="10497" max="10497" width="6.28515625" style="1" customWidth="1"/>
    <col min="10498" max="10498" width="17.140625" style="1" customWidth="1"/>
    <col min="10499" max="10499" width="20.5703125" style="1" customWidth="1"/>
    <col min="10500" max="10500" width="19.140625" style="1" customWidth="1"/>
    <col min="10501" max="10501" width="21" style="1" customWidth="1"/>
    <col min="10502" max="10502" width="25.7109375" style="1" customWidth="1"/>
    <col min="10503" max="10503" width="23.7109375" style="1" customWidth="1"/>
    <col min="10504" max="10752" width="9.140625" style="1"/>
    <col min="10753" max="10753" width="6.28515625" style="1" customWidth="1"/>
    <col min="10754" max="10754" width="17.140625" style="1" customWidth="1"/>
    <col min="10755" max="10755" width="20.5703125" style="1" customWidth="1"/>
    <col min="10756" max="10756" width="19.140625" style="1" customWidth="1"/>
    <col min="10757" max="10757" width="21" style="1" customWidth="1"/>
    <col min="10758" max="10758" width="25.7109375" style="1" customWidth="1"/>
    <col min="10759" max="10759" width="23.7109375" style="1" customWidth="1"/>
    <col min="10760" max="11008" width="9.140625" style="1"/>
    <col min="11009" max="11009" width="6.28515625" style="1" customWidth="1"/>
    <col min="11010" max="11010" width="17.140625" style="1" customWidth="1"/>
    <col min="11011" max="11011" width="20.5703125" style="1" customWidth="1"/>
    <col min="11012" max="11012" width="19.140625" style="1" customWidth="1"/>
    <col min="11013" max="11013" width="21" style="1" customWidth="1"/>
    <col min="11014" max="11014" width="25.7109375" style="1" customWidth="1"/>
    <col min="11015" max="11015" width="23.7109375" style="1" customWidth="1"/>
    <col min="11016" max="11264" width="9.140625" style="1"/>
    <col min="11265" max="11265" width="6.28515625" style="1" customWidth="1"/>
    <col min="11266" max="11266" width="17.140625" style="1" customWidth="1"/>
    <col min="11267" max="11267" width="20.5703125" style="1" customWidth="1"/>
    <col min="11268" max="11268" width="19.140625" style="1" customWidth="1"/>
    <col min="11269" max="11269" width="21" style="1" customWidth="1"/>
    <col min="11270" max="11270" width="25.7109375" style="1" customWidth="1"/>
    <col min="11271" max="11271" width="23.7109375" style="1" customWidth="1"/>
    <col min="11272" max="11520" width="9.140625" style="1"/>
    <col min="11521" max="11521" width="6.28515625" style="1" customWidth="1"/>
    <col min="11522" max="11522" width="17.140625" style="1" customWidth="1"/>
    <col min="11523" max="11523" width="20.5703125" style="1" customWidth="1"/>
    <col min="11524" max="11524" width="19.140625" style="1" customWidth="1"/>
    <col min="11525" max="11525" width="21" style="1" customWidth="1"/>
    <col min="11526" max="11526" width="25.7109375" style="1" customWidth="1"/>
    <col min="11527" max="11527" width="23.7109375" style="1" customWidth="1"/>
    <col min="11528" max="11776" width="9.140625" style="1"/>
    <col min="11777" max="11777" width="6.28515625" style="1" customWidth="1"/>
    <col min="11778" max="11778" width="17.140625" style="1" customWidth="1"/>
    <col min="11779" max="11779" width="20.5703125" style="1" customWidth="1"/>
    <col min="11780" max="11780" width="19.140625" style="1" customWidth="1"/>
    <col min="11781" max="11781" width="21" style="1" customWidth="1"/>
    <col min="11782" max="11782" width="25.7109375" style="1" customWidth="1"/>
    <col min="11783" max="11783" width="23.7109375" style="1" customWidth="1"/>
    <col min="11784" max="12032" width="9.140625" style="1"/>
    <col min="12033" max="12033" width="6.28515625" style="1" customWidth="1"/>
    <col min="12034" max="12034" width="17.140625" style="1" customWidth="1"/>
    <col min="12035" max="12035" width="20.5703125" style="1" customWidth="1"/>
    <col min="12036" max="12036" width="19.140625" style="1" customWidth="1"/>
    <col min="12037" max="12037" width="21" style="1" customWidth="1"/>
    <col min="12038" max="12038" width="25.7109375" style="1" customWidth="1"/>
    <col min="12039" max="12039" width="23.7109375" style="1" customWidth="1"/>
    <col min="12040" max="12288" width="9.140625" style="1"/>
    <col min="12289" max="12289" width="6.28515625" style="1" customWidth="1"/>
    <col min="12290" max="12290" width="17.140625" style="1" customWidth="1"/>
    <col min="12291" max="12291" width="20.5703125" style="1" customWidth="1"/>
    <col min="12292" max="12292" width="19.140625" style="1" customWidth="1"/>
    <col min="12293" max="12293" width="21" style="1" customWidth="1"/>
    <col min="12294" max="12294" width="25.7109375" style="1" customWidth="1"/>
    <col min="12295" max="12295" width="23.7109375" style="1" customWidth="1"/>
    <col min="12296" max="12544" width="9.140625" style="1"/>
    <col min="12545" max="12545" width="6.28515625" style="1" customWidth="1"/>
    <col min="12546" max="12546" width="17.140625" style="1" customWidth="1"/>
    <col min="12547" max="12547" width="20.5703125" style="1" customWidth="1"/>
    <col min="12548" max="12548" width="19.140625" style="1" customWidth="1"/>
    <col min="12549" max="12549" width="21" style="1" customWidth="1"/>
    <col min="12550" max="12550" width="25.7109375" style="1" customWidth="1"/>
    <col min="12551" max="12551" width="23.7109375" style="1" customWidth="1"/>
    <col min="12552" max="12800" width="9.140625" style="1"/>
    <col min="12801" max="12801" width="6.28515625" style="1" customWidth="1"/>
    <col min="12802" max="12802" width="17.140625" style="1" customWidth="1"/>
    <col min="12803" max="12803" width="20.5703125" style="1" customWidth="1"/>
    <col min="12804" max="12804" width="19.140625" style="1" customWidth="1"/>
    <col min="12805" max="12805" width="21" style="1" customWidth="1"/>
    <col min="12806" max="12806" width="25.7109375" style="1" customWidth="1"/>
    <col min="12807" max="12807" width="23.7109375" style="1" customWidth="1"/>
    <col min="12808" max="13056" width="9.140625" style="1"/>
    <col min="13057" max="13057" width="6.28515625" style="1" customWidth="1"/>
    <col min="13058" max="13058" width="17.140625" style="1" customWidth="1"/>
    <col min="13059" max="13059" width="20.5703125" style="1" customWidth="1"/>
    <col min="13060" max="13060" width="19.140625" style="1" customWidth="1"/>
    <col min="13061" max="13061" width="21" style="1" customWidth="1"/>
    <col min="13062" max="13062" width="25.7109375" style="1" customWidth="1"/>
    <col min="13063" max="13063" width="23.7109375" style="1" customWidth="1"/>
    <col min="13064" max="13312" width="9.140625" style="1"/>
    <col min="13313" max="13313" width="6.28515625" style="1" customWidth="1"/>
    <col min="13314" max="13314" width="17.140625" style="1" customWidth="1"/>
    <col min="13315" max="13315" width="20.5703125" style="1" customWidth="1"/>
    <col min="13316" max="13316" width="19.140625" style="1" customWidth="1"/>
    <col min="13317" max="13317" width="21" style="1" customWidth="1"/>
    <col min="13318" max="13318" width="25.7109375" style="1" customWidth="1"/>
    <col min="13319" max="13319" width="23.7109375" style="1" customWidth="1"/>
    <col min="13320" max="13568" width="9.140625" style="1"/>
    <col min="13569" max="13569" width="6.28515625" style="1" customWidth="1"/>
    <col min="13570" max="13570" width="17.140625" style="1" customWidth="1"/>
    <col min="13571" max="13571" width="20.5703125" style="1" customWidth="1"/>
    <col min="13572" max="13572" width="19.140625" style="1" customWidth="1"/>
    <col min="13573" max="13573" width="21" style="1" customWidth="1"/>
    <col min="13574" max="13574" width="25.7109375" style="1" customWidth="1"/>
    <col min="13575" max="13575" width="23.7109375" style="1" customWidth="1"/>
    <col min="13576" max="13824" width="9.140625" style="1"/>
    <col min="13825" max="13825" width="6.28515625" style="1" customWidth="1"/>
    <col min="13826" max="13826" width="17.140625" style="1" customWidth="1"/>
    <col min="13827" max="13827" width="20.5703125" style="1" customWidth="1"/>
    <col min="13828" max="13828" width="19.140625" style="1" customWidth="1"/>
    <col min="13829" max="13829" width="21" style="1" customWidth="1"/>
    <col min="13830" max="13830" width="25.7109375" style="1" customWidth="1"/>
    <col min="13831" max="13831" width="23.7109375" style="1" customWidth="1"/>
    <col min="13832" max="14080" width="9.140625" style="1"/>
    <col min="14081" max="14081" width="6.28515625" style="1" customWidth="1"/>
    <col min="14082" max="14082" width="17.140625" style="1" customWidth="1"/>
    <col min="14083" max="14083" width="20.5703125" style="1" customWidth="1"/>
    <col min="14084" max="14084" width="19.140625" style="1" customWidth="1"/>
    <col min="14085" max="14085" width="21" style="1" customWidth="1"/>
    <col min="14086" max="14086" width="25.7109375" style="1" customWidth="1"/>
    <col min="14087" max="14087" width="23.7109375" style="1" customWidth="1"/>
    <col min="14088" max="14336" width="9.140625" style="1"/>
    <col min="14337" max="14337" width="6.28515625" style="1" customWidth="1"/>
    <col min="14338" max="14338" width="17.140625" style="1" customWidth="1"/>
    <col min="14339" max="14339" width="20.5703125" style="1" customWidth="1"/>
    <col min="14340" max="14340" width="19.140625" style="1" customWidth="1"/>
    <col min="14341" max="14341" width="21" style="1" customWidth="1"/>
    <col min="14342" max="14342" width="25.7109375" style="1" customWidth="1"/>
    <col min="14343" max="14343" width="23.7109375" style="1" customWidth="1"/>
    <col min="14344" max="14592" width="9.140625" style="1"/>
    <col min="14593" max="14593" width="6.28515625" style="1" customWidth="1"/>
    <col min="14594" max="14594" width="17.140625" style="1" customWidth="1"/>
    <col min="14595" max="14595" width="20.5703125" style="1" customWidth="1"/>
    <col min="14596" max="14596" width="19.140625" style="1" customWidth="1"/>
    <col min="14597" max="14597" width="21" style="1" customWidth="1"/>
    <col min="14598" max="14598" width="25.7109375" style="1" customWidth="1"/>
    <col min="14599" max="14599" width="23.7109375" style="1" customWidth="1"/>
    <col min="14600" max="14848" width="9.140625" style="1"/>
    <col min="14849" max="14849" width="6.28515625" style="1" customWidth="1"/>
    <col min="14850" max="14850" width="17.140625" style="1" customWidth="1"/>
    <col min="14851" max="14851" width="20.5703125" style="1" customWidth="1"/>
    <col min="14852" max="14852" width="19.140625" style="1" customWidth="1"/>
    <col min="14853" max="14853" width="21" style="1" customWidth="1"/>
    <col min="14854" max="14854" width="25.7109375" style="1" customWidth="1"/>
    <col min="14855" max="14855" width="23.7109375" style="1" customWidth="1"/>
    <col min="14856" max="15104" width="9.140625" style="1"/>
    <col min="15105" max="15105" width="6.28515625" style="1" customWidth="1"/>
    <col min="15106" max="15106" width="17.140625" style="1" customWidth="1"/>
    <col min="15107" max="15107" width="20.5703125" style="1" customWidth="1"/>
    <col min="15108" max="15108" width="19.140625" style="1" customWidth="1"/>
    <col min="15109" max="15109" width="21" style="1" customWidth="1"/>
    <col min="15110" max="15110" width="25.7109375" style="1" customWidth="1"/>
    <col min="15111" max="15111" width="23.7109375" style="1" customWidth="1"/>
    <col min="15112" max="15360" width="9.140625" style="1"/>
    <col min="15361" max="15361" width="6.28515625" style="1" customWidth="1"/>
    <col min="15362" max="15362" width="17.140625" style="1" customWidth="1"/>
    <col min="15363" max="15363" width="20.5703125" style="1" customWidth="1"/>
    <col min="15364" max="15364" width="19.140625" style="1" customWidth="1"/>
    <col min="15365" max="15365" width="21" style="1" customWidth="1"/>
    <col min="15366" max="15366" width="25.7109375" style="1" customWidth="1"/>
    <col min="15367" max="15367" width="23.7109375" style="1" customWidth="1"/>
    <col min="15368" max="15616" width="9.140625" style="1"/>
    <col min="15617" max="15617" width="6.28515625" style="1" customWidth="1"/>
    <col min="15618" max="15618" width="17.140625" style="1" customWidth="1"/>
    <col min="15619" max="15619" width="20.5703125" style="1" customWidth="1"/>
    <col min="15620" max="15620" width="19.140625" style="1" customWidth="1"/>
    <col min="15621" max="15621" width="21" style="1" customWidth="1"/>
    <col min="15622" max="15622" width="25.7109375" style="1" customWidth="1"/>
    <col min="15623" max="15623" width="23.7109375" style="1" customWidth="1"/>
    <col min="15624" max="15872" width="9.140625" style="1"/>
    <col min="15873" max="15873" width="6.28515625" style="1" customWidth="1"/>
    <col min="15874" max="15874" width="17.140625" style="1" customWidth="1"/>
    <col min="15875" max="15875" width="20.5703125" style="1" customWidth="1"/>
    <col min="15876" max="15876" width="19.140625" style="1" customWidth="1"/>
    <col min="15877" max="15877" width="21" style="1" customWidth="1"/>
    <col min="15878" max="15878" width="25.7109375" style="1" customWidth="1"/>
    <col min="15879" max="15879" width="23.7109375" style="1" customWidth="1"/>
    <col min="15880" max="16128" width="9.140625" style="1"/>
    <col min="16129" max="16129" width="6.28515625" style="1" customWidth="1"/>
    <col min="16130" max="16130" width="17.140625" style="1" customWidth="1"/>
    <col min="16131" max="16131" width="20.5703125" style="1" customWidth="1"/>
    <col min="16132" max="16132" width="19.140625" style="1" customWidth="1"/>
    <col min="16133" max="16133" width="21" style="1" customWidth="1"/>
    <col min="16134" max="16134" width="25.7109375" style="1" customWidth="1"/>
    <col min="16135" max="16135" width="23.7109375" style="1" customWidth="1"/>
    <col min="16136" max="16384" width="9.140625" style="1"/>
  </cols>
  <sheetData>
    <row r="1" spans="1:10" x14ac:dyDescent="0.25">
      <c r="C1" s="13"/>
      <c r="D1" s="22"/>
      <c r="E1" s="22"/>
      <c r="F1" s="13"/>
      <c r="J1" s="13" t="s">
        <v>104</v>
      </c>
    </row>
    <row r="3" spans="1:10" ht="93" customHeight="1" x14ac:dyDescent="0.25">
      <c r="A3" s="164" t="s">
        <v>155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s="12" customFormat="1" x14ac:dyDescent="0.25">
      <c r="A4" s="12" t="s">
        <v>147</v>
      </c>
    </row>
    <row r="6" spans="1:10" ht="30.75" customHeight="1" x14ac:dyDescent="0.25">
      <c r="A6" s="165" t="s">
        <v>37</v>
      </c>
      <c r="B6" s="165" t="s">
        <v>8</v>
      </c>
      <c r="C6" s="166" t="s">
        <v>14</v>
      </c>
      <c r="D6" s="167"/>
      <c r="E6" s="165" t="s">
        <v>38</v>
      </c>
      <c r="F6" s="165" t="s">
        <v>39</v>
      </c>
      <c r="G6" s="165" t="s">
        <v>15</v>
      </c>
      <c r="H6" s="166" t="s">
        <v>40</v>
      </c>
      <c r="I6" s="168"/>
      <c r="J6" s="167"/>
    </row>
    <row r="7" spans="1:10" ht="20.25" customHeight="1" x14ac:dyDescent="0.25">
      <c r="A7" s="165"/>
      <c r="B7" s="165"/>
      <c r="C7" s="169" t="s">
        <v>41</v>
      </c>
      <c r="D7" s="169" t="s">
        <v>42</v>
      </c>
      <c r="E7" s="165"/>
      <c r="F7" s="165"/>
      <c r="G7" s="165"/>
      <c r="H7" s="166" t="s">
        <v>28</v>
      </c>
      <c r="I7" s="168"/>
      <c r="J7" s="167"/>
    </row>
    <row r="8" spans="1:10" ht="46.5" customHeight="1" x14ac:dyDescent="0.25">
      <c r="A8" s="165"/>
      <c r="B8" s="165"/>
      <c r="C8" s="169"/>
      <c r="D8" s="169"/>
      <c r="E8" s="165"/>
      <c r="F8" s="165"/>
      <c r="G8" s="165"/>
      <c r="H8" s="99" t="s">
        <v>190</v>
      </c>
      <c r="I8" s="99" t="s">
        <v>220</v>
      </c>
      <c r="J8" s="99" t="s">
        <v>308</v>
      </c>
    </row>
    <row r="9" spans="1:10" ht="47.25" customHeight="1" x14ac:dyDescent="0.25">
      <c r="A9" s="2"/>
      <c r="B9" s="2"/>
      <c r="C9" s="109"/>
      <c r="D9" s="109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109"/>
      <c r="D10" s="109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109"/>
      <c r="D11" s="109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109"/>
      <c r="D12" s="109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109"/>
      <c r="D13" s="109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109"/>
      <c r="D14" s="109"/>
      <c r="E14" s="2"/>
      <c r="F14" s="2"/>
      <c r="G14" s="2"/>
      <c r="H14" s="2"/>
      <c r="I14" s="2"/>
      <c r="J14" s="2"/>
    </row>
    <row r="17" spans="1:9" x14ac:dyDescent="0.25">
      <c r="A17" s="22" t="s">
        <v>17</v>
      </c>
      <c r="B17" s="22"/>
      <c r="C17" s="22"/>
      <c r="D17" s="22"/>
      <c r="E17" s="22" t="s">
        <v>18</v>
      </c>
      <c r="F17" s="22"/>
      <c r="G17" s="11"/>
      <c r="H17" s="11"/>
      <c r="I17" s="11"/>
    </row>
    <row r="18" spans="1:9" x14ac:dyDescent="0.25">
      <c r="A18" s="22" t="s">
        <v>19</v>
      </c>
      <c r="B18" s="22"/>
      <c r="C18" s="22"/>
      <c r="D18" s="23"/>
      <c r="E18" s="23" t="s">
        <v>20</v>
      </c>
      <c r="F18" s="9"/>
      <c r="G18" s="11"/>
      <c r="H18" s="11"/>
      <c r="I18" s="11"/>
    </row>
    <row r="19" spans="1:9" x14ac:dyDescent="0.25">
      <c r="A19" s="23" t="s">
        <v>21</v>
      </c>
      <c r="B19" s="23"/>
      <c r="C19" s="22"/>
      <c r="D19" s="22"/>
      <c r="E19" s="22"/>
      <c r="F19" s="22"/>
      <c r="G19" s="11"/>
      <c r="H19" s="11"/>
      <c r="I19" s="11"/>
    </row>
    <row r="20" spans="1:9" x14ac:dyDescent="0.25">
      <c r="A20" s="22" t="s">
        <v>22</v>
      </c>
      <c r="B20" s="22"/>
      <c r="C20" s="22"/>
      <c r="D20" s="22"/>
      <c r="E20" s="22" t="s">
        <v>23</v>
      </c>
      <c r="F20" s="22"/>
      <c r="G20" s="11"/>
      <c r="H20" s="11"/>
      <c r="I20" s="11"/>
    </row>
  </sheetData>
  <mergeCells count="11">
    <mergeCell ref="A3:J3"/>
    <mergeCell ref="A6:A8"/>
    <mergeCell ref="B6:B8"/>
    <mergeCell ref="C6:D6"/>
    <mergeCell ref="E6:E8"/>
    <mergeCell ref="F6:F8"/>
    <mergeCell ref="G6:G8"/>
    <mergeCell ref="H6:J6"/>
    <mergeCell ref="H7:J7"/>
    <mergeCell ref="C7:C8"/>
    <mergeCell ref="D7:D8"/>
  </mergeCells>
  <pageMargins left="0.17" right="0.17" top="0.26" bottom="0.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Normal="100" zoomScaleSheetLayoutView="100" workbookViewId="0">
      <selection activeCell="C11" sqref="C11"/>
    </sheetView>
  </sheetViews>
  <sheetFormatPr defaultColWidth="9.140625" defaultRowHeight="15" x14ac:dyDescent="0.25"/>
  <cols>
    <col min="1" max="1" width="8.85546875" style="20" customWidth="1"/>
    <col min="2" max="2" width="55.140625" style="20" customWidth="1"/>
    <col min="3" max="3" width="22" style="20" customWidth="1"/>
    <col min="4" max="4" width="17.140625" style="20" customWidth="1"/>
    <col min="5" max="6" width="16" style="20" customWidth="1"/>
    <col min="7" max="7" width="26" style="20" customWidth="1"/>
    <col min="8" max="16384" width="9.140625" style="20"/>
  </cols>
  <sheetData>
    <row r="1" spans="1:7" x14ac:dyDescent="0.25">
      <c r="E1" s="21"/>
      <c r="F1" s="21"/>
      <c r="G1" s="21" t="s">
        <v>35</v>
      </c>
    </row>
    <row r="2" spans="1:7" x14ac:dyDescent="0.25">
      <c r="E2" s="21"/>
      <c r="F2" s="21"/>
      <c r="G2" s="21"/>
    </row>
    <row r="3" spans="1:7" ht="52.5" customHeight="1" x14ac:dyDescent="0.25">
      <c r="A3" s="172" t="s">
        <v>156</v>
      </c>
      <c r="B3" s="173"/>
      <c r="C3" s="173"/>
      <c r="D3" s="173"/>
      <c r="E3" s="173"/>
      <c r="F3" s="173"/>
      <c r="G3" s="173"/>
    </row>
    <row r="4" spans="1:7" ht="18.75" x14ac:dyDescent="0.25">
      <c r="A4" s="24"/>
      <c r="B4" s="26"/>
      <c r="C4" s="31"/>
      <c r="D4" s="26"/>
      <c r="E4" s="26"/>
      <c r="F4" s="31"/>
      <c r="G4" s="26"/>
    </row>
    <row r="5" spans="1:7" s="12" customFormat="1" x14ac:dyDescent="0.25">
      <c r="A5" s="19" t="s">
        <v>216</v>
      </c>
    </row>
    <row r="6" spans="1:7" s="12" customFormat="1" ht="24" customHeight="1" x14ac:dyDescent="0.25">
      <c r="A6" s="19" t="s">
        <v>142</v>
      </c>
    </row>
    <row r="7" spans="1:7" ht="15" customHeight="1" x14ac:dyDescent="0.25">
      <c r="A7" s="174" t="s">
        <v>7</v>
      </c>
      <c r="B7" s="174" t="s">
        <v>9</v>
      </c>
      <c r="C7" s="175"/>
      <c r="D7" s="175"/>
      <c r="E7" s="175"/>
      <c r="F7" s="175"/>
      <c r="G7" s="177" t="s">
        <v>44</v>
      </c>
    </row>
    <row r="8" spans="1:7" x14ac:dyDescent="0.25">
      <c r="A8" s="174"/>
      <c r="B8" s="174"/>
      <c r="C8" s="176"/>
      <c r="D8" s="176"/>
      <c r="E8" s="176"/>
      <c r="F8" s="176"/>
      <c r="G8" s="178"/>
    </row>
    <row r="9" spans="1:7" ht="47.25" customHeight="1" x14ac:dyDescent="0.25">
      <c r="A9" s="174"/>
      <c r="B9" s="174"/>
      <c r="C9" s="183" t="s">
        <v>313</v>
      </c>
      <c r="D9" s="180" t="s">
        <v>28</v>
      </c>
      <c r="E9" s="181"/>
      <c r="F9" s="182"/>
      <c r="G9" s="178"/>
    </row>
    <row r="10" spans="1:7" ht="63" customHeight="1" x14ac:dyDescent="0.25">
      <c r="A10" s="174"/>
      <c r="B10" s="174"/>
      <c r="C10" s="184"/>
      <c r="D10" s="3" t="s">
        <v>190</v>
      </c>
      <c r="E10" s="3" t="s">
        <v>218</v>
      </c>
      <c r="F10" s="3" t="s">
        <v>309</v>
      </c>
      <c r="G10" s="179"/>
    </row>
    <row r="11" spans="1:7" x14ac:dyDescent="0.25">
      <c r="A11" s="25">
        <v>1</v>
      </c>
      <c r="B11" s="2"/>
      <c r="C11" s="2"/>
      <c r="D11" s="2"/>
      <c r="E11" s="2"/>
      <c r="F11" s="2"/>
      <c r="G11" s="2"/>
    </row>
    <row r="12" spans="1:7" x14ac:dyDescent="0.25">
      <c r="A12" s="25">
        <v>2</v>
      </c>
      <c r="B12" s="2"/>
      <c r="C12" s="2"/>
      <c r="D12" s="2"/>
      <c r="E12" s="2"/>
      <c r="F12" s="2"/>
      <c r="G12" s="2"/>
    </row>
    <row r="13" spans="1:7" x14ac:dyDescent="0.25">
      <c r="A13" s="25" t="s">
        <v>11</v>
      </c>
      <c r="B13" s="2"/>
      <c r="C13" s="2"/>
      <c r="D13" s="2"/>
      <c r="E13" s="2"/>
      <c r="F13" s="2"/>
      <c r="G13" s="2"/>
    </row>
    <row r="14" spans="1:7" x14ac:dyDescent="0.25">
      <c r="A14" s="25"/>
      <c r="B14" s="2"/>
      <c r="C14" s="2"/>
      <c r="D14" s="2"/>
      <c r="E14" s="2"/>
      <c r="F14" s="2"/>
      <c r="G14" s="2"/>
    </row>
    <row r="15" spans="1:7" ht="21" customHeight="1" x14ac:dyDescent="0.25">
      <c r="A15" s="170" t="s">
        <v>143</v>
      </c>
      <c r="B15" s="171"/>
      <c r="C15" s="171"/>
      <c r="D15" s="171"/>
      <c r="E15" s="171"/>
      <c r="F15" s="171"/>
      <c r="G15" s="17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22" t="s">
        <v>17</v>
      </c>
      <c r="B17" s="22"/>
      <c r="C17" s="22"/>
      <c r="D17" s="22" t="s">
        <v>18</v>
      </c>
      <c r="E17" s="22"/>
      <c r="F17" s="22"/>
      <c r="G17" s="22"/>
    </row>
    <row r="18" spans="1:7" x14ac:dyDescent="0.25">
      <c r="A18" s="22" t="s">
        <v>19</v>
      </c>
      <c r="B18" s="22"/>
      <c r="C18" s="22"/>
      <c r="D18" s="17" t="s">
        <v>20</v>
      </c>
      <c r="E18" s="9"/>
      <c r="F18" s="9"/>
      <c r="G18" s="9"/>
    </row>
    <row r="19" spans="1:7" x14ac:dyDescent="0.25">
      <c r="A19" s="17" t="s">
        <v>21</v>
      </c>
      <c r="B19" s="22"/>
      <c r="C19" s="22"/>
      <c r="D19" s="22"/>
      <c r="E19" s="22"/>
      <c r="F19" s="22"/>
      <c r="G19" s="22"/>
    </row>
    <row r="20" spans="1:7" x14ac:dyDescent="0.25">
      <c r="A20" s="22" t="s">
        <v>22</v>
      </c>
      <c r="B20" s="22"/>
      <c r="C20" s="22"/>
      <c r="D20" s="22" t="s">
        <v>23</v>
      </c>
      <c r="E20" s="22"/>
      <c r="F20" s="22"/>
      <c r="G20" s="22"/>
    </row>
    <row r="21" spans="1:7" x14ac:dyDescent="0.25">
      <c r="A21" s="15"/>
      <c r="B21" s="15"/>
      <c r="C21" s="15"/>
      <c r="D21" s="15"/>
    </row>
  </sheetData>
  <mergeCells count="8">
    <mergeCell ref="A15:G15"/>
    <mergeCell ref="A3:G3"/>
    <mergeCell ref="A7:A10"/>
    <mergeCell ref="B7:B10"/>
    <mergeCell ref="C7:F8"/>
    <mergeCell ref="G7:G10"/>
    <mergeCell ref="D9:F9"/>
    <mergeCell ref="C9:C10"/>
  </mergeCells>
  <pageMargins left="0.17" right="0.17" top="0.17" bottom="0.74803149606299213" header="1.5" footer="0.31496062992125984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60" zoomScaleNormal="100" workbookViewId="0">
      <selection activeCell="G6" sqref="G6"/>
    </sheetView>
  </sheetViews>
  <sheetFormatPr defaultRowHeight="15" x14ac:dyDescent="0.25"/>
  <cols>
    <col min="1" max="1" width="6.5703125" customWidth="1"/>
    <col min="2" max="2" width="14.7109375" customWidth="1"/>
    <col min="3" max="3" width="18" customWidth="1"/>
    <col min="4" max="4" width="17.42578125" customWidth="1"/>
    <col min="5" max="5" width="25.85546875" customWidth="1"/>
    <col min="6" max="6" width="23.5703125" style="20" customWidth="1"/>
    <col min="7" max="9" width="10.7109375" style="20" customWidth="1"/>
    <col min="10" max="13" width="10.7109375" customWidth="1"/>
  </cols>
  <sheetData>
    <row r="1" spans="1:13" x14ac:dyDescent="0.25">
      <c r="F1" s="21"/>
      <c r="M1" s="14" t="s">
        <v>43</v>
      </c>
    </row>
    <row r="2" spans="1:13" ht="60.75" customHeight="1" x14ac:dyDescent="0.25">
      <c r="A2" s="185" t="s">
        <v>310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3" s="12" customFormat="1" ht="34.5" customHeight="1" x14ac:dyDescent="0.25">
      <c r="A3" s="19" t="s">
        <v>158</v>
      </c>
    </row>
    <row r="4" spans="1:13" x14ac:dyDescent="0.25">
      <c r="A4" s="190" t="s">
        <v>7</v>
      </c>
      <c r="B4" s="191" t="s">
        <v>12</v>
      </c>
      <c r="C4" s="191" t="s">
        <v>13</v>
      </c>
      <c r="D4" s="191" t="s">
        <v>26</v>
      </c>
      <c r="E4" s="191" t="s">
        <v>14</v>
      </c>
      <c r="F4" s="191" t="s">
        <v>15</v>
      </c>
      <c r="G4" s="186" t="s">
        <v>314</v>
      </c>
      <c r="H4" s="186" t="s">
        <v>212</v>
      </c>
      <c r="I4" s="186"/>
      <c r="J4" s="186" t="s">
        <v>311</v>
      </c>
      <c r="K4" s="186"/>
      <c r="L4" s="186" t="s">
        <v>312</v>
      </c>
      <c r="M4" s="186"/>
    </row>
    <row r="5" spans="1:13" ht="51" x14ac:dyDescent="0.25">
      <c r="A5" s="191"/>
      <c r="B5" s="191"/>
      <c r="C5" s="191"/>
      <c r="D5" s="191"/>
      <c r="E5" s="191"/>
      <c r="F5" s="191"/>
      <c r="G5" s="186"/>
      <c r="H5" s="110" t="s">
        <v>210</v>
      </c>
      <c r="I5" s="110" t="s">
        <v>211</v>
      </c>
      <c r="J5" s="110" t="s">
        <v>210</v>
      </c>
      <c r="K5" s="110" t="s">
        <v>211</v>
      </c>
      <c r="L5" s="110" t="s">
        <v>210</v>
      </c>
      <c r="M5" s="110" t="s">
        <v>211</v>
      </c>
    </row>
    <row r="6" spans="1:13" ht="54" customHeight="1" x14ac:dyDescent="0.25">
      <c r="A6" s="191"/>
      <c r="B6" s="191"/>
      <c r="C6" s="191"/>
      <c r="D6" s="191"/>
      <c r="E6" s="191"/>
      <c r="F6" s="191"/>
      <c r="G6" s="111"/>
      <c r="H6" s="111"/>
      <c r="I6" s="111"/>
      <c r="J6" s="111"/>
      <c r="K6" s="112"/>
      <c r="L6" s="112"/>
      <c r="M6" s="112"/>
    </row>
    <row r="7" spans="1:13" ht="30" customHeight="1" x14ac:dyDescent="0.25">
      <c r="A7" s="187" t="s">
        <v>24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9"/>
    </row>
    <row r="8" spans="1:13" ht="22.5" customHeight="1" x14ac:dyDescent="0.25">
      <c r="A8" s="187" t="s">
        <v>105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9"/>
    </row>
    <row r="9" spans="1:13" ht="47.25" customHeight="1" x14ac:dyDescent="0.25">
      <c r="A9" s="113">
        <v>1</v>
      </c>
      <c r="B9" s="114"/>
      <c r="C9" s="114"/>
      <c r="D9" s="114"/>
      <c r="E9" s="114"/>
      <c r="F9" s="114"/>
      <c r="G9" s="114"/>
      <c r="H9" s="114"/>
      <c r="I9" s="114"/>
      <c r="J9" s="114"/>
      <c r="K9" s="112"/>
      <c r="L9" s="112"/>
      <c r="M9" s="112"/>
    </row>
    <row r="10" spans="1:13" ht="28.5" customHeight="1" x14ac:dyDescent="0.25">
      <c r="A10" s="113">
        <v>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2"/>
      <c r="L10" s="112"/>
      <c r="M10" s="112"/>
    </row>
    <row r="11" spans="1:13" ht="30" customHeight="1" x14ac:dyDescent="0.25">
      <c r="A11" s="192" t="s">
        <v>16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4"/>
    </row>
    <row r="12" spans="1:13" ht="27" customHeight="1" x14ac:dyDescent="0.25">
      <c r="A12" s="187" t="s">
        <v>25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9"/>
    </row>
    <row r="13" spans="1:13" ht="23.25" customHeight="1" x14ac:dyDescent="0.25">
      <c r="A13" s="187" t="s">
        <v>105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9"/>
    </row>
    <row r="14" spans="1:13" x14ac:dyDescent="0.25">
      <c r="A14" s="113">
        <v>1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2"/>
      <c r="L14" s="112"/>
      <c r="M14" s="112"/>
    </row>
    <row r="15" spans="1:13" ht="24" customHeight="1" x14ac:dyDescent="0.25">
      <c r="A15" s="113">
        <v>2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2"/>
      <c r="L15" s="112"/>
      <c r="M15" s="112"/>
    </row>
    <row r="16" spans="1:13" ht="32.25" customHeight="1" x14ac:dyDescent="0.25">
      <c r="A16" s="192" t="s">
        <v>16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4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1" x14ac:dyDescent="0.25">
      <c r="A18" s="7" t="s">
        <v>17</v>
      </c>
      <c r="B18" s="8"/>
      <c r="C18" s="7"/>
      <c r="D18" s="7" t="s">
        <v>18</v>
      </c>
      <c r="E18" s="8"/>
      <c r="F18" s="8"/>
      <c r="G18" s="8"/>
      <c r="H18" s="8"/>
      <c r="I18" s="8"/>
      <c r="J18" s="8"/>
      <c r="K18" s="8"/>
    </row>
    <row r="19" spans="1:11" x14ac:dyDescent="0.25">
      <c r="A19" s="7" t="s">
        <v>19</v>
      </c>
      <c r="B19" s="8"/>
      <c r="C19" s="9"/>
      <c r="D19" s="10" t="s">
        <v>20</v>
      </c>
      <c r="E19" s="8"/>
      <c r="F19" s="8"/>
      <c r="G19" s="8"/>
      <c r="H19" s="8"/>
      <c r="I19" s="8"/>
      <c r="J19" s="8"/>
      <c r="K19" s="8"/>
    </row>
    <row r="20" spans="1:11" x14ac:dyDescent="0.25">
      <c r="A20" s="10" t="s">
        <v>21</v>
      </c>
      <c r="B20" s="8"/>
      <c r="C20" s="7"/>
      <c r="D20" s="7"/>
      <c r="E20" s="8"/>
      <c r="F20" s="8"/>
      <c r="G20" s="8"/>
      <c r="H20" s="8"/>
      <c r="I20" s="8"/>
      <c r="J20" s="8"/>
      <c r="K20" s="8"/>
    </row>
    <row r="21" spans="1:11" x14ac:dyDescent="0.25">
      <c r="A21" s="7" t="s">
        <v>22</v>
      </c>
      <c r="B21" s="8"/>
      <c r="C21" s="7"/>
      <c r="D21" s="7" t="s">
        <v>23</v>
      </c>
      <c r="E21" s="8"/>
      <c r="F21" s="8"/>
      <c r="G21" s="8"/>
      <c r="H21" s="8"/>
      <c r="I21" s="8"/>
      <c r="J21" s="8"/>
      <c r="K21" s="8"/>
    </row>
    <row r="22" spans="1:11" x14ac:dyDescent="0.25">
      <c r="A22" s="1"/>
      <c r="B22" s="1"/>
      <c r="C22" s="1"/>
      <c r="D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</sheetData>
  <mergeCells count="17">
    <mergeCell ref="A11:M11"/>
    <mergeCell ref="A12:M12"/>
    <mergeCell ref="A13:M13"/>
    <mergeCell ref="A16:M16"/>
    <mergeCell ref="A8:M8"/>
    <mergeCell ref="A2:M2"/>
    <mergeCell ref="H4:I4"/>
    <mergeCell ref="J4:K4"/>
    <mergeCell ref="L4:M4"/>
    <mergeCell ref="A7:M7"/>
    <mergeCell ref="A4:A6"/>
    <mergeCell ref="B4:B6"/>
    <mergeCell ref="C4:C6"/>
    <mergeCell ref="D4:D6"/>
    <mergeCell ref="E4:E6"/>
    <mergeCell ref="F4:F6"/>
    <mergeCell ref="G4:G5"/>
  </mergeCells>
  <pageMargins left="0.27" right="0.17" top="0.27" bottom="0.2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view="pageBreakPreview" zoomScale="60" zoomScaleNormal="100" workbookViewId="0">
      <selection activeCell="I8" sqref="I8"/>
    </sheetView>
  </sheetViews>
  <sheetFormatPr defaultRowHeight="15" x14ac:dyDescent="0.25"/>
  <cols>
    <col min="1" max="1" width="6.5703125" customWidth="1"/>
    <col min="2" max="2" width="18.7109375" customWidth="1"/>
    <col min="5" max="5" width="13.85546875" customWidth="1"/>
    <col min="7" max="7" width="14.5703125" style="20" customWidth="1"/>
    <col min="8" max="8" width="12.5703125" customWidth="1"/>
    <col min="9" max="9" width="14.85546875" style="20" customWidth="1"/>
    <col min="10" max="10" width="14.28515625" customWidth="1"/>
    <col min="11" max="11" width="14.85546875" customWidth="1"/>
    <col min="12" max="12" width="14.7109375" customWidth="1"/>
  </cols>
  <sheetData>
    <row r="1" spans="1:12" x14ac:dyDescent="0.25">
      <c r="L1" s="14" t="s">
        <v>36</v>
      </c>
    </row>
    <row r="2" spans="1:12" ht="63" customHeight="1" x14ac:dyDescent="0.25">
      <c r="A2" s="172" t="s">
        <v>157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2" s="12" customFormat="1" ht="34.5" customHeight="1" x14ac:dyDescent="0.25">
      <c r="A3" s="207" t="s">
        <v>147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x14ac:dyDescent="0.25">
      <c r="A4" s="174" t="s">
        <v>7</v>
      </c>
      <c r="B4" s="195" t="s">
        <v>88</v>
      </c>
      <c r="C4" s="174" t="s">
        <v>0</v>
      </c>
      <c r="D4" s="200"/>
      <c r="E4" s="200"/>
      <c r="F4" s="200"/>
      <c r="G4" s="201" t="s">
        <v>144</v>
      </c>
      <c r="H4" s="202"/>
      <c r="I4" s="201" t="s">
        <v>10</v>
      </c>
      <c r="J4" s="175"/>
      <c r="K4" s="175"/>
      <c r="L4" s="205"/>
    </row>
    <row r="5" spans="1:12" ht="48.75" customHeight="1" x14ac:dyDescent="0.25">
      <c r="A5" s="197"/>
      <c r="B5" s="198"/>
      <c r="C5" s="200"/>
      <c r="D5" s="200"/>
      <c r="E5" s="200"/>
      <c r="F5" s="200"/>
      <c r="G5" s="203"/>
      <c r="H5" s="204"/>
      <c r="I5" s="206"/>
      <c r="J5" s="176"/>
      <c r="K5" s="176"/>
      <c r="L5" s="184"/>
    </row>
    <row r="6" spans="1:12" s="20" customFormat="1" ht="20.25" customHeight="1" x14ac:dyDescent="0.25">
      <c r="A6" s="197"/>
      <c r="B6" s="198"/>
      <c r="C6" s="195" t="s">
        <v>1</v>
      </c>
      <c r="D6" s="195" t="s">
        <v>2</v>
      </c>
      <c r="E6" s="195" t="s">
        <v>3</v>
      </c>
      <c r="F6" s="195" t="s">
        <v>4</v>
      </c>
      <c r="G6" s="195" t="s">
        <v>145</v>
      </c>
      <c r="H6" s="195" t="s">
        <v>146</v>
      </c>
      <c r="I6" s="195" t="s">
        <v>313</v>
      </c>
      <c r="J6" s="166" t="s">
        <v>28</v>
      </c>
      <c r="K6" s="181"/>
      <c r="L6" s="182"/>
    </row>
    <row r="7" spans="1:12" ht="87" customHeight="1" x14ac:dyDescent="0.25">
      <c r="A7" s="197"/>
      <c r="B7" s="199"/>
      <c r="C7" s="196"/>
      <c r="D7" s="196"/>
      <c r="E7" s="196"/>
      <c r="F7" s="196"/>
      <c r="G7" s="196"/>
      <c r="H7" s="196"/>
      <c r="I7" s="196"/>
      <c r="J7" s="3" t="s">
        <v>110</v>
      </c>
      <c r="K7" s="3" t="s">
        <v>190</v>
      </c>
      <c r="L7" s="3" t="s">
        <v>218</v>
      </c>
    </row>
    <row r="8" spans="1:12" ht="25.5" customHeight="1" x14ac:dyDescent="0.25">
      <c r="A8" s="6">
        <v>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47.25" customHeight="1" x14ac:dyDescent="0.25">
      <c r="A9" s="6">
        <v>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6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27" customHeight="1" x14ac:dyDescent="0.25">
      <c r="A11" s="6"/>
      <c r="B11" s="5" t="s">
        <v>6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7" t="s">
        <v>17</v>
      </c>
      <c r="B13" s="7"/>
      <c r="C13" s="16"/>
      <c r="D13" s="7"/>
      <c r="E13" s="7"/>
      <c r="F13" s="7" t="s">
        <v>18</v>
      </c>
      <c r="G13" s="22"/>
      <c r="H13" s="16"/>
      <c r="I13" s="16"/>
      <c r="J13" s="16"/>
      <c r="K13" s="16"/>
      <c r="L13" s="8"/>
    </row>
    <row r="14" spans="1:12" x14ac:dyDescent="0.25">
      <c r="A14" s="7" t="s">
        <v>19</v>
      </c>
      <c r="B14" s="7"/>
      <c r="C14" s="16"/>
      <c r="D14" s="9"/>
      <c r="E14" s="9"/>
      <c r="F14" s="17" t="s">
        <v>20</v>
      </c>
      <c r="G14" s="17"/>
      <c r="H14" s="16"/>
      <c r="I14" s="16"/>
      <c r="J14" s="16"/>
      <c r="K14" s="16"/>
      <c r="L14" s="8"/>
    </row>
    <row r="15" spans="1:12" x14ac:dyDescent="0.25">
      <c r="A15" s="17" t="s">
        <v>21</v>
      </c>
      <c r="B15" s="7"/>
      <c r="C15" s="16"/>
      <c r="D15" s="7"/>
      <c r="E15" s="7"/>
      <c r="F15" s="7"/>
      <c r="G15" s="22"/>
      <c r="H15" s="16"/>
      <c r="I15" s="16"/>
      <c r="J15" s="16"/>
      <c r="K15" s="16"/>
      <c r="L15" s="8"/>
    </row>
    <row r="16" spans="1:12" x14ac:dyDescent="0.25">
      <c r="A16" s="7" t="s">
        <v>22</v>
      </c>
      <c r="B16" s="7"/>
      <c r="C16" s="16"/>
      <c r="D16" s="7"/>
      <c r="E16" s="7"/>
      <c r="F16" s="7" t="s">
        <v>23</v>
      </c>
      <c r="G16" s="22"/>
      <c r="H16" s="16"/>
      <c r="I16" s="16"/>
      <c r="J16" s="16"/>
      <c r="K16" s="16"/>
      <c r="L16" s="8"/>
    </row>
    <row r="17" spans="1:1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</row>
  </sheetData>
  <mergeCells count="15">
    <mergeCell ref="I6:I7"/>
    <mergeCell ref="A2:L2"/>
    <mergeCell ref="A4:A7"/>
    <mergeCell ref="B4:B7"/>
    <mergeCell ref="C4:F5"/>
    <mergeCell ref="J6:L6"/>
    <mergeCell ref="C6:C7"/>
    <mergeCell ref="D6:D7"/>
    <mergeCell ref="E6:E7"/>
    <mergeCell ref="F6:F7"/>
    <mergeCell ref="G6:G7"/>
    <mergeCell ref="H6:H7"/>
    <mergeCell ref="G4:H5"/>
    <mergeCell ref="I4:L5"/>
    <mergeCell ref="A3:L3"/>
  </mergeCells>
  <pageMargins left="0.28000000000000003" right="0.17" top="0.3" bottom="0.74803149606299213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topLeftCell="A7" zoomScaleNormal="100" zoomScaleSheetLayoutView="100" workbookViewId="0">
      <selection activeCell="F27" sqref="F27:H27"/>
    </sheetView>
  </sheetViews>
  <sheetFormatPr defaultRowHeight="15" x14ac:dyDescent="0.25"/>
  <cols>
    <col min="1" max="1" width="6.7109375" style="1" customWidth="1"/>
    <col min="2" max="2" width="15.140625" style="1" customWidth="1"/>
    <col min="3" max="4" width="4.7109375" style="1" bestFit="1" customWidth="1"/>
    <col min="5" max="5" width="17.85546875" style="1" customWidth="1"/>
    <col min="6" max="6" width="9.140625" style="1"/>
    <col min="7" max="7" width="11.5703125" style="1" customWidth="1"/>
    <col min="8" max="8" width="17.140625" style="1" customWidth="1"/>
    <col min="9" max="9" width="9.140625" style="1" customWidth="1"/>
    <col min="10" max="16384" width="9.140625" style="1"/>
  </cols>
  <sheetData>
    <row r="1" spans="1:9" x14ac:dyDescent="0.25">
      <c r="A1" s="32"/>
      <c r="B1" s="32"/>
      <c r="C1" s="32"/>
      <c r="D1" s="32"/>
      <c r="E1" s="32"/>
      <c r="F1" s="32"/>
      <c r="G1" s="32"/>
      <c r="H1" s="32"/>
      <c r="I1" s="33" t="s">
        <v>43</v>
      </c>
    </row>
    <row r="2" spans="1:9" ht="28.5" customHeight="1" x14ac:dyDescent="0.3">
      <c r="A2" s="209" t="s">
        <v>315</v>
      </c>
      <c r="B2" s="209"/>
      <c r="C2" s="209"/>
      <c r="D2" s="209"/>
      <c r="E2" s="209"/>
      <c r="F2" s="209"/>
      <c r="G2" s="209"/>
      <c r="H2" s="209"/>
      <c r="I2" s="209"/>
    </row>
    <row r="3" spans="1:9" x14ac:dyDescent="0.25">
      <c r="A3" s="210"/>
      <c r="B3" s="210"/>
      <c r="C3" s="210"/>
      <c r="D3" s="210"/>
      <c r="E3" s="210"/>
      <c r="F3" s="210"/>
      <c r="G3" s="210"/>
      <c r="H3" s="210"/>
      <c r="I3" s="210"/>
    </row>
    <row r="4" spans="1:9" x14ac:dyDescent="0.25">
      <c r="A4" s="211" t="s">
        <v>159</v>
      </c>
      <c r="B4" s="211"/>
      <c r="C4" s="211"/>
      <c r="D4" s="211"/>
      <c r="E4" s="211"/>
      <c r="F4" s="211"/>
      <c r="G4" s="211"/>
      <c r="H4" s="211"/>
      <c r="I4" s="211"/>
    </row>
    <row r="5" spans="1:9" x14ac:dyDescent="0.25">
      <c r="A5" s="32"/>
      <c r="B5" s="32"/>
      <c r="C5" s="32"/>
      <c r="D5" s="32"/>
      <c r="E5" s="32"/>
      <c r="F5" s="32"/>
      <c r="G5" s="32"/>
      <c r="H5" s="32"/>
      <c r="I5" s="32"/>
    </row>
    <row r="6" spans="1:9" x14ac:dyDescent="0.25">
      <c r="A6" s="212" t="s">
        <v>111</v>
      </c>
      <c r="B6" s="212"/>
      <c r="C6" s="212"/>
      <c r="D6" s="212"/>
      <c r="E6" s="212"/>
      <c r="F6" s="212"/>
      <c r="G6" s="212"/>
      <c r="H6" s="212"/>
      <c r="I6" s="213" t="s">
        <v>112</v>
      </c>
    </row>
    <row r="7" spans="1:9" x14ac:dyDescent="0.25">
      <c r="A7" s="34" t="s">
        <v>113</v>
      </c>
      <c r="B7" s="34" t="s">
        <v>3</v>
      </c>
      <c r="C7" s="34" t="s">
        <v>4</v>
      </c>
      <c r="D7" s="34" t="s">
        <v>114</v>
      </c>
      <c r="E7" s="34" t="s">
        <v>115</v>
      </c>
      <c r="F7" s="213" t="s">
        <v>116</v>
      </c>
      <c r="G7" s="213"/>
      <c r="H7" s="213"/>
      <c r="I7" s="213"/>
    </row>
    <row r="8" spans="1:9" x14ac:dyDescent="0.25">
      <c r="A8" s="37" t="s">
        <v>117</v>
      </c>
      <c r="B8" s="38" t="s">
        <v>118</v>
      </c>
      <c r="C8" s="39" t="s">
        <v>119</v>
      </c>
      <c r="D8" s="39" t="s">
        <v>119</v>
      </c>
      <c r="E8" s="40" t="s">
        <v>120</v>
      </c>
      <c r="F8" s="214"/>
      <c r="G8" s="215"/>
      <c r="H8" s="216"/>
      <c r="I8" s="35">
        <f>I9+I10</f>
        <v>0</v>
      </c>
    </row>
    <row r="9" spans="1:9" ht="47.25" customHeight="1" x14ac:dyDescent="0.25">
      <c r="A9" s="217" t="s">
        <v>140</v>
      </c>
      <c r="B9" s="218"/>
      <c r="C9" s="218"/>
      <c r="D9" s="218"/>
      <c r="E9" s="219"/>
      <c r="F9" s="217" t="s">
        <v>121</v>
      </c>
      <c r="G9" s="218"/>
      <c r="H9" s="219"/>
      <c r="I9" s="35"/>
    </row>
    <row r="10" spans="1:9" x14ac:dyDescent="0.25">
      <c r="A10" s="217" t="s">
        <v>140</v>
      </c>
      <c r="B10" s="218"/>
      <c r="C10" s="218"/>
      <c r="D10" s="218"/>
      <c r="E10" s="219"/>
      <c r="F10" s="217" t="s">
        <v>121</v>
      </c>
      <c r="G10" s="218"/>
      <c r="H10" s="219"/>
      <c r="I10" s="35"/>
    </row>
    <row r="11" spans="1:9" x14ac:dyDescent="0.25">
      <c r="A11" s="208" t="s">
        <v>78</v>
      </c>
      <c r="B11" s="208"/>
      <c r="C11" s="208"/>
      <c r="D11" s="208"/>
      <c r="E11" s="208"/>
      <c r="F11" s="208"/>
      <c r="G11" s="208"/>
      <c r="H11" s="208"/>
      <c r="I11" s="35"/>
    </row>
    <row r="12" spans="1:9" x14ac:dyDescent="0.25">
      <c r="A12" s="226" t="s">
        <v>122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5">
      <c r="A13" s="37" t="s">
        <v>117</v>
      </c>
      <c r="B13" s="38" t="s">
        <v>118</v>
      </c>
      <c r="C13" s="39">
        <v>121</v>
      </c>
      <c r="D13" s="39">
        <v>211</v>
      </c>
      <c r="E13" s="40" t="s">
        <v>123</v>
      </c>
      <c r="F13" s="229" t="s">
        <v>124</v>
      </c>
      <c r="G13" s="229"/>
      <c r="H13" s="229"/>
      <c r="I13" s="35">
        <f>SUM(I14:I16)</f>
        <v>0</v>
      </c>
    </row>
    <row r="14" spans="1:9" x14ac:dyDescent="0.25">
      <c r="A14" s="230" t="s">
        <v>208</v>
      </c>
      <c r="B14" s="230"/>
      <c r="C14" s="230"/>
      <c r="D14" s="230"/>
      <c r="E14" s="230"/>
      <c r="F14" s="231" t="s">
        <v>204</v>
      </c>
      <c r="G14" s="232"/>
      <c r="H14" s="233"/>
      <c r="I14" s="36"/>
    </row>
    <row r="15" spans="1:9" ht="36.75" customHeight="1" x14ac:dyDescent="0.25">
      <c r="A15" s="230" t="s">
        <v>205</v>
      </c>
      <c r="B15" s="230"/>
      <c r="C15" s="230"/>
      <c r="D15" s="230"/>
      <c r="E15" s="230"/>
      <c r="F15" s="231" t="s">
        <v>209</v>
      </c>
      <c r="G15" s="232"/>
      <c r="H15" s="233"/>
      <c r="I15" s="36"/>
    </row>
    <row r="16" spans="1:9" ht="51.75" customHeight="1" x14ac:dyDescent="0.25">
      <c r="A16" s="230" t="s">
        <v>206</v>
      </c>
      <c r="B16" s="230"/>
      <c r="C16" s="230"/>
      <c r="D16" s="230"/>
      <c r="E16" s="230"/>
      <c r="F16" s="231" t="s">
        <v>207</v>
      </c>
      <c r="G16" s="232"/>
      <c r="H16" s="233"/>
      <c r="I16" s="36"/>
    </row>
    <row r="17" spans="1:9" x14ac:dyDescent="0.25">
      <c r="A17" s="37" t="s">
        <v>117</v>
      </c>
      <c r="B17" s="38" t="s">
        <v>118</v>
      </c>
      <c r="C17" s="39">
        <v>129</v>
      </c>
      <c r="D17" s="39">
        <v>213</v>
      </c>
      <c r="E17" s="40" t="s">
        <v>123</v>
      </c>
      <c r="F17" s="229" t="s">
        <v>125</v>
      </c>
      <c r="G17" s="229"/>
      <c r="H17" s="229"/>
      <c r="I17" s="35">
        <f>I23+I24+I25</f>
        <v>0</v>
      </c>
    </row>
    <row r="18" spans="1:9" x14ac:dyDescent="0.25">
      <c r="A18" s="220" t="s">
        <v>126</v>
      </c>
      <c r="B18" s="221"/>
      <c r="C18" s="221"/>
      <c r="D18" s="221"/>
      <c r="E18" s="222"/>
      <c r="F18" s="223" t="s">
        <v>316</v>
      </c>
      <c r="G18" s="224"/>
      <c r="H18" s="225"/>
      <c r="I18" s="36"/>
    </row>
    <row r="19" spans="1:9" x14ac:dyDescent="0.25">
      <c r="A19" s="220" t="s">
        <v>127</v>
      </c>
      <c r="B19" s="221"/>
      <c r="C19" s="221"/>
      <c r="D19" s="221"/>
      <c r="E19" s="222"/>
      <c r="F19" s="223" t="s">
        <v>317</v>
      </c>
      <c r="G19" s="224"/>
      <c r="H19" s="225"/>
      <c r="I19" s="36"/>
    </row>
    <row r="20" spans="1:9" x14ac:dyDescent="0.25">
      <c r="A20" s="220" t="s">
        <v>126</v>
      </c>
      <c r="B20" s="221"/>
      <c r="C20" s="221"/>
      <c r="D20" s="221"/>
      <c r="E20" s="222"/>
      <c r="F20" s="223" t="s">
        <v>318</v>
      </c>
      <c r="G20" s="224"/>
      <c r="H20" s="225"/>
      <c r="I20" s="36"/>
    </row>
    <row r="21" spans="1:9" x14ac:dyDescent="0.25">
      <c r="A21" s="220" t="s">
        <v>128</v>
      </c>
      <c r="B21" s="221"/>
      <c r="C21" s="221"/>
      <c r="D21" s="221"/>
      <c r="E21" s="222"/>
      <c r="F21" s="223" t="s">
        <v>129</v>
      </c>
      <c r="G21" s="224"/>
      <c r="H21" s="225"/>
      <c r="I21" s="36"/>
    </row>
    <row r="22" spans="1:9" x14ac:dyDescent="0.25">
      <c r="A22" s="220" t="s">
        <v>127</v>
      </c>
      <c r="B22" s="221"/>
      <c r="C22" s="221"/>
      <c r="D22" s="221"/>
      <c r="E22" s="222"/>
      <c r="F22" s="223" t="s">
        <v>130</v>
      </c>
      <c r="G22" s="224"/>
      <c r="H22" s="225"/>
      <c r="I22" s="36"/>
    </row>
    <row r="23" spans="1:9" x14ac:dyDescent="0.25">
      <c r="A23" s="37">
        <v>113</v>
      </c>
      <c r="B23" s="38" t="s">
        <v>118</v>
      </c>
      <c r="C23" s="39">
        <v>244</v>
      </c>
      <c r="D23" s="39">
        <v>226</v>
      </c>
      <c r="E23" s="40" t="s">
        <v>123</v>
      </c>
      <c r="F23" s="229" t="s">
        <v>131</v>
      </c>
      <c r="G23" s="229"/>
      <c r="H23" s="229"/>
      <c r="I23" s="35">
        <f>I24+I25</f>
        <v>0</v>
      </c>
    </row>
    <row r="24" spans="1:9" ht="15" customHeight="1" x14ac:dyDescent="0.25">
      <c r="A24" s="230" t="s">
        <v>202</v>
      </c>
      <c r="B24" s="230"/>
      <c r="C24" s="230"/>
      <c r="D24" s="230"/>
      <c r="E24" s="230"/>
      <c r="F24" s="234" t="s">
        <v>121</v>
      </c>
      <c r="G24" s="234"/>
      <c r="H24" s="234"/>
      <c r="I24" s="36"/>
    </row>
    <row r="25" spans="1:9" x14ac:dyDescent="0.25">
      <c r="A25" s="230" t="s">
        <v>203</v>
      </c>
      <c r="B25" s="230"/>
      <c r="C25" s="230"/>
      <c r="D25" s="230"/>
      <c r="E25" s="230"/>
      <c r="F25" s="234" t="s">
        <v>121</v>
      </c>
      <c r="G25" s="234"/>
      <c r="H25" s="234"/>
      <c r="I25" s="36"/>
    </row>
    <row r="26" spans="1:9" x14ac:dyDescent="0.25">
      <c r="A26" s="37">
        <v>410</v>
      </c>
      <c r="B26" s="38" t="s">
        <v>118</v>
      </c>
      <c r="C26" s="39">
        <v>242</v>
      </c>
      <c r="D26" s="39">
        <v>221</v>
      </c>
      <c r="E26" s="40" t="s">
        <v>123</v>
      </c>
      <c r="F26" s="229" t="s">
        <v>132</v>
      </c>
      <c r="G26" s="229"/>
      <c r="H26" s="229"/>
      <c r="I26" s="35">
        <f>I27+I28+I29</f>
        <v>0</v>
      </c>
    </row>
    <row r="27" spans="1:9" ht="19.5" customHeight="1" x14ac:dyDescent="0.25">
      <c r="A27" s="230" t="s">
        <v>133</v>
      </c>
      <c r="B27" s="230"/>
      <c r="C27" s="230"/>
      <c r="D27" s="230"/>
      <c r="E27" s="230"/>
      <c r="F27" s="234" t="s">
        <v>121</v>
      </c>
      <c r="G27" s="234"/>
      <c r="H27" s="234"/>
      <c r="I27" s="36"/>
    </row>
    <row r="28" spans="1:9" ht="28.5" customHeight="1" x14ac:dyDescent="0.25">
      <c r="A28" s="230" t="s">
        <v>134</v>
      </c>
      <c r="B28" s="230"/>
      <c r="C28" s="230"/>
      <c r="D28" s="230"/>
      <c r="E28" s="230"/>
      <c r="F28" s="234" t="s">
        <v>121</v>
      </c>
      <c r="G28" s="234"/>
      <c r="H28" s="234"/>
      <c r="I28" s="36"/>
    </row>
    <row r="29" spans="1:9" x14ac:dyDescent="0.25">
      <c r="A29" s="235" t="s">
        <v>135</v>
      </c>
      <c r="B29" s="236"/>
      <c r="C29" s="236"/>
      <c r="D29" s="236"/>
      <c r="E29" s="237"/>
      <c r="F29" s="234" t="s">
        <v>121</v>
      </c>
      <c r="G29" s="234"/>
      <c r="H29" s="234"/>
      <c r="I29" s="36"/>
    </row>
    <row r="30" spans="1:9" ht="21" customHeight="1" x14ac:dyDescent="0.25">
      <c r="A30" s="238" t="s">
        <v>136</v>
      </c>
      <c r="B30" s="239"/>
      <c r="C30" s="239"/>
      <c r="D30" s="239"/>
      <c r="E30" s="239"/>
      <c r="F30" s="239"/>
      <c r="G30" s="239"/>
      <c r="H30" s="239"/>
      <c r="I30" s="240"/>
    </row>
    <row r="31" spans="1:9" x14ac:dyDescent="0.25">
      <c r="A31" s="32"/>
      <c r="B31" s="32"/>
      <c r="C31" s="32"/>
      <c r="D31" s="32"/>
      <c r="E31" s="32"/>
      <c r="F31" s="32"/>
      <c r="G31" s="32"/>
      <c r="H31" s="32"/>
      <c r="I31" s="32"/>
    </row>
    <row r="32" spans="1:9" x14ac:dyDescent="0.25">
      <c r="A32" s="32"/>
      <c r="B32" s="32"/>
      <c r="C32" s="32"/>
      <c r="D32" s="32"/>
      <c r="E32" s="32"/>
      <c r="F32" s="32"/>
      <c r="G32" s="32"/>
      <c r="H32" s="32"/>
      <c r="I32" s="32"/>
    </row>
    <row r="33" spans="1:9" x14ac:dyDescent="0.25">
      <c r="A33" s="22" t="s">
        <v>17</v>
      </c>
      <c r="B33" s="22"/>
      <c r="C33" s="16"/>
      <c r="D33" s="22"/>
      <c r="E33" s="22"/>
      <c r="F33" s="22" t="s">
        <v>137</v>
      </c>
      <c r="G33" s="22"/>
      <c r="H33" s="16"/>
      <c r="I33" s="9"/>
    </row>
    <row r="34" spans="1:9" x14ac:dyDescent="0.25">
      <c r="A34" s="22"/>
      <c r="B34" s="22"/>
      <c r="C34" s="16"/>
      <c r="D34" s="9"/>
      <c r="E34" s="9"/>
      <c r="F34" s="17" t="s">
        <v>138</v>
      </c>
      <c r="G34" s="22"/>
      <c r="H34" s="16"/>
      <c r="I34" s="22"/>
    </row>
    <row r="35" spans="1:9" x14ac:dyDescent="0.25">
      <c r="A35" s="17" t="s">
        <v>139</v>
      </c>
      <c r="B35" s="22"/>
      <c r="C35" s="16"/>
      <c r="D35" s="22"/>
      <c r="E35" s="22"/>
      <c r="F35" s="22"/>
      <c r="G35" s="16"/>
      <c r="H35" s="16"/>
      <c r="I35" s="16"/>
    </row>
  </sheetData>
  <mergeCells count="44">
    <mergeCell ref="A28:E28"/>
    <mergeCell ref="F28:H28"/>
    <mergeCell ref="A29:E29"/>
    <mergeCell ref="F29:H29"/>
    <mergeCell ref="A30:I30"/>
    <mergeCell ref="A27:E27"/>
    <mergeCell ref="F27:H27"/>
    <mergeCell ref="A20:E20"/>
    <mergeCell ref="F20:H20"/>
    <mergeCell ref="A21:E21"/>
    <mergeCell ref="F21:H21"/>
    <mergeCell ref="A22:E22"/>
    <mergeCell ref="F22:H22"/>
    <mergeCell ref="F23:H23"/>
    <mergeCell ref="F24:H24"/>
    <mergeCell ref="F25:H25"/>
    <mergeCell ref="F26:H26"/>
    <mergeCell ref="A24:E24"/>
    <mergeCell ref="A25:E25"/>
    <mergeCell ref="A19:E19"/>
    <mergeCell ref="F19:H19"/>
    <mergeCell ref="A12:I12"/>
    <mergeCell ref="F13:H13"/>
    <mergeCell ref="A14:E14"/>
    <mergeCell ref="F14:H14"/>
    <mergeCell ref="A16:E16"/>
    <mergeCell ref="F16:H16"/>
    <mergeCell ref="F17:H17"/>
    <mergeCell ref="A18:E18"/>
    <mergeCell ref="F18:H18"/>
    <mergeCell ref="A15:E15"/>
    <mergeCell ref="F15:H15"/>
    <mergeCell ref="A11:H11"/>
    <mergeCell ref="A2:I2"/>
    <mergeCell ref="A3:I3"/>
    <mergeCell ref="A4:I4"/>
    <mergeCell ref="A6:H6"/>
    <mergeCell ref="I6:I7"/>
    <mergeCell ref="F7:H7"/>
    <mergeCell ref="F8:H8"/>
    <mergeCell ref="A9:E9"/>
    <mergeCell ref="F9:H9"/>
    <mergeCell ref="A10:E10"/>
    <mergeCell ref="F10:H10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zoomScaleNormal="100" zoomScaleSheetLayoutView="100" workbookViewId="0">
      <selection activeCell="C15" sqref="C15"/>
    </sheetView>
  </sheetViews>
  <sheetFormatPr defaultRowHeight="12.75" x14ac:dyDescent="0.2"/>
  <cols>
    <col min="1" max="1" width="4.42578125" style="42" customWidth="1"/>
    <col min="2" max="2" width="60.7109375" style="41" customWidth="1"/>
    <col min="3" max="3" width="23.5703125" style="41" customWidth="1"/>
    <col min="4" max="4" width="9.7109375" style="41" customWidth="1"/>
    <col min="5" max="5" width="12.28515625" style="41" customWidth="1"/>
    <col min="6" max="6" width="13.5703125" style="41" customWidth="1"/>
    <col min="7" max="7" width="12" style="41" customWidth="1"/>
    <col min="8" max="16384" width="9.140625" style="41"/>
  </cols>
  <sheetData>
    <row r="1" spans="1:6" ht="25.15" customHeight="1" x14ac:dyDescent="0.35">
      <c r="C1" s="53"/>
      <c r="D1" s="53"/>
      <c r="E1" s="52" t="s">
        <v>221</v>
      </c>
    </row>
    <row r="2" spans="1:6" ht="60" customHeight="1" x14ac:dyDescent="0.25">
      <c r="A2" s="243" t="s">
        <v>179</v>
      </c>
      <c r="B2" s="243"/>
      <c r="C2" s="243"/>
      <c r="D2" s="243"/>
      <c r="E2" s="243"/>
    </row>
    <row r="3" spans="1:6" ht="16.5" customHeight="1" x14ac:dyDescent="0.2">
      <c r="A3" s="241" t="s">
        <v>46</v>
      </c>
      <c r="B3" s="241"/>
      <c r="C3" s="241"/>
      <c r="D3" s="141" t="s">
        <v>47</v>
      </c>
      <c r="E3" s="43"/>
    </row>
    <row r="4" spans="1:6" ht="36" customHeight="1" x14ac:dyDescent="0.2">
      <c r="A4" s="241" t="s">
        <v>168</v>
      </c>
      <c r="B4" s="241"/>
      <c r="C4" s="241"/>
      <c r="D4" s="141" t="s">
        <v>48</v>
      </c>
      <c r="E4" s="51"/>
    </row>
    <row r="5" spans="1:6" ht="19.5" customHeight="1" x14ac:dyDescent="0.2">
      <c r="A5" s="241" t="s">
        <v>49</v>
      </c>
      <c r="B5" s="241"/>
      <c r="C5" s="241"/>
      <c r="D5" s="141" t="s">
        <v>50</v>
      </c>
      <c r="E5" s="51"/>
    </row>
    <row r="6" spans="1:6" ht="16.5" customHeight="1" x14ac:dyDescent="0.2">
      <c r="A6" s="241" t="s">
        <v>51</v>
      </c>
      <c r="B6" s="241"/>
      <c r="C6" s="241"/>
      <c r="D6" s="141" t="s">
        <v>50</v>
      </c>
      <c r="E6" s="51"/>
    </row>
    <row r="7" spans="1:6" ht="16.5" customHeight="1" x14ac:dyDescent="0.2">
      <c r="A7" s="241" t="s">
        <v>52</v>
      </c>
      <c r="B7" s="241"/>
      <c r="C7" s="241"/>
      <c r="D7" s="141" t="s">
        <v>50</v>
      </c>
      <c r="E7" s="51"/>
    </row>
    <row r="8" spans="1:6" ht="12" customHeight="1" x14ac:dyDescent="0.2">
      <c r="A8" s="242" t="s">
        <v>53</v>
      </c>
      <c r="B8" s="242"/>
      <c r="C8" s="242"/>
      <c r="D8" s="141" t="s">
        <v>54</v>
      </c>
      <c r="E8" s="51"/>
    </row>
    <row r="9" spans="1:6" ht="47.25" customHeight="1" x14ac:dyDescent="0.2">
      <c r="A9" s="50"/>
      <c r="B9" s="50"/>
      <c r="C9" s="50"/>
      <c r="D9" s="50"/>
      <c r="E9" s="49"/>
    </row>
    <row r="10" spans="1:6" ht="39" customHeight="1" x14ac:dyDescent="0.2">
      <c r="A10" s="48" t="s">
        <v>55</v>
      </c>
      <c r="B10" s="244" t="s">
        <v>167</v>
      </c>
      <c r="C10" s="244"/>
      <c r="D10" s="244"/>
      <c r="E10" s="244"/>
    </row>
    <row r="11" spans="1:6" s="44" customFormat="1" ht="24" x14ac:dyDescent="0.2">
      <c r="A11" s="46" t="s">
        <v>37</v>
      </c>
      <c r="B11" s="47" t="s">
        <v>56</v>
      </c>
      <c r="C11" s="46" t="s">
        <v>57</v>
      </c>
      <c r="D11" s="245" t="s">
        <v>58</v>
      </c>
      <c r="E11" s="246"/>
      <c r="F11" s="45"/>
    </row>
    <row r="12" spans="1:6" ht="15" customHeight="1" x14ac:dyDescent="0.2">
      <c r="A12" s="297">
        <v>1</v>
      </c>
      <c r="B12" s="297" t="s">
        <v>59</v>
      </c>
      <c r="C12" s="297"/>
      <c r="D12" s="298"/>
      <c r="E12" s="298"/>
    </row>
    <row r="13" spans="1:6" ht="15" customHeight="1" x14ac:dyDescent="0.2">
      <c r="A13" s="297">
        <v>2</v>
      </c>
      <c r="B13" s="297" t="s">
        <v>60</v>
      </c>
      <c r="C13" s="297" t="s">
        <v>61</v>
      </c>
      <c r="D13" s="298">
        <f>D12*12</f>
        <v>0</v>
      </c>
      <c r="E13" s="298"/>
    </row>
    <row r="14" spans="1:6" ht="25.5" x14ac:dyDescent="0.2">
      <c r="A14" s="297">
        <v>3</v>
      </c>
      <c r="B14" s="297" t="s">
        <v>319</v>
      </c>
      <c r="C14" s="297" t="s">
        <v>334</v>
      </c>
      <c r="D14" s="298">
        <f>D12*35</f>
        <v>0</v>
      </c>
      <c r="E14" s="298"/>
    </row>
    <row r="15" spans="1:6" ht="38.25" x14ac:dyDescent="0.2">
      <c r="A15" s="297">
        <v>4</v>
      </c>
      <c r="B15" s="297" t="s">
        <v>320</v>
      </c>
      <c r="C15" s="297" t="s">
        <v>321</v>
      </c>
      <c r="D15" s="298">
        <f>D12*4</f>
        <v>0</v>
      </c>
      <c r="E15" s="298"/>
    </row>
    <row r="16" spans="1:6" ht="25.5" x14ac:dyDescent="0.2">
      <c r="A16" s="297">
        <v>5</v>
      </c>
      <c r="B16" s="297" t="s">
        <v>322</v>
      </c>
      <c r="C16" s="297" t="s">
        <v>323</v>
      </c>
      <c r="D16" s="298">
        <f>D12*2</f>
        <v>0</v>
      </c>
      <c r="E16" s="298"/>
    </row>
    <row r="17" spans="1:5" ht="38.25" x14ac:dyDescent="0.2">
      <c r="A17" s="297">
        <v>6</v>
      </c>
      <c r="B17" s="299" t="s">
        <v>62</v>
      </c>
      <c r="C17" s="297" t="s">
        <v>165</v>
      </c>
      <c r="D17" s="300">
        <f>SUM(D12:E16)</f>
        <v>0</v>
      </c>
      <c r="E17" s="300"/>
    </row>
    <row r="18" spans="1:5" x14ac:dyDescent="0.2">
      <c r="A18" s="301" t="s">
        <v>63</v>
      </c>
      <c r="B18" s="301"/>
      <c r="C18" s="301"/>
      <c r="D18" s="296"/>
      <c r="E18" s="296"/>
    </row>
    <row r="19" spans="1:5" ht="15" customHeight="1" x14ac:dyDescent="0.2">
      <c r="A19" s="297">
        <v>7</v>
      </c>
      <c r="B19" s="297" t="s">
        <v>324</v>
      </c>
      <c r="C19" s="297" t="s">
        <v>325</v>
      </c>
      <c r="D19" s="298">
        <f>D17*0.7</f>
        <v>0</v>
      </c>
      <c r="E19" s="298"/>
    </row>
    <row r="20" spans="1:5" ht="25.5" x14ac:dyDescent="0.2">
      <c r="A20" s="297">
        <v>8</v>
      </c>
      <c r="B20" s="297" t="s">
        <v>64</v>
      </c>
      <c r="C20" s="297" t="s">
        <v>326</v>
      </c>
      <c r="D20" s="298">
        <f>D17*0.5</f>
        <v>0</v>
      </c>
      <c r="E20" s="298"/>
    </row>
    <row r="21" spans="1:5" ht="15" customHeight="1" x14ac:dyDescent="0.2">
      <c r="A21" s="297">
        <v>9</v>
      </c>
      <c r="B21" s="299" t="s">
        <v>65</v>
      </c>
      <c r="C21" s="297" t="s">
        <v>66</v>
      </c>
      <c r="D21" s="300">
        <f>D17+D19+D20</f>
        <v>0</v>
      </c>
      <c r="E21" s="300"/>
    </row>
    <row r="22" spans="1:5" ht="15" customHeight="1" x14ac:dyDescent="0.2">
      <c r="A22" s="297">
        <v>10</v>
      </c>
      <c r="B22" s="299" t="s">
        <v>67</v>
      </c>
      <c r="C22" s="297" t="s">
        <v>68</v>
      </c>
      <c r="D22" s="300">
        <f>D21/12</f>
        <v>0</v>
      </c>
      <c r="E22" s="300"/>
    </row>
    <row r="23" spans="1:5" ht="25.5" x14ac:dyDescent="0.2">
      <c r="A23" s="297">
        <v>11</v>
      </c>
      <c r="B23" s="297" t="s">
        <v>327</v>
      </c>
      <c r="C23" s="297" t="s">
        <v>328</v>
      </c>
      <c r="D23" s="298">
        <f>D22*6</f>
        <v>0</v>
      </c>
      <c r="E23" s="298"/>
    </row>
    <row r="24" spans="1:5" ht="38.25" x14ac:dyDescent="0.2">
      <c r="A24" s="297">
        <v>12</v>
      </c>
      <c r="B24" s="297" t="s">
        <v>329</v>
      </c>
      <c r="C24" s="297" t="s">
        <v>330</v>
      </c>
      <c r="D24" s="298">
        <f>D22*2</f>
        <v>0</v>
      </c>
      <c r="E24" s="298"/>
    </row>
    <row r="25" spans="1:5" ht="25.5" x14ac:dyDescent="0.2">
      <c r="A25" s="297">
        <v>13</v>
      </c>
      <c r="B25" s="297" t="s">
        <v>331</v>
      </c>
      <c r="C25" s="297" t="s">
        <v>332</v>
      </c>
      <c r="D25" s="298">
        <f>D22</f>
        <v>0</v>
      </c>
      <c r="E25" s="298"/>
    </row>
    <row r="26" spans="1:5" ht="15" customHeight="1" x14ac:dyDescent="0.2">
      <c r="A26" s="297">
        <v>14</v>
      </c>
      <c r="B26" s="299" t="s">
        <v>69</v>
      </c>
      <c r="C26" s="297" t="s">
        <v>333</v>
      </c>
      <c r="D26" s="300">
        <f>D21+D23+D24+D25</f>
        <v>0</v>
      </c>
      <c r="E26" s="300"/>
    </row>
  </sheetData>
  <mergeCells count="25">
    <mergeCell ref="D25:E25"/>
    <mergeCell ref="D26:E26"/>
    <mergeCell ref="D19:E19"/>
    <mergeCell ref="D20:E20"/>
    <mergeCell ref="D22:E22"/>
    <mergeCell ref="D23:E23"/>
    <mergeCell ref="D24:E24"/>
    <mergeCell ref="A18:C18"/>
    <mergeCell ref="D12:E12"/>
    <mergeCell ref="D14:E14"/>
    <mergeCell ref="D15:E15"/>
    <mergeCell ref="D16:E16"/>
    <mergeCell ref="D17:E17"/>
    <mergeCell ref="D18:E18"/>
    <mergeCell ref="D13:E13"/>
    <mergeCell ref="A2:E2"/>
    <mergeCell ref="B10:E10"/>
    <mergeCell ref="A3:C3"/>
    <mergeCell ref="A4:C4"/>
    <mergeCell ref="D11:E11"/>
    <mergeCell ref="A5:C5"/>
    <mergeCell ref="A6:C6"/>
    <mergeCell ref="A8:C8"/>
    <mergeCell ref="A7:C7"/>
    <mergeCell ref="D21:E21"/>
  </mergeCells>
  <pageMargins left="0.78740157480314965" right="0" top="0.27" bottom="0.19685039370078741" header="0.26" footer="0"/>
  <pageSetup paperSize="9" scale="8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zoomScaleNormal="100" zoomScaleSheetLayoutView="100" workbookViewId="0">
      <selection activeCell="A2" sqref="A2:E2"/>
    </sheetView>
  </sheetViews>
  <sheetFormatPr defaultRowHeight="12.75" x14ac:dyDescent="0.2"/>
  <cols>
    <col min="1" max="1" width="4.42578125" style="56" customWidth="1"/>
    <col min="2" max="2" width="60.7109375" style="54" customWidth="1"/>
    <col min="3" max="3" width="23.5703125" style="54" customWidth="1"/>
    <col min="4" max="4" width="9.7109375" style="54" customWidth="1"/>
    <col min="5" max="5" width="12.28515625" style="55" customWidth="1"/>
    <col min="6" max="6" width="13.5703125" style="54" customWidth="1"/>
    <col min="7" max="7" width="12" style="54" bestFit="1" customWidth="1"/>
    <col min="8" max="16384" width="9.140625" style="54"/>
  </cols>
  <sheetData>
    <row r="1" spans="1:6" ht="25.15" customHeight="1" x14ac:dyDescent="0.35">
      <c r="C1" s="74"/>
      <c r="D1" s="74"/>
      <c r="E1" s="73" t="s">
        <v>222</v>
      </c>
    </row>
    <row r="2" spans="1:6" ht="53.25" customHeight="1" x14ac:dyDescent="0.25">
      <c r="A2" s="256" t="s">
        <v>180</v>
      </c>
      <c r="B2" s="256"/>
      <c r="C2" s="256"/>
      <c r="D2" s="256"/>
      <c r="E2" s="256"/>
    </row>
    <row r="3" spans="1:6" ht="21.75" customHeight="1" x14ac:dyDescent="0.2">
      <c r="A3" s="262" t="s">
        <v>46</v>
      </c>
      <c r="B3" s="262"/>
      <c r="C3" s="262"/>
      <c r="D3" s="72" t="s">
        <v>47</v>
      </c>
      <c r="E3" s="71"/>
    </row>
    <row r="4" spans="1:6" ht="25.5" customHeight="1" x14ac:dyDescent="0.2">
      <c r="A4" s="262" t="s">
        <v>168</v>
      </c>
      <c r="B4" s="262"/>
      <c r="C4" s="262"/>
      <c r="D4" s="72" t="s">
        <v>48</v>
      </c>
      <c r="E4" s="71"/>
    </row>
    <row r="5" spans="1:6" ht="19.5" customHeight="1" x14ac:dyDescent="0.2">
      <c r="A5" s="262" t="s">
        <v>49</v>
      </c>
      <c r="B5" s="262"/>
      <c r="C5" s="262"/>
      <c r="D5" s="72" t="s">
        <v>50</v>
      </c>
      <c r="E5" s="71"/>
    </row>
    <row r="6" spans="1:6" ht="16.5" customHeight="1" x14ac:dyDescent="0.2">
      <c r="A6" s="262" t="s">
        <v>51</v>
      </c>
      <c r="B6" s="262"/>
      <c r="C6" s="262"/>
      <c r="D6" s="72" t="s">
        <v>50</v>
      </c>
      <c r="E6" s="71"/>
    </row>
    <row r="7" spans="1:6" ht="16.5" customHeight="1" x14ac:dyDescent="0.2">
      <c r="A7" s="262" t="s">
        <v>52</v>
      </c>
      <c r="B7" s="262"/>
      <c r="C7" s="262"/>
      <c r="D7" s="72" t="s">
        <v>50</v>
      </c>
      <c r="E7" s="71"/>
    </row>
    <row r="8" spans="1:6" ht="12" customHeight="1" x14ac:dyDescent="0.2">
      <c r="A8" s="263" t="s">
        <v>53</v>
      </c>
      <c r="B8" s="263"/>
      <c r="C8" s="263"/>
      <c r="D8" s="72" t="s">
        <v>54</v>
      </c>
      <c r="E8" s="71"/>
    </row>
    <row r="9" spans="1:6" ht="47.25" customHeight="1" x14ac:dyDescent="0.2">
      <c r="A9" s="70"/>
      <c r="B9" s="70"/>
      <c r="C9" s="70"/>
      <c r="D9" s="70"/>
      <c r="E9" s="69"/>
    </row>
    <row r="10" spans="1:6" ht="39" hidden="1" customHeight="1" x14ac:dyDescent="0.2">
      <c r="A10" s="68"/>
      <c r="B10" s="253"/>
      <c r="C10" s="253"/>
      <c r="D10" s="253"/>
      <c r="E10" s="253"/>
    </row>
    <row r="11" spans="1:6" s="59" customFormat="1" ht="12" hidden="1" x14ac:dyDescent="0.2">
      <c r="A11" s="61"/>
      <c r="B11" s="62"/>
      <c r="C11" s="61"/>
      <c r="D11" s="254"/>
      <c r="E11" s="255"/>
      <c r="F11" s="60"/>
    </row>
    <row r="12" spans="1:6" ht="14.25" hidden="1" x14ac:dyDescent="0.2">
      <c r="A12" s="259"/>
      <c r="B12" s="260"/>
      <c r="C12" s="260"/>
      <c r="D12" s="260"/>
      <c r="E12" s="261"/>
    </row>
    <row r="13" spans="1:6" hidden="1" x14ac:dyDescent="0.2">
      <c r="A13" s="58"/>
      <c r="B13" s="58"/>
      <c r="C13" s="67"/>
      <c r="D13" s="257"/>
      <c r="E13" s="258"/>
    </row>
    <row r="14" spans="1:6" x14ac:dyDescent="0.2">
      <c r="A14" s="58"/>
      <c r="B14" s="58"/>
      <c r="C14" s="58"/>
      <c r="D14" s="257"/>
      <c r="E14" s="258"/>
    </row>
    <row r="15" spans="1:6" ht="14.25" hidden="1" x14ac:dyDescent="0.2">
      <c r="A15" s="247"/>
      <c r="B15" s="248"/>
      <c r="C15" s="248"/>
      <c r="D15" s="248"/>
      <c r="E15" s="264"/>
    </row>
    <row r="16" spans="1:6" hidden="1" x14ac:dyDescent="0.2">
      <c r="A16" s="58"/>
      <c r="B16" s="58"/>
      <c r="C16" s="58"/>
      <c r="D16" s="249"/>
      <c r="E16" s="250"/>
    </row>
    <row r="17" spans="1:6" hidden="1" x14ac:dyDescent="0.2">
      <c r="A17" s="58"/>
      <c r="B17" s="58"/>
      <c r="C17" s="58"/>
      <c r="D17" s="249"/>
      <c r="E17" s="250"/>
    </row>
    <row r="18" spans="1:6" hidden="1" x14ac:dyDescent="0.2">
      <c r="A18" s="58"/>
      <c r="B18" s="58"/>
      <c r="C18" s="58"/>
      <c r="D18" s="249"/>
      <c r="E18" s="250"/>
    </row>
    <row r="19" spans="1:6" hidden="1" x14ac:dyDescent="0.2">
      <c r="A19" s="58"/>
      <c r="B19" s="57"/>
      <c r="C19" s="58"/>
      <c r="D19" s="251"/>
      <c r="E19" s="252"/>
    </row>
    <row r="20" spans="1:6" ht="14.25" hidden="1" x14ac:dyDescent="0.2">
      <c r="A20" s="247"/>
      <c r="B20" s="248"/>
      <c r="C20" s="248"/>
      <c r="D20" s="248"/>
      <c r="E20" s="264"/>
    </row>
    <row r="21" spans="1:6" hidden="1" x14ac:dyDescent="0.2">
      <c r="A21" s="58"/>
      <c r="B21" s="58"/>
      <c r="C21" s="58"/>
      <c r="D21" s="249"/>
      <c r="E21" s="250"/>
    </row>
    <row r="22" spans="1:6" hidden="1" x14ac:dyDescent="0.2">
      <c r="A22" s="58"/>
      <c r="B22" s="58"/>
      <c r="C22" s="58"/>
      <c r="D22" s="249"/>
      <c r="E22" s="250"/>
    </row>
    <row r="23" spans="1:6" hidden="1" x14ac:dyDescent="0.2">
      <c r="A23" s="58"/>
      <c r="B23" s="57"/>
      <c r="C23" s="58"/>
      <c r="D23" s="251"/>
      <c r="E23" s="252"/>
    </row>
    <row r="24" spans="1:6" hidden="1" x14ac:dyDescent="0.2">
      <c r="A24" s="58"/>
      <c r="B24" s="57"/>
      <c r="C24" s="58"/>
      <c r="D24" s="251"/>
      <c r="E24" s="252"/>
    </row>
    <row r="25" spans="1:6" hidden="1" x14ac:dyDescent="0.2">
      <c r="A25" s="58"/>
      <c r="B25" s="58"/>
      <c r="C25" s="58"/>
      <c r="D25" s="249"/>
      <c r="E25" s="250"/>
    </row>
    <row r="26" spans="1:6" hidden="1" x14ac:dyDescent="0.2">
      <c r="A26" s="58"/>
      <c r="B26" s="58"/>
      <c r="C26" s="58"/>
      <c r="D26" s="249"/>
      <c r="E26" s="250"/>
    </row>
    <row r="27" spans="1:6" hidden="1" x14ac:dyDescent="0.2">
      <c r="A27" s="58"/>
      <c r="B27" s="58"/>
      <c r="C27" s="58"/>
      <c r="D27" s="249"/>
      <c r="E27" s="250"/>
    </row>
    <row r="28" spans="1:6" hidden="1" x14ac:dyDescent="0.2">
      <c r="A28" s="58"/>
      <c r="B28" s="57"/>
      <c r="C28" s="58"/>
      <c r="D28" s="251"/>
      <c r="E28" s="252"/>
    </row>
    <row r="29" spans="1:6" hidden="1" x14ac:dyDescent="0.2">
      <c r="A29" s="66"/>
      <c r="B29" s="65"/>
      <c r="C29" s="65"/>
      <c r="D29" s="65"/>
      <c r="E29" s="64"/>
    </row>
    <row r="30" spans="1:6" ht="32.25" customHeight="1" x14ac:dyDescent="0.2">
      <c r="A30" s="63" t="s">
        <v>70</v>
      </c>
      <c r="B30" s="253" t="s">
        <v>164</v>
      </c>
      <c r="C30" s="253"/>
      <c r="D30" s="253"/>
      <c r="E30" s="253"/>
    </row>
    <row r="31" spans="1:6" s="59" customFormat="1" ht="24" x14ac:dyDescent="0.2">
      <c r="A31" s="61" t="s">
        <v>37</v>
      </c>
      <c r="B31" s="62" t="s">
        <v>56</v>
      </c>
      <c r="C31" s="61" t="s">
        <v>57</v>
      </c>
      <c r="D31" s="308" t="s">
        <v>58</v>
      </c>
      <c r="E31" s="309"/>
      <c r="F31" s="60"/>
    </row>
    <row r="32" spans="1:6" x14ac:dyDescent="0.2">
      <c r="A32" s="302">
        <v>1</v>
      </c>
      <c r="B32" s="292" t="s">
        <v>71</v>
      </c>
      <c r="C32" s="303" t="s">
        <v>166</v>
      </c>
      <c r="D32" s="311"/>
      <c r="E32" s="311"/>
    </row>
    <row r="33" spans="1:5" ht="15" customHeight="1" x14ac:dyDescent="0.2">
      <c r="A33" s="302">
        <v>2</v>
      </c>
      <c r="B33" s="292" t="s">
        <v>72</v>
      </c>
      <c r="C33" s="292" t="s">
        <v>61</v>
      </c>
      <c r="D33" s="294">
        <f>E32*12</f>
        <v>0</v>
      </c>
      <c r="E33" s="294"/>
    </row>
    <row r="34" spans="1:5" ht="25.5" x14ac:dyDescent="0.2">
      <c r="A34" s="302">
        <v>3</v>
      </c>
      <c r="B34" s="292" t="s">
        <v>335</v>
      </c>
      <c r="C34" s="292" t="s">
        <v>336</v>
      </c>
      <c r="D34" s="294">
        <f>E32*4</f>
        <v>0</v>
      </c>
      <c r="E34" s="294"/>
    </row>
    <row r="35" spans="1:5" ht="25.5" x14ac:dyDescent="0.2">
      <c r="A35" s="302">
        <v>4</v>
      </c>
      <c r="B35" s="292" t="s">
        <v>337</v>
      </c>
      <c r="C35" s="292" t="s">
        <v>338</v>
      </c>
      <c r="D35" s="294">
        <f>E32*3</f>
        <v>0</v>
      </c>
      <c r="E35" s="294"/>
    </row>
    <row r="36" spans="1:5" ht="38.25" x14ac:dyDescent="0.2">
      <c r="A36" s="302">
        <v>5</v>
      </c>
      <c r="B36" s="292" t="s">
        <v>339</v>
      </c>
      <c r="C36" s="292" t="s">
        <v>340</v>
      </c>
      <c r="D36" s="294">
        <f>E32*14</f>
        <v>0</v>
      </c>
      <c r="E36" s="294"/>
    </row>
    <row r="37" spans="1:5" ht="38.25" x14ac:dyDescent="0.2">
      <c r="A37" s="302">
        <v>6</v>
      </c>
      <c r="B37" s="292" t="s">
        <v>341</v>
      </c>
      <c r="C37" s="304" t="s">
        <v>355</v>
      </c>
      <c r="D37" s="294">
        <f>E32*6</f>
        <v>0</v>
      </c>
      <c r="E37" s="294"/>
    </row>
    <row r="38" spans="1:5" ht="25.5" x14ac:dyDescent="0.2">
      <c r="A38" s="302">
        <v>7</v>
      </c>
      <c r="B38" s="292" t="s">
        <v>342</v>
      </c>
      <c r="C38" s="292" t="s">
        <v>343</v>
      </c>
      <c r="D38" s="294">
        <f>(E32+D34/12)*2</f>
        <v>0</v>
      </c>
      <c r="E38" s="294"/>
    </row>
    <row r="39" spans="1:5" ht="25.5" x14ac:dyDescent="0.2">
      <c r="A39" s="302">
        <v>8</v>
      </c>
      <c r="B39" s="292" t="s">
        <v>344</v>
      </c>
      <c r="C39" s="292" t="s">
        <v>345</v>
      </c>
      <c r="D39" s="294">
        <f>E32*35</f>
        <v>0</v>
      </c>
      <c r="E39" s="294"/>
    </row>
    <row r="40" spans="1:5" ht="38.25" x14ac:dyDescent="0.2">
      <c r="A40" s="302">
        <v>9</v>
      </c>
      <c r="B40" s="293" t="s">
        <v>62</v>
      </c>
      <c r="C40" s="292" t="s">
        <v>163</v>
      </c>
      <c r="D40" s="295">
        <f>D33+D34+D35+D36+D37+D38+D39</f>
        <v>0</v>
      </c>
      <c r="E40" s="295"/>
    </row>
    <row r="41" spans="1:5" x14ac:dyDescent="0.2">
      <c r="A41" s="305" t="s">
        <v>63</v>
      </c>
      <c r="B41" s="305"/>
      <c r="C41" s="305"/>
      <c r="D41" s="311"/>
      <c r="E41" s="311"/>
    </row>
    <row r="42" spans="1:5" ht="15" customHeight="1" x14ac:dyDescent="0.2">
      <c r="A42" s="292">
        <v>10</v>
      </c>
      <c r="B42" s="292" t="s">
        <v>73</v>
      </c>
      <c r="C42" s="292" t="s">
        <v>346</v>
      </c>
      <c r="D42" s="294">
        <f>D40*0.7</f>
        <v>0</v>
      </c>
      <c r="E42" s="294"/>
    </row>
    <row r="43" spans="1:5" ht="25.5" x14ac:dyDescent="0.2">
      <c r="A43" s="292">
        <v>11</v>
      </c>
      <c r="B43" s="292" t="s">
        <v>64</v>
      </c>
      <c r="C43" s="292" t="s">
        <v>347</v>
      </c>
      <c r="D43" s="294">
        <f>D40*0.5</f>
        <v>0</v>
      </c>
      <c r="E43" s="294"/>
    </row>
    <row r="44" spans="1:5" ht="15" customHeight="1" x14ac:dyDescent="0.2">
      <c r="A44" s="292">
        <v>12</v>
      </c>
      <c r="B44" s="293" t="s">
        <v>65</v>
      </c>
      <c r="C44" s="292" t="s">
        <v>348</v>
      </c>
      <c r="D44" s="295">
        <f>D40+D42+D43</f>
        <v>0</v>
      </c>
      <c r="E44" s="295"/>
    </row>
    <row r="45" spans="1:5" ht="15" customHeight="1" x14ac:dyDescent="0.2">
      <c r="A45" s="306">
        <v>13</v>
      </c>
      <c r="B45" s="307" t="s">
        <v>67</v>
      </c>
      <c r="C45" s="306" t="s">
        <v>349</v>
      </c>
      <c r="D45" s="310">
        <f>D44/12</f>
        <v>0</v>
      </c>
      <c r="E45" s="310"/>
    </row>
    <row r="46" spans="1:5" ht="25.5" x14ac:dyDescent="0.2">
      <c r="A46" s="292">
        <v>14</v>
      </c>
      <c r="B46" s="292" t="s">
        <v>350</v>
      </c>
      <c r="C46" s="292" t="s">
        <v>351</v>
      </c>
      <c r="D46" s="294">
        <f>D45*6</f>
        <v>0</v>
      </c>
      <c r="E46" s="294"/>
    </row>
    <row r="47" spans="1:5" ht="38.25" x14ac:dyDescent="0.2">
      <c r="A47" s="292">
        <v>15</v>
      </c>
      <c r="B47" s="292" t="s">
        <v>329</v>
      </c>
      <c r="C47" s="292" t="s">
        <v>352</v>
      </c>
      <c r="D47" s="294">
        <f>D45*2</f>
        <v>0</v>
      </c>
      <c r="E47" s="294"/>
    </row>
    <row r="48" spans="1:5" ht="25.5" x14ac:dyDescent="0.2">
      <c r="A48" s="292">
        <v>16</v>
      </c>
      <c r="B48" s="292" t="s">
        <v>331</v>
      </c>
      <c r="C48" s="292" t="s">
        <v>74</v>
      </c>
      <c r="D48" s="294">
        <f>D45</f>
        <v>0</v>
      </c>
      <c r="E48" s="294"/>
    </row>
    <row r="49" spans="1:5" ht="15" customHeight="1" x14ac:dyDescent="0.2">
      <c r="A49" s="292">
        <v>17</v>
      </c>
      <c r="B49" s="293" t="s">
        <v>353</v>
      </c>
      <c r="C49" s="292" t="s">
        <v>354</v>
      </c>
      <c r="D49" s="295">
        <f>D44+D46+D47+D48</f>
        <v>0</v>
      </c>
      <c r="E49" s="295"/>
    </row>
  </sheetData>
  <mergeCells count="46">
    <mergeCell ref="D39:E39"/>
    <mergeCell ref="D38:E38"/>
    <mergeCell ref="D37:E37"/>
    <mergeCell ref="D40:E40"/>
    <mergeCell ref="D46:E46"/>
    <mergeCell ref="D47:E47"/>
    <mergeCell ref="D45:E45"/>
    <mergeCell ref="D41:E41"/>
    <mergeCell ref="D42:E42"/>
    <mergeCell ref="D43:E43"/>
    <mergeCell ref="D48:E48"/>
    <mergeCell ref="D49:E49"/>
    <mergeCell ref="D17:E17"/>
    <mergeCell ref="A15:E15"/>
    <mergeCell ref="A20:E20"/>
    <mergeCell ref="D16:E16"/>
    <mergeCell ref="D18:E18"/>
    <mergeCell ref="D19:E19"/>
    <mergeCell ref="D44:E44"/>
    <mergeCell ref="D22:E22"/>
    <mergeCell ref="D23:E23"/>
    <mergeCell ref="D24:E24"/>
    <mergeCell ref="D25:E25"/>
    <mergeCell ref="D26:E26"/>
    <mergeCell ref="D36:E36"/>
    <mergeCell ref="D35:E35"/>
    <mergeCell ref="D34:E34"/>
    <mergeCell ref="D33:E33"/>
    <mergeCell ref="D31:E31"/>
    <mergeCell ref="D32:E32"/>
    <mergeCell ref="A2:E2"/>
    <mergeCell ref="B10:E10"/>
    <mergeCell ref="D13:E13"/>
    <mergeCell ref="D14:E14"/>
    <mergeCell ref="A12:E12"/>
    <mergeCell ref="A3:C3"/>
    <mergeCell ref="A4:C4"/>
    <mergeCell ref="D11:E11"/>
    <mergeCell ref="A5:C5"/>
    <mergeCell ref="A6:C6"/>
    <mergeCell ref="A8:C8"/>
    <mergeCell ref="A7:C7"/>
    <mergeCell ref="D21:E21"/>
    <mergeCell ref="D28:E28"/>
    <mergeCell ref="B30:E30"/>
    <mergeCell ref="D27:E27"/>
  </mergeCells>
  <pageMargins left="0.78740157480314965" right="0" top="0.27" bottom="0.19685039370078741" header="0.26" footer="0"/>
  <pageSetup paperSize="9" scale="84" orientation="portrait" r:id="rId1"/>
  <headerFooter alignWithMargins="0"/>
  <rowBreaks count="1" manualBreakCount="1">
    <brk id="2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view="pageBreakPreview" zoomScaleNormal="100" workbookViewId="0">
      <selection activeCell="E10" sqref="E10"/>
    </sheetView>
  </sheetViews>
  <sheetFormatPr defaultRowHeight="12.75" x14ac:dyDescent="0.2"/>
  <cols>
    <col min="1" max="1" width="3.140625" style="76" customWidth="1"/>
    <col min="2" max="2" width="9.85546875" style="75" bestFit="1" customWidth="1"/>
    <col min="3" max="3" width="14.85546875" style="75" bestFit="1" customWidth="1"/>
    <col min="4" max="4" width="7.42578125" style="75" hidden="1" customWidth="1"/>
    <col min="5" max="5" width="12" style="75" bestFit="1" customWidth="1"/>
    <col min="6" max="6" width="13.42578125" style="75" customWidth="1"/>
    <col min="7" max="7" width="14.140625" style="75" customWidth="1"/>
    <col min="8" max="8" width="13" style="75" customWidth="1"/>
    <col min="9" max="9" width="14.140625" style="75" customWidth="1"/>
    <col min="10" max="10" width="13.7109375" style="75" customWidth="1"/>
    <col min="11" max="11" width="14.7109375" style="75" customWidth="1"/>
    <col min="12" max="12" width="12.5703125" style="75" customWidth="1"/>
    <col min="13" max="13" width="15.7109375" style="75" customWidth="1"/>
    <col min="14" max="14" width="13.140625" style="75" customWidth="1"/>
    <col min="15" max="15" width="11.28515625" style="75" customWidth="1"/>
    <col min="16" max="16" width="9.140625" style="75"/>
    <col min="17" max="17" width="12.85546875" style="75" customWidth="1"/>
    <col min="18" max="18" width="13.7109375" style="75" customWidth="1"/>
    <col min="19" max="16384" width="9.140625" style="75"/>
  </cols>
  <sheetData>
    <row r="1" spans="1:18" ht="15" x14ac:dyDescent="0.25">
      <c r="A1" s="75"/>
      <c r="M1" s="87"/>
      <c r="N1" s="86" t="s">
        <v>223</v>
      </c>
    </row>
    <row r="2" spans="1:18" ht="38.450000000000003" customHeight="1" x14ac:dyDescent="0.2">
      <c r="A2" s="265" t="s">
        <v>181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</row>
    <row r="3" spans="1:18" s="82" customFormat="1" x14ac:dyDescent="0.2">
      <c r="A3" s="85"/>
      <c r="B3" s="85"/>
      <c r="C3" s="85"/>
      <c r="D3" s="85"/>
      <c r="E3" s="85"/>
      <c r="F3" s="85"/>
      <c r="G3" s="85"/>
      <c r="H3" s="85"/>
      <c r="I3" s="85"/>
      <c r="J3" s="85"/>
      <c r="K3" s="84"/>
      <c r="R3" s="83" t="s">
        <v>75</v>
      </c>
    </row>
    <row r="4" spans="1:18" s="81" customFormat="1" ht="114.75" x14ac:dyDescent="0.25">
      <c r="A4" s="312" t="s">
        <v>37</v>
      </c>
      <c r="B4" s="312" t="s">
        <v>79</v>
      </c>
      <c r="C4" s="313" t="s">
        <v>178</v>
      </c>
      <c r="D4" s="313" t="s">
        <v>356</v>
      </c>
      <c r="E4" s="313" t="s">
        <v>356</v>
      </c>
      <c r="F4" s="312" t="s">
        <v>80</v>
      </c>
      <c r="G4" s="313" t="s">
        <v>177</v>
      </c>
      <c r="H4" s="313" t="s">
        <v>357</v>
      </c>
      <c r="I4" s="312" t="s">
        <v>176</v>
      </c>
      <c r="J4" s="312" t="s">
        <v>175</v>
      </c>
      <c r="K4" s="314" t="s">
        <v>81</v>
      </c>
      <c r="L4" s="314" t="s">
        <v>358</v>
      </c>
      <c r="M4" s="315" t="s">
        <v>359</v>
      </c>
      <c r="N4" s="313" t="s">
        <v>360</v>
      </c>
      <c r="O4" s="312" t="s">
        <v>82</v>
      </c>
      <c r="P4" s="312" t="s">
        <v>83</v>
      </c>
      <c r="Q4" s="312" t="s">
        <v>331</v>
      </c>
      <c r="R4" s="314" t="s">
        <v>174</v>
      </c>
    </row>
    <row r="5" spans="1:18" s="80" customFormat="1" x14ac:dyDescent="0.25">
      <c r="A5" s="316">
        <v>1</v>
      </c>
      <c r="B5" s="316">
        <v>2</v>
      </c>
      <c r="C5" s="317">
        <v>3</v>
      </c>
      <c r="D5" s="317">
        <v>4</v>
      </c>
      <c r="E5" s="317">
        <v>4</v>
      </c>
      <c r="F5" s="316">
        <v>5</v>
      </c>
      <c r="G5" s="316">
        <v>6</v>
      </c>
      <c r="H5" s="316">
        <v>7</v>
      </c>
      <c r="I5" s="316">
        <v>8</v>
      </c>
      <c r="J5" s="316">
        <v>9</v>
      </c>
      <c r="K5" s="318">
        <v>10</v>
      </c>
      <c r="L5" s="318">
        <v>11</v>
      </c>
      <c r="M5" s="315">
        <v>12</v>
      </c>
      <c r="N5" s="316">
        <v>13</v>
      </c>
      <c r="O5" s="316">
        <v>14</v>
      </c>
      <c r="P5" s="316">
        <v>15</v>
      </c>
      <c r="Q5" s="316">
        <v>16</v>
      </c>
      <c r="R5" s="318">
        <v>17</v>
      </c>
    </row>
    <row r="6" spans="1:18" s="79" customFormat="1" ht="51" x14ac:dyDescent="0.25">
      <c r="A6" s="319" t="s">
        <v>76</v>
      </c>
      <c r="B6" s="320"/>
      <c r="C6" s="316"/>
      <c r="D6" s="316"/>
      <c r="E6" s="316"/>
      <c r="F6" s="321" t="s">
        <v>77</v>
      </c>
      <c r="G6" s="321" t="s">
        <v>173</v>
      </c>
      <c r="H6" s="321" t="s">
        <v>361</v>
      </c>
      <c r="I6" s="321" t="s">
        <v>172</v>
      </c>
      <c r="J6" s="321" t="s">
        <v>171</v>
      </c>
      <c r="K6" s="322" t="s">
        <v>170</v>
      </c>
      <c r="L6" s="322" t="s">
        <v>362</v>
      </c>
      <c r="M6" s="323" t="s">
        <v>363</v>
      </c>
      <c r="N6" s="324" t="s">
        <v>364</v>
      </c>
      <c r="O6" s="325" t="s">
        <v>169</v>
      </c>
      <c r="P6" s="326" t="s">
        <v>365</v>
      </c>
      <c r="Q6" s="326" t="s">
        <v>169</v>
      </c>
      <c r="R6" s="322" t="s">
        <v>366</v>
      </c>
    </row>
    <row r="7" spans="1:18" x14ac:dyDescent="0.2">
      <c r="A7" s="327">
        <v>1</v>
      </c>
      <c r="B7" s="328"/>
      <c r="C7" s="329"/>
      <c r="D7" s="330"/>
      <c r="E7" s="330"/>
      <c r="F7" s="330">
        <f>E7*C7</f>
        <v>0</v>
      </c>
      <c r="G7" s="331">
        <f>F7*30%</f>
        <v>0</v>
      </c>
      <c r="H7" s="331">
        <f>F7*1.35</f>
        <v>0</v>
      </c>
      <c r="I7" s="332">
        <f>(F7+H7+G7)*70%</f>
        <v>0</v>
      </c>
      <c r="J7" s="332">
        <f>(F7+H7+G7)*50%</f>
        <v>0</v>
      </c>
      <c r="K7" s="333">
        <f>F7+G7+H7+I7+J7</f>
        <v>0</v>
      </c>
      <c r="L7" s="333"/>
      <c r="M7" s="334">
        <f>IF((L7)&lt;26686,(26686-L7)*C7*12,0)</f>
        <v>0</v>
      </c>
      <c r="N7" s="335">
        <f t="shared" ref="N7:N10" si="0">(F7*2.2)*3</f>
        <v>0</v>
      </c>
      <c r="O7" s="332">
        <f>K7</f>
        <v>0</v>
      </c>
      <c r="P7" s="336">
        <f>K7*3</f>
        <v>0</v>
      </c>
      <c r="Q7" s="336">
        <f>K7</f>
        <v>0</v>
      </c>
      <c r="R7" s="333">
        <f>K7*12+N7+O7+P7+Q7</f>
        <v>0</v>
      </c>
    </row>
    <row r="8" spans="1:18" x14ac:dyDescent="0.2">
      <c r="A8" s="337">
        <v>2</v>
      </c>
      <c r="B8" s="328"/>
      <c r="C8" s="329"/>
      <c r="D8" s="330"/>
      <c r="E8" s="330"/>
      <c r="F8" s="330">
        <f t="shared" ref="F8:F10" si="1">E8*C8</f>
        <v>0</v>
      </c>
      <c r="G8" s="331">
        <f t="shared" ref="G8:G10" si="2">F8*30%</f>
        <v>0</v>
      </c>
      <c r="H8" s="331">
        <f t="shared" ref="H8:H10" si="3">F8*1.35</f>
        <v>0</v>
      </c>
      <c r="I8" s="332">
        <f t="shared" ref="I8:I10" si="4">(F8+H8+G8)*70%</f>
        <v>0</v>
      </c>
      <c r="J8" s="332">
        <f t="shared" ref="J8:J10" si="5">(F8+H8+G8)*50%</f>
        <v>0</v>
      </c>
      <c r="K8" s="333">
        <f t="shared" ref="K8:K10" si="6">F8+G8+H8+I8+J8</f>
        <v>0</v>
      </c>
      <c r="L8" s="333"/>
      <c r="M8" s="334">
        <f t="shared" ref="M8:M10" si="7">IF((L8)&lt;26686,(26686-L8)*C8*12,0)</f>
        <v>0</v>
      </c>
      <c r="N8" s="335">
        <f t="shared" si="0"/>
        <v>0</v>
      </c>
      <c r="O8" s="332">
        <f t="shared" ref="O8:O10" si="8">K8</f>
        <v>0</v>
      </c>
      <c r="P8" s="336">
        <f t="shared" ref="P8:P10" si="9">K8*3</f>
        <v>0</v>
      </c>
      <c r="Q8" s="336">
        <f t="shared" ref="Q8:Q10" si="10">K8</f>
        <v>0</v>
      </c>
      <c r="R8" s="333">
        <f t="shared" ref="R8:R10" si="11">K8*12+N8+O8+P8+Q8</f>
        <v>0</v>
      </c>
    </row>
    <row r="9" spans="1:18" ht="47.25" customHeight="1" x14ac:dyDescent="0.2">
      <c r="A9" s="337">
        <v>3</v>
      </c>
      <c r="B9" s="328"/>
      <c r="C9" s="329"/>
      <c r="D9" s="330"/>
      <c r="E9" s="330"/>
      <c r="F9" s="330">
        <f t="shared" si="1"/>
        <v>0</v>
      </c>
      <c r="G9" s="331">
        <f t="shared" si="2"/>
        <v>0</v>
      </c>
      <c r="H9" s="331">
        <f t="shared" si="3"/>
        <v>0</v>
      </c>
      <c r="I9" s="332">
        <f t="shared" si="4"/>
        <v>0</v>
      </c>
      <c r="J9" s="332">
        <f t="shared" si="5"/>
        <v>0</v>
      </c>
      <c r="K9" s="333">
        <f t="shared" si="6"/>
        <v>0</v>
      </c>
      <c r="L9" s="333"/>
      <c r="M9" s="334">
        <f t="shared" si="7"/>
        <v>0</v>
      </c>
      <c r="N9" s="335">
        <f t="shared" si="0"/>
        <v>0</v>
      </c>
      <c r="O9" s="332">
        <f t="shared" si="8"/>
        <v>0</v>
      </c>
      <c r="P9" s="336">
        <f t="shared" si="9"/>
        <v>0</v>
      </c>
      <c r="Q9" s="336">
        <f t="shared" si="10"/>
        <v>0</v>
      </c>
      <c r="R9" s="333">
        <f t="shared" si="11"/>
        <v>0</v>
      </c>
    </row>
    <row r="10" spans="1:18" x14ac:dyDescent="0.2">
      <c r="A10" s="337">
        <v>4</v>
      </c>
      <c r="B10" s="328"/>
      <c r="C10" s="338"/>
      <c r="D10" s="339"/>
      <c r="E10" s="339"/>
      <c r="F10" s="339">
        <f t="shared" si="1"/>
        <v>0</v>
      </c>
      <c r="G10" s="340">
        <f t="shared" si="2"/>
        <v>0</v>
      </c>
      <c r="H10" s="340">
        <f t="shared" si="3"/>
        <v>0</v>
      </c>
      <c r="I10" s="341">
        <f t="shared" si="4"/>
        <v>0</v>
      </c>
      <c r="J10" s="341">
        <f t="shared" si="5"/>
        <v>0</v>
      </c>
      <c r="K10" s="342">
        <f t="shared" si="6"/>
        <v>0</v>
      </c>
      <c r="L10" s="333"/>
      <c r="M10" s="343">
        <f>IF((L10)&lt;26686,(26686-L10)*C10*12,0)</f>
        <v>0</v>
      </c>
      <c r="N10" s="344">
        <f t="shared" si="0"/>
        <v>0</v>
      </c>
      <c r="O10" s="341">
        <f t="shared" si="8"/>
        <v>0</v>
      </c>
      <c r="P10" s="345">
        <f t="shared" si="9"/>
        <v>0</v>
      </c>
      <c r="Q10" s="345">
        <f t="shared" si="10"/>
        <v>0</v>
      </c>
      <c r="R10" s="342">
        <f t="shared" si="11"/>
        <v>0</v>
      </c>
    </row>
    <row r="11" spans="1:18" x14ac:dyDescent="0.2">
      <c r="A11" s="327"/>
      <c r="B11" s="346" t="s">
        <v>84</v>
      </c>
      <c r="C11" s="347">
        <f>SUM(C7:C10)</f>
        <v>0</v>
      </c>
      <c r="D11" s="347"/>
      <c r="E11" s="347"/>
      <c r="F11" s="347">
        <f>SUM(F7:F10)</f>
        <v>0</v>
      </c>
      <c r="G11" s="348">
        <f>SUM(G7:G10)</f>
        <v>0</v>
      </c>
      <c r="H11" s="348">
        <f>SUM(H7:H10)</f>
        <v>0</v>
      </c>
      <c r="I11" s="348">
        <f>SUM(I7:I10)</f>
        <v>0</v>
      </c>
      <c r="J11" s="348">
        <f>SUM(J7:J10)</f>
        <v>0</v>
      </c>
      <c r="K11" s="348">
        <f>SUM(K7:K10)</f>
        <v>0</v>
      </c>
      <c r="L11" s="348">
        <f>SUM(L7:L10)</f>
        <v>0</v>
      </c>
      <c r="M11" s="348">
        <f>SUM(M7:M10)</f>
        <v>0</v>
      </c>
      <c r="N11" s="348">
        <f>SUM(N7:N10)</f>
        <v>0</v>
      </c>
      <c r="O11" s="348">
        <f>SUM(O7:O10)</f>
        <v>0</v>
      </c>
      <c r="P11" s="348">
        <f>SUM(P7:P10)</f>
        <v>0</v>
      </c>
      <c r="Q11" s="348">
        <f>SUM(Q7:Q10)</f>
        <v>0</v>
      </c>
      <c r="R11" s="348">
        <f>SUM(R7:R10)*1.302</f>
        <v>0</v>
      </c>
    </row>
    <row r="12" spans="1:18" x14ac:dyDescent="0.2">
      <c r="C12" s="78"/>
    </row>
    <row r="13" spans="1:18" x14ac:dyDescent="0.2">
      <c r="C13" s="78"/>
    </row>
    <row r="14" spans="1:18" x14ac:dyDescent="0.2">
      <c r="A14" s="75" t="s">
        <v>162</v>
      </c>
      <c r="C14" s="78"/>
    </row>
    <row r="15" spans="1:18" x14ac:dyDescent="0.2">
      <c r="A15" s="75"/>
      <c r="C15" s="77" t="s">
        <v>161</v>
      </c>
    </row>
    <row r="16" spans="1:18" x14ac:dyDescent="0.2">
      <c r="A16" s="75"/>
    </row>
    <row r="17" spans="1:1" x14ac:dyDescent="0.2">
      <c r="A17" s="75" t="s">
        <v>160</v>
      </c>
    </row>
  </sheetData>
  <mergeCells count="2">
    <mergeCell ref="A2:O2"/>
    <mergeCell ref="A6:B6"/>
  </mergeCells>
  <pageMargins left="0.19685039370078741" right="0" top="0.39370078740157483" bottom="0.19685039370078741" header="0" footer="0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прил 1</vt:lpstr>
      <vt:lpstr>прил 2</vt:lpstr>
      <vt:lpstr>прил 3</vt:lpstr>
      <vt:lpstr>прил 5</vt:lpstr>
      <vt:lpstr>прил 4 </vt:lpstr>
      <vt:lpstr>прил 6</vt:lpstr>
      <vt:lpstr>прил 6.1</vt:lpstr>
      <vt:lpstr>прил 6.2</vt:lpstr>
      <vt:lpstr>прил 6.3</vt:lpstr>
      <vt:lpstr>прил 8</vt:lpstr>
      <vt:lpstr>прил 9</vt:lpstr>
      <vt:lpstr>'прил 9'!Заголовки_для_печати</vt:lpstr>
      <vt:lpstr>'прил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2019-10-04T09:55:21Z</dcterms:modified>
</cp:coreProperties>
</file>