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5\Отчетность\2025\Исполнение на сайте\"/>
    </mc:Choice>
  </mc:AlternateContent>
  <bookViews>
    <workbookView xWindow="0" yWindow="0" windowWidth="21570" windowHeight="10215"/>
  </bookViews>
  <sheets>
    <sheet name="Бюджет" sheetId="1" r:id="rId1"/>
  </sheets>
  <definedNames>
    <definedName name="_xlnm._FilterDatabase" localSheetId="0" hidden="1">Бюджет!$A$37:$H$814</definedName>
    <definedName name="_xlnm.Print_Titles" localSheetId="0">Бюджет!$37:$37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8" i="1" l="1"/>
  <c r="F808" i="1"/>
  <c r="D808" i="1"/>
  <c r="H38" i="1" l="1"/>
  <c r="G38" i="1"/>
  <c r="H807" i="1"/>
  <c r="G807" i="1"/>
  <c r="H806" i="1"/>
  <c r="H805" i="1"/>
  <c r="H804" i="1"/>
  <c r="H801" i="1"/>
  <c r="G801" i="1"/>
  <c r="H800" i="1"/>
  <c r="G800" i="1"/>
  <c r="H799" i="1"/>
  <c r="G799" i="1"/>
  <c r="H798" i="1"/>
  <c r="G798" i="1"/>
  <c r="H797" i="1"/>
  <c r="G797" i="1"/>
  <c r="H796" i="1"/>
  <c r="G796" i="1"/>
  <c r="H795" i="1"/>
  <c r="G795" i="1"/>
  <c r="H794" i="1"/>
  <c r="G794" i="1"/>
  <c r="H793" i="1"/>
  <c r="G793" i="1"/>
  <c r="H792" i="1"/>
  <c r="G792" i="1"/>
  <c r="H791" i="1"/>
  <c r="G791" i="1"/>
  <c r="H790" i="1"/>
  <c r="G790" i="1"/>
  <c r="H789" i="1"/>
  <c r="G789" i="1"/>
  <c r="H788" i="1"/>
  <c r="G788" i="1"/>
  <c r="H787" i="1"/>
  <c r="G787" i="1"/>
  <c r="H786" i="1"/>
  <c r="G786" i="1"/>
  <c r="H785" i="1"/>
  <c r="G785" i="1"/>
  <c r="H784" i="1"/>
  <c r="G784" i="1"/>
  <c r="H783" i="1"/>
  <c r="G783" i="1"/>
  <c r="H782" i="1"/>
  <c r="G782" i="1"/>
  <c r="H781" i="1"/>
  <c r="G781" i="1"/>
  <c r="H780" i="1"/>
  <c r="G780" i="1"/>
  <c r="H779" i="1"/>
  <c r="G779" i="1"/>
  <c r="H778" i="1"/>
  <c r="G778" i="1"/>
  <c r="H777" i="1"/>
  <c r="H776" i="1"/>
  <c r="H775" i="1"/>
  <c r="G775" i="1"/>
  <c r="H774" i="1"/>
  <c r="G774" i="1"/>
  <c r="H773" i="1"/>
  <c r="G773" i="1"/>
  <c r="H772" i="1"/>
  <c r="G772" i="1"/>
  <c r="H771" i="1"/>
  <c r="G771" i="1"/>
  <c r="H770" i="1"/>
  <c r="G770" i="1"/>
  <c r="H769" i="1"/>
  <c r="G769" i="1"/>
  <c r="H768" i="1"/>
  <c r="G768" i="1"/>
  <c r="H767" i="1"/>
  <c r="G767" i="1"/>
  <c r="H766" i="1"/>
  <c r="G766" i="1"/>
  <c r="H765" i="1"/>
  <c r="G765" i="1"/>
  <c r="H764" i="1"/>
  <c r="G764" i="1"/>
  <c r="H763" i="1"/>
  <c r="G763" i="1"/>
  <c r="H762" i="1"/>
  <c r="G762" i="1"/>
  <c r="H761" i="1"/>
  <c r="G761" i="1"/>
  <c r="H760" i="1"/>
  <c r="G760" i="1"/>
  <c r="H759" i="1"/>
  <c r="G759" i="1"/>
  <c r="H758" i="1"/>
  <c r="G758" i="1"/>
  <c r="H757" i="1"/>
  <c r="G757" i="1"/>
  <c r="H756" i="1"/>
  <c r="G756" i="1"/>
  <c r="H755" i="1"/>
  <c r="G755" i="1"/>
  <c r="H754" i="1"/>
  <c r="G754" i="1"/>
  <c r="H753" i="1"/>
  <c r="G753" i="1"/>
  <c r="H752" i="1"/>
  <c r="G752" i="1"/>
  <c r="H751" i="1"/>
  <c r="G751" i="1"/>
  <c r="H750" i="1"/>
  <c r="G750" i="1"/>
  <c r="H749" i="1"/>
  <c r="G749" i="1"/>
  <c r="H748" i="1"/>
  <c r="G748" i="1"/>
  <c r="H747" i="1"/>
  <c r="G747" i="1"/>
  <c r="H746" i="1"/>
  <c r="G746" i="1"/>
  <c r="H745" i="1"/>
  <c r="G745" i="1"/>
  <c r="H744" i="1"/>
  <c r="G744" i="1"/>
  <c r="H743" i="1"/>
  <c r="G743" i="1"/>
  <c r="H742" i="1"/>
  <c r="G742" i="1"/>
  <c r="H741" i="1"/>
  <c r="G741" i="1"/>
  <c r="H740" i="1"/>
  <c r="G740" i="1"/>
  <c r="H739" i="1"/>
  <c r="G739" i="1"/>
  <c r="H738" i="1"/>
  <c r="G738" i="1"/>
  <c r="H737" i="1"/>
  <c r="G737" i="1"/>
  <c r="H736" i="1"/>
  <c r="G736" i="1"/>
  <c r="H735" i="1"/>
  <c r="G735" i="1"/>
  <c r="H734" i="1"/>
  <c r="G734" i="1"/>
  <c r="H733" i="1"/>
  <c r="G733" i="1"/>
  <c r="H732" i="1"/>
  <c r="G732" i="1"/>
  <c r="H731" i="1"/>
  <c r="G731" i="1"/>
  <c r="H730" i="1"/>
  <c r="G730" i="1"/>
  <c r="H729" i="1"/>
  <c r="G729" i="1"/>
  <c r="H728" i="1"/>
  <c r="G728" i="1"/>
  <c r="H727" i="1"/>
  <c r="G727" i="1"/>
  <c r="H726" i="1"/>
  <c r="G726" i="1"/>
  <c r="H725" i="1"/>
  <c r="G725" i="1"/>
  <c r="H724" i="1"/>
  <c r="G724" i="1"/>
  <c r="H723" i="1"/>
  <c r="H722" i="1"/>
  <c r="H721" i="1"/>
  <c r="H720" i="1"/>
  <c r="G720" i="1"/>
  <c r="H719" i="1"/>
  <c r="G719" i="1"/>
  <c r="H718" i="1"/>
  <c r="G718" i="1"/>
  <c r="H717" i="1"/>
  <c r="G717" i="1"/>
  <c r="H716" i="1"/>
  <c r="G716" i="1"/>
  <c r="H715" i="1"/>
  <c r="G715" i="1"/>
  <c r="H714" i="1"/>
  <c r="G714" i="1"/>
  <c r="H713" i="1"/>
  <c r="G713" i="1"/>
  <c r="H712" i="1"/>
  <c r="H711" i="1"/>
  <c r="H710" i="1"/>
  <c r="H709" i="1"/>
  <c r="H708" i="1"/>
  <c r="G708" i="1"/>
  <c r="H707" i="1"/>
  <c r="G707" i="1"/>
  <c r="H706" i="1"/>
  <c r="G706" i="1"/>
  <c r="H705" i="1"/>
  <c r="G705" i="1"/>
  <c r="H704" i="1"/>
  <c r="G704" i="1"/>
  <c r="H703" i="1"/>
  <c r="G703" i="1"/>
  <c r="H702" i="1"/>
  <c r="G702" i="1"/>
  <c r="H701" i="1"/>
  <c r="G701" i="1"/>
  <c r="H700" i="1"/>
  <c r="G700" i="1"/>
  <c r="H699" i="1"/>
  <c r="H698" i="1"/>
  <c r="H697" i="1"/>
  <c r="H696" i="1"/>
  <c r="G696" i="1"/>
  <c r="H695" i="1"/>
  <c r="G695" i="1"/>
  <c r="H694" i="1"/>
  <c r="G694" i="1"/>
  <c r="H693" i="1"/>
  <c r="G693" i="1"/>
  <c r="H692" i="1"/>
  <c r="G692" i="1"/>
  <c r="H691" i="1"/>
  <c r="G691" i="1"/>
  <c r="H690" i="1"/>
  <c r="G690" i="1"/>
  <c r="H689" i="1"/>
  <c r="G689" i="1"/>
  <c r="H688" i="1"/>
  <c r="G688" i="1"/>
  <c r="H687" i="1"/>
  <c r="G687" i="1"/>
  <c r="H686" i="1"/>
  <c r="H685" i="1"/>
  <c r="H684" i="1"/>
  <c r="H683" i="1"/>
  <c r="G683" i="1"/>
  <c r="H682" i="1"/>
  <c r="G682" i="1"/>
  <c r="H681" i="1"/>
  <c r="G681" i="1"/>
  <c r="H680" i="1"/>
  <c r="G680" i="1"/>
  <c r="H679" i="1"/>
  <c r="G679" i="1"/>
  <c r="H678" i="1"/>
  <c r="G678" i="1"/>
  <c r="H677" i="1"/>
  <c r="G677" i="1"/>
  <c r="H676" i="1"/>
  <c r="G676" i="1"/>
  <c r="H675" i="1"/>
  <c r="G675" i="1"/>
  <c r="H674" i="1"/>
  <c r="G674" i="1"/>
  <c r="H673" i="1"/>
  <c r="G673" i="1"/>
  <c r="H672" i="1"/>
  <c r="G672" i="1"/>
  <c r="H671" i="1"/>
  <c r="G671" i="1"/>
  <c r="H670" i="1"/>
  <c r="G670" i="1"/>
  <c r="H669" i="1"/>
  <c r="G669" i="1"/>
  <c r="H668" i="1"/>
  <c r="G668" i="1"/>
  <c r="H667" i="1"/>
  <c r="G667" i="1"/>
  <c r="H666" i="1"/>
  <c r="G666" i="1"/>
  <c r="H665" i="1"/>
  <c r="G665" i="1"/>
  <c r="H664" i="1"/>
  <c r="G664" i="1"/>
  <c r="H663" i="1"/>
  <c r="G663" i="1"/>
  <c r="H662" i="1"/>
  <c r="G662" i="1"/>
  <c r="H661" i="1"/>
  <c r="G661" i="1"/>
  <c r="H660" i="1"/>
  <c r="G660" i="1"/>
  <c r="H659" i="1"/>
  <c r="G659" i="1"/>
  <c r="H658" i="1"/>
  <c r="G658" i="1"/>
  <c r="H657" i="1"/>
  <c r="G657" i="1"/>
  <c r="H656" i="1"/>
  <c r="G656" i="1"/>
  <c r="H655" i="1"/>
  <c r="G655" i="1"/>
  <c r="H654" i="1"/>
  <c r="G654" i="1"/>
  <c r="H653" i="1"/>
  <c r="G653" i="1"/>
  <c r="H652" i="1"/>
  <c r="G652" i="1"/>
  <c r="H651" i="1"/>
  <c r="H650" i="1"/>
  <c r="G650" i="1"/>
  <c r="H649" i="1"/>
  <c r="G649" i="1"/>
  <c r="H648" i="1"/>
  <c r="G648" i="1"/>
  <c r="H647" i="1"/>
  <c r="G647" i="1"/>
  <c r="H646" i="1"/>
  <c r="G646" i="1"/>
  <c r="H645" i="1"/>
  <c r="G645" i="1"/>
  <c r="H644" i="1"/>
  <c r="G644" i="1"/>
  <c r="H643" i="1"/>
  <c r="G643" i="1"/>
  <c r="H642" i="1"/>
  <c r="G642" i="1"/>
  <c r="H641" i="1"/>
  <c r="G641" i="1"/>
  <c r="H640" i="1"/>
  <c r="G640" i="1"/>
  <c r="H639" i="1"/>
  <c r="G639" i="1"/>
  <c r="H638" i="1"/>
  <c r="G638" i="1"/>
  <c r="H637" i="1"/>
  <c r="G637" i="1"/>
  <c r="H636" i="1"/>
  <c r="G636" i="1"/>
  <c r="H635" i="1"/>
  <c r="G635" i="1"/>
  <c r="H634" i="1"/>
  <c r="G634" i="1"/>
  <c r="H633" i="1"/>
  <c r="G633" i="1"/>
  <c r="H632" i="1"/>
  <c r="G632" i="1"/>
  <c r="H631" i="1"/>
  <c r="G631" i="1"/>
  <c r="H630" i="1"/>
  <c r="G630" i="1"/>
  <c r="H629" i="1"/>
  <c r="G629" i="1"/>
  <c r="H628" i="1"/>
  <c r="G628" i="1"/>
  <c r="H627" i="1"/>
  <c r="G627" i="1"/>
  <c r="H626" i="1"/>
  <c r="G626" i="1"/>
  <c r="H625" i="1"/>
  <c r="G625" i="1"/>
  <c r="H624" i="1"/>
  <c r="G624" i="1"/>
  <c r="H623" i="1"/>
  <c r="G623" i="1"/>
  <c r="H622" i="1"/>
  <c r="G622" i="1"/>
  <c r="H621" i="1"/>
  <c r="G621" i="1"/>
  <c r="H620" i="1"/>
  <c r="G620" i="1"/>
  <c r="H619" i="1"/>
  <c r="G619" i="1"/>
  <c r="H618" i="1"/>
  <c r="G618" i="1"/>
  <c r="H617" i="1"/>
  <c r="G617" i="1"/>
  <c r="H616" i="1"/>
  <c r="G616" i="1"/>
  <c r="H615" i="1"/>
  <c r="G615" i="1"/>
  <c r="H614" i="1"/>
  <c r="G614" i="1"/>
  <c r="H613" i="1"/>
  <c r="G613" i="1"/>
  <c r="H612" i="1"/>
  <c r="G612" i="1"/>
  <c r="H611" i="1"/>
  <c r="G611" i="1"/>
  <c r="H610" i="1"/>
  <c r="G610" i="1"/>
  <c r="H609" i="1"/>
  <c r="G609" i="1"/>
  <c r="H608" i="1"/>
  <c r="G608" i="1"/>
  <c r="H607" i="1"/>
  <c r="G607" i="1"/>
  <c r="H606" i="1"/>
  <c r="G606" i="1"/>
  <c r="H605" i="1"/>
  <c r="G605" i="1"/>
  <c r="H604" i="1"/>
  <c r="G604" i="1"/>
  <c r="H603" i="1"/>
  <c r="G603" i="1"/>
  <c r="H602" i="1"/>
  <c r="G602" i="1"/>
  <c r="H601" i="1"/>
  <c r="G601" i="1"/>
  <c r="H600" i="1"/>
  <c r="G600" i="1"/>
  <c r="H599" i="1"/>
  <c r="G599" i="1"/>
  <c r="H598" i="1"/>
  <c r="G598" i="1"/>
  <c r="H597" i="1"/>
  <c r="G597" i="1"/>
  <c r="H596" i="1"/>
  <c r="G596" i="1"/>
  <c r="H595" i="1"/>
  <c r="G595" i="1"/>
  <c r="H594" i="1"/>
  <c r="G594" i="1"/>
  <c r="H593" i="1"/>
  <c r="G593" i="1"/>
  <c r="H592" i="1"/>
  <c r="G592" i="1"/>
  <c r="H591" i="1"/>
  <c r="G591" i="1"/>
  <c r="H590" i="1"/>
  <c r="H589" i="1"/>
  <c r="H588" i="1"/>
  <c r="H587" i="1"/>
  <c r="G587" i="1"/>
  <c r="H586" i="1"/>
  <c r="G586" i="1"/>
  <c r="H585" i="1"/>
  <c r="H584" i="1"/>
  <c r="H583" i="1"/>
  <c r="H582" i="1"/>
  <c r="H581" i="1"/>
  <c r="G581" i="1"/>
  <c r="H580" i="1"/>
  <c r="G580" i="1"/>
  <c r="H579" i="1"/>
  <c r="G579" i="1"/>
  <c r="H578" i="1"/>
  <c r="G578" i="1"/>
  <c r="H577" i="1"/>
  <c r="G577" i="1"/>
  <c r="H576" i="1"/>
  <c r="G576" i="1"/>
  <c r="H575" i="1"/>
  <c r="G575" i="1"/>
  <c r="H574" i="1"/>
  <c r="G574" i="1"/>
  <c r="H573" i="1"/>
  <c r="G573" i="1"/>
  <c r="H572" i="1"/>
  <c r="G572" i="1"/>
  <c r="H571" i="1"/>
  <c r="G571" i="1"/>
  <c r="H570" i="1"/>
  <c r="G570" i="1"/>
  <c r="H569" i="1"/>
  <c r="G569" i="1"/>
  <c r="H568" i="1"/>
  <c r="G568" i="1"/>
  <c r="H567" i="1"/>
  <c r="G567" i="1"/>
  <c r="H566" i="1"/>
  <c r="G566" i="1"/>
  <c r="H565" i="1"/>
  <c r="G565" i="1"/>
  <c r="H564" i="1"/>
  <c r="G564" i="1"/>
  <c r="H563" i="1"/>
  <c r="G563" i="1"/>
  <c r="H562" i="1"/>
  <c r="G562" i="1"/>
  <c r="H561" i="1"/>
  <c r="G561" i="1"/>
  <c r="H560" i="1"/>
  <c r="G560" i="1"/>
  <c r="H559" i="1"/>
  <c r="G559" i="1"/>
  <c r="H558" i="1"/>
  <c r="G558" i="1"/>
  <c r="H557" i="1"/>
  <c r="G557" i="1"/>
  <c r="H556" i="1"/>
  <c r="G556" i="1"/>
  <c r="H555" i="1"/>
  <c r="G555" i="1"/>
  <c r="H554" i="1"/>
  <c r="G554" i="1"/>
  <c r="H553" i="1"/>
  <c r="G553" i="1"/>
  <c r="H552" i="1"/>
  <c r="G552" i="1"/>
  <c r="H551" i="1"/>
  <c r="G551" i="1"/>
  <c r="H550" i="1"/>
  <c r="G550" i="1"/>
  <c r="H549" i="1"/>
  <c r="G549" i="1"/>
  <c r="H548" i="1"/>
  <c r="G548" i="1"/>
  <c r="H547" i="1"/>
  <c r="G547" i="1"/>
  <c r="H546" i="1"/>
  <c r="G546" i="1"/>
  <c r="H545" i="1"/>
  <c r="G545" i="1"/>
  <c r="H544" i="1"/>
  <c r="G544" i="1"/>
  <c r="H543" i="1"/>
  <c r="G543" i="1"/>
  <c r="H542" i="1"/>
  <c r="G542" i="1"/>
  <c r="H541" i="1"/>
  <c r="G541" i="1"/>
  <c r="H540" i="1"/>
  <c r="G540" i="1"/>
  <c r="H539" i="1"/>
  <c r="G539" i="1"/>
  <c r="H538" i="1"/>
  <c r="G538" i="1"/>
  <c r="H537" i="1"/>
  <c r="G537" i="1"/>
  <c r="H536" i="1"/>
  <c r="G536" i="1"/>
  <c r="H535" i="1"/>
  <c r="G535" i="1"/>
  <c r="H534" i="1"/>
  <c r="G534" i="1"/>
  <c r="H533" i="1"/>
  <c r="G533" i="1"/>
  <c r="H532" i="1"/>
  <c r="G532" i="1"/>
  <c r="H531" i="1"/>
  <c r="G531" i="1"/>
  <c r="H530" i="1"/>
  <c r="G530" i="1"/>
  <c r="H529" i="1"/>
  <c r="G529" i="1"/>
  <c r="H528" i="1"/>
  <c r="G528" i="1"/>
  <c r="H527" i="1"/>
  <c r="G527" i="1"/>
  <c r="H526" i="1"/>
  <c r="G526" i="1"/>
  <c r="H525" i="1"/>
  <c r="G525" i="1"/>
  <c r="H524" i="1"/>
  <c r="G524" i="1"/>
  <c r="H523" i="1"/>
  <c r="G523" i="1"/>
  <c r="H522" i="1"/>
  <c r="G522" i="1"/>
  <c r="H521" i="1"/>
  <c r="G521" i="1"/>
  <c r="H520" i="1"/>
  <c r="G520" i="1"/>
  <c r="H519" i="1"/>
  <c r="G519" i="1"/>
  <c r="H518" i="1"/>
  <c r="G518" i="1"/>
  <c r="H517" i="1"/>
  <c r="G517" i="1"/>
  <c r="H516" i="1"/>
  <c r="G516" i="1"/>
  <c r="H515" i="1"/>
  <c r="G515" i="1"/>
  <c r="H514" i="1"/>
  <c r="G514" i="1"/>
  <c r="H513" i="1"/>
  <c r="G513" i="1"/>
  <c r="H512" i="1"/>
  <c r="G512" i="1"/>
  <c r="H511" i="1"/>
  <c r="G511" i="1"/>
  <c r="H510" i="1"/>
  <c r="G510" i="1"/>
  <c r="H509" i="1"/>
  <c r="G509" i="1"/>
  <c r="H508" i="1"/>
  <c r="G508" i="1"/>
  <c r="H507" i="1"/>
  <c r="G507" i="1"/>
  <c r="H506" i="1"/>
  <c r="G506" i="1"/>
  <c r="H505" i="1"/>
  <c r="G505" i="1"/>
  <c r="H504" i="1"/>
  <c r="G504" i="1"/>
  <c r="H503" i="1"/>
  <c r="G503" i="1"/>
  <c r="H502" i="1"/>
  <c r="G502" i="1"/>
  <c r="H501" i="1"/>
  <c r="G501" i="1"/>
  <c r="H500" i="1"/>
  <c r="G500" i="1"/>
  <c r="H499" i="1"/>
  <c r="G499" i="1"/>
  <c r="H498" i="1"/>
  <c r="G498" i="1"/>
  <c r="H497" i="1"/>
  <c r="G497" i="1"/>
  <c r="H496" i="1"/>
  <c r="G496" i="1"/>
  <c r="H495" i="1"/>
  <c r="G495" i="1"/>
  <c r="H494" i="1"/>
  <c r="G494" i="1"/>
  <c r="H493" i="1"/>
  <c r="G493" i="1"/>
  <c r="H492" i="1"/>
  <c r="G492" i="1"/>
  <c r="H491" i="1"/>
  <c r="G491" i="1"/>
  <c r="H490" i="1"/>
  <c r="G490" i="1"/>
  <c r="H489" i="1"/>
  <c r="G489" i="1"/>
  <c r="H488" i="1"/>
  <c r="G488" i="1"/>
  <c r="H487" i="1"/>
  <c r="G487" i="1"/>
  <c r="H486" i="1"/>
  <c r="G486" i="1"/>
  <c r="H485" i="1"/>
  <c r="G485" i="1"/>
  <c r="H484" i="1"/>
  <c r="G484" i="1"/>
  <c r="H483" i="1"/>
  <c r="G483" i="1"/>
  <c r="H482" i="1"/>
  <c r="G482" i="1"/>
  <c r="H481" i="1"/>
  <c r="G481" i="1"/>
  <c r="H480" i="1"/>
  <c r="G480" i="1"/>
  <c r="H479" i="1"/>
  <c r="G479" i="1"/>
  <c r="H478" i="1"/>
  <c r="G478" i="1"/>
  <c r="H477" i="1"/>
  <c r="G477" i="1"/>
  <c r="H476" i="1"/>
  <c r="G476" i="1"/>
  <c r="H475" i="1"/>
  <c r="G475" i="1"/>
  <c r="H474" i="1"/>
  <c r="G474" i="1"/>
  <c r="H473" i="1"/>
  <c r="G473" i="1"/>
  <c r="H472" i="1"/>
  <c r="G472" i="1"/>
  <c r="H471" i="1"/>
  <c r="G471" i="1"/>
  <c r="H470" i="1"/>
  <c r="G470" i="1"/>
  <c r="H469" i="1"/>
  <c r="G469" i="1"/>
  <c r="H468" i="1"/>
  <c r="G468" i="1"/>
  <c r="H467" i="1"/>
  <c r="G467" i="1"/>
  <c r="H466" i="1"/>
  <c r="G466" i="1"/>
  <c r="H465" i="1"/>
  <c r="G465" i="1"/>
  <c r="H464" i="1"/>
  <c r="G464" i="1"/>
  <c r="H463" i="1"/>
  <c r="G463" i="1"/>
  <c r="H462" i="1"/>
  <c r="G462" i="1"/>
  <c r="H461" i="1"/>
  <c r="G461" i="1"/>
  <c r="H460" i="1"/>
  <c r="G460" i="1"/>
  <c r="H459" i="1"/>
  <c r="G459" i="1"/>
  <c r="H458" i="1"/>
  <c r="G458" i="1"/>
  <c r="H457" i="1"/>
  <c r="G457" i="1"/>
  <c r="H456" i="1"/>
  <c r="H455" i="1"/>
  <c r="H454" i="1"/>
  <c r="G454" i="1"/>
  <c r="H453" i="1"/>
  <c r="G453" i="1"/>
  <c r="H452" i="1"/>
  <c r="G452" i="1"/>
  <c r="H451" i="1"/>
  <c r="G451" i="1"/>
  <c r="H450" i="1"/>
  <c r="G450" i="1"/>
  <c r="H449" i="1"/>
  <c r="G449" i="1"/>
  <c r="H448" i="1"/>
  <c r="G448" i="1"/>
  <c r="H447" i="1"/>
  <c r="G447" i="1"/>
  <c r="H446" i="1"/>
  <c r="G446" i="1"/>
  <c r="H445" i="1"/>
  <c r="G445" i="1"/>
  <c r="H444" i="1"/>
  <c r="G444" i="1"/>
  <c r="H443" i="1"/>
  <c r="G443" i="1"/>
  <c r="H442" i="1"/>
  <c r="G442" i="1"/>
  <c r="H441" i="1"/>
  <c r="H440" i="1"/>
  <c r="H439" i="1"/>
  <c r="G439" i="1"/>
  <c r="H438" i="1"/>
  <c r="G438" i="1"/>
  <c r="H437" i="1"/>
  <c r="G437" i="1"/>
  <c r="H436" i="1"/>
  <c r="G436" i="1"/>
  <c r="H435" i="1"/>
  <c r="G435" i="1"/>
  <c r="H434" i="1"/>
  <c r="G434" i="1"/>
  <c r="H433" i="1"/>
  <c r="G433" i="1"/>
  <c r="H432" i="1"/>
  <c r="G432" i="1"/>
  <c r="H431" i="1"/>
  <c r="G431" i="1"/>
  <c r="H430" i="1"/>
  <c r="G430" i="1"/>
  <c r="H429" i="1"/>
  <c r="G429" i="1"/>
  <c r="H428" i="1"/>
  <c r="G428" i="1"/>
  <c r="H427" i="1"/>
  <c r="G427" i="1"/>
  <c r="H426" i="1"/>
  <c r="G426" i="1"/>
  <c r="H425" i="1"/>
  <c r="G425" i="1"/>
  <c r="H424" i="1"/>
  <c r="G424" i="1"/>
  <c r="H423" i="1"/>
  <c r="G423" i="1"/>
  <c r="H422" i="1"/>
  <c r="G422" i="1"/>
  <c r="H421" i="1"/>
  <c r="G421" i="1"/>
  <c r="H420" i="1"/>
  <c r="G420" i="1"/>
  <c r="H419" i="1"/>
  <c r="G419" i="1"/>
  <c r="H418" i="1"/>
  <c r="G418" i="1"/>
  <c r="H417" i="1"/>
  <c r="G417" i="1"/>
  <c r="H416" i="1"/>
  <c r="G416" i="1"/>
  <c r="H415" i="1"/>
  <c r="G415" i="1"/>
  <c r="H414" i="1"/>
  <c r="G414" i="1"/>
  <c r="H413" i="1"/>
  <c r="G413" i="1"/>
  <c r="H412" i="1"/>
  <c r="G412" i="1"/>
  <c r="H411" i="1"/>
  <c r="G411" i="1"/>
  <c r="H410" i="1"/>
  <c r="G410" i="1"/>
  <c r="H409" i="1"/>
  <c r="G409" i="1"/>
  <c r="H408" i="1"/>
  <c r="H407" i="1"/>
  <c r="H406" i="1"/>
  <c r="H405" i="1"/>
  <c r="G405" i="1"/>
  <c r="H404" i="1"/>
  <c r="G404" i="1"/>
  <c r="H403" i="1"/>
  <c r="G403" i="1"/>
  <c r="H402" i="1"/>
  <c r="G402" i="1"/>
  <c r="H401" i="1"/>
  <c r="G401" i="1"/>
  <c r="H400" i="1"/>
  <c r="G400" i="1"/>
  <c r="H399" i="1"/>
  <c r="G399" i="1"/>
  <c r="H398" i="1"/>
  <c r="G398" i="1"/>
  <c r="H397" i="1"/>
  <c r="G397" i="1"/>
  <c r="H396" i="1"/>
  <c r="G396" i="1"/>
  <c r="H395" i="1"/>
  <c r="G395" i="1"/>
  <c r="H394" i="1"/>
  <c r="G394" i="1"/>
  <c r="H393" i="1"/>
  <c r="G393" i="1"/>
  <c r="H392" i="1"/>
  <c r="G392" i="1"/>
  <c r="H391" i="1"/>
  <c r="H390" i="1"/>
  <c r="H389" i="1"/>
  <c r="H388" i="1"/>
  <c r="G388" i="1"/>
  <c r="H387" i="1"/>
  <c r="G387" i="1"/>
  <c r="H386" i="1"/>
  <c r="G386" i="1"/>
  <c r="H385" i="1"/>
  <c r="G385" i="1"/>
  <c r="H384" i="1"/>
  <c r="G384" i="1"/>
  <c r="H383" i="1"/>
  <c r="H382" i="1"/>
  <c r="H381" i="1"/>
  <c r="H380" i="1"/>
  <c r="G380" i="1"/>
  <c r="H379" i="1"/>
  <c r="G379" i="1"/>
  <c r="H378" i="1"/>
  <c r="G378" i="1"/>
  <c r="H377" i="1"/>
  <c r="G377" i="1"/>
  <c r="H376" i="1"/>
  <c r="G376" i="1"/>
  <c r="H375" i="1"/>
  <c r="G375" i="1"/>
  <c r="H374" i="1"/>
  <c r="G374" i="1"/>
  <c r="H373" i="1"/>
  <c r="H372" i="1"/>
  <c r="H371" i="1"/>
  <c r="H370" i="1"/>
  <c r="G370" i="1"/>
  <c r="H369" i="1"/>
  <c r="G369" i="1"/>
  <c r="H368" i="1"/>
  <c r="G368" i="1"/>
  <c r="H367" i="1"/>
  <c r="G367" i="1"/>
  <c r="H366" i="1"/>
  <c r="G366" i="1"/>
  <c r="H365" i="1"/>
  <c r="G365" i="1"/>
  <c r="H364" i="1"/>
  <c r="G364" i="1"/>
  <c r="H363" i="1"/>
  <c r="G363" i="1"/>
  <c r="H362" i="1"/>
  <c r="G362" i="1"/>
  <c r="H361" i="1"/>
  <c r="G361" i="1"/>
  <c r="H360" i="1"/>
  <c r="G360" i="1"/>
  <c r="H359" i="1"/>
  <c r="G359" i="1"/>
  <c r="H358" i="1"/>
  <c r="G358" i="1"/>
  <c r="H357" i="1"/>
  <c r="G357" i="1"/>
  <c r="H356" i="1"/>
  <c r="G356" i="1"/>
  <c r="H355" i="1"/>
  <c r="G355" i="1"/>
  <c r="H354" i="1"/>
  <c r="G354" i="1"/>
  <c r="H353" i="1"/>
  <c r="G353" i="1"/>
  <c r="H352" i="1"/>
  <c r="G352" i="1"/>
  <c r="H351" i="1"/>
  <c r="G351" i="1"/>
  <c r="H350" i="1"/>
  <c r="G350" i="1"/>
  <c r="H349" i="1"/>
  <c r="G349" i="1"/>
  <c r="H348" i="1"/>
  <c r="G348" i="1"/>
  <c r="H347" i="1"/>
  <c r="G347" i="1"/>
  <c r="H346" i="1"/>
  <c r="H345" i="1"/>
  <c r="H344" i="1"/>
  <c r="H343" i="1"/>
  <c r="H342" i="1"/>
  <c r="H341" i="1"/>
  <c r="H340" i="1"/>
  <c r="H339" i="1"/>
  <c r="H338" i="1"/>
  <c r="H337" i="1"/>
  <c r="G337" i="1"/>
  <c r="H336" i="1"/>
  <c r="G336" i="1"/>
  <c r="H335" i="1"/>
  <c r="G335" i="1"/>
  <c r="H334" i="1"/>
  <c r="G334" i="1"/>
  <c r="H333" i="1"/>
  <c r="G333" i="1"/>
  <c r="H332" i="1"/>
  <c r="G332" i="1"/>
  <c r="H331" i="1"/>
  <c r="H330" i="1"/>
  <c r="H329" i="1"/>
  <c r="H328" i="1"/>
  <c r="H327" i="1"/>
  <c r="H326" i="1"/>
  <c r="H325" i="1"/>
  <c r="H324" i="1"/>
  <c r="H32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H259" i="1"/>
  <c r="H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H234" i="1"/>
  <c r="H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H178" i="1"/>
  <c r="H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H152" i="1"/>
  <c r="H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H128" i="1"/>
  <c r="H127" i="1"/>
  <c r="H126" i="1"/>
  <c r="H125" i="1"/>
  <c r="H124" i="1"/>
  <c r="H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F29" i="1" l="1"/>
  <c r="H17" i="1"/>
  <c r="G17" i="1"/>
  <c r="H814" i="1" l="1"/>
  <c r="H813" i="1"/>
  <c r="G813" i="1"/>
  <c r="H810" i="1"/>
  <c r="G810" i="1"/>
  <c r="F809" i="1"/>
  <c r="E809" i="1"/>
  <c r="D809" i="1"/>
  <c r="H809" i="1" l="1"/>
  <c r="G809" i="1"/>
  <c r="H25" i="1" l="1"/>
  <c r="G25" i="1"/>
  <c r="G27" i="1" l="1"/>
  <c r="F23" i="1" l="1"/>
  <c r="F22" i="1" s="1"/>
  <c r="H27" i="1" l="1"/>
  <c r="H26" i="1"/>
  <c r="G26" i="1"/>
  <c r="H24" i="1"/>
  <c r="G24" i="1"/>
  <c r="E23" i="1"/>
  <c r="E22" i="1" s="1"/>
  <c r="D23" i="1"/>
  <c r="D22" i="1" s="1"/>
  <c r="H20" i="1"/>
  <c r="G20" i="1"/>
  <c r="H19" i="1"/>
  <c r="G19" i="1"/>
  <c r="H16" i="1"/>
  <c r="G16" i="1"/>
  <c r="F15" i="1"/>
  <c r="E15" i="1"/>
  <c r="D15" i="1"/>
  <c r="H14" i="1"/>
  <c r="G14" i="1"/>
  <c r="H13" i="1"/>
  <c r="G13" i="1"/>
  <c r="H12" i="1"/>
  <c r="G12" i="1"/>
  <c r="H11" i="1"/>
  <c r="G11" i="1"/>
  <c r="H10" i="1"/>
  <c r="G10" i="1"/>
  <c r="F9" i="1"/>
  <c r="E9" i="1"/>
  <c r="D9" i="1"/>
  <c r="E8" i="1" l="1"/>
  <c r="E32" i="1" s="1"/>
  <c r="F8" i="1"/>
  <c r="D8" i="1"/>
  <c r="H9" i="1"/>
  <c r="G23" i="1"/>
  <c r="H15" i="1"/>
  <c r="H23" i="1"/>
  <c r="H22" i="1"/>
  <c r="G15" i="1"/>
  <c r="G9" i="1"/>
  <c r="H8" i="1" l="1"/>
  <c r="G8" i="1"/>
  <c r="E33" i="1"/>
  <c r="D32" i="1"/>
  <c r="G22" i="1"/>
  <c r="F32" i="1"/>
  <c r="G808" i="1" l="1"/>
  <c r="H32" i="1"/>
  <c r="F33" i="1"/>
  <c r="D33" i="1"/>
  <c r="G32" i="1"/>
  <c r="H808" i="1" l="1"/>
  <c r="H33" i="1"/>
  <c r="G33" i="1"/>
</calcChain>
</file>

<file path=xl/sharedStrings.xml><?xml version="1.0" encoding="utf-8"?>
<sst xmlns="http://schemas.openxmlformats.org/spreadsheetml/2006/main" count="2063" uniqueCount="673">
  <si>
    <t>870</t>
  </si>
  <si>
    <t>Резервные средства</t>
  </si>
  <si>
    <t>800</t>
  </si>
  <si>
    <t>Иные бюджетные ассигнования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</si>
  <si>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</si>
  <si>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</si>
  <si>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</si>
  <si>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</si>
  <si>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</si>
  <si>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</si>
  <si>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330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</si>
  <si>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</si>
  <si>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</si>
  <si>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</si>
  <si>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</si>
  <si>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</si>
  <si>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</si>
  <si>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</si>
  <si>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</si>
  <si>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Исполнение отдельных полномочий Думы города Пыть-Яха</t>
  </si>
  <si>
    <t>850</t>
  </si>
  <si>
    <t>Уплата налогов, сборов и иных платежей</t>
  </si>
  <si>
    <t>Прочие мероприятия органов местного самоуправления</t>
  </si>
  <si>
    <t>Председатель представительного органа муниципального образования</t>
  </si>
  <si>
    <t>Расходы на обеспечение функций органов местного самоуправления городского округа</t>
  </si>
  <si>
    <t>Непрограммное направление деятельности "Обеспечение деятельности муниципальных органов местного самоуправления"</t>
  </si>
  <si>
    <t>40 0 00 00000</t>
  </si>
  <si>
    <t>Непрограммные направления деятельности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</si>
  <si>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</si>
  <si>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</si>
  <si>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600</t>
  </si>
  <si>
    <t>Предоставление субсидий бюджетным, автономным учреждениям и иным некоммерческим организациям</t>
  </si>
  <si>
    <t>Субсидии социально ориентированным некоммерческим организациям на реализацию мероприятий в сфере внутреннего и въездного туризма</t>
  </si>
  <si>
    <t>Комплекс процессных мероприятий "Субсидия социально ориентированным некоммерческим организациям"</t>
  </si>
  <si>
    <t>620</t>
  </si>
  <si>
    <t>Субсидии автономным учреждениям</t>
  </si>
  <si>
    <t>Реализация мероприятий</t>
  </si>
  <si>
    <t>Комплекс процессных мероприятий "Поддержка развития внутреннего и въездного туризма"</t>
  </si>
  <si>
    <t>Расходы на обеспечение деятельности (оказание услуг) муниципальных учреждений</t>
  </si>
  <si>
    <t>Комплекс процессных мероприятий "Просветительские мероприятия, направленные на популяризацию и поддержку родных языков народов ханты, манси и ненце"</t>
  </si>
  <si>
    <t>Комплекс процессных мероприятий "Организация, проведение мероприятий, направленных на развитие традиционной культуры, фольклора, национального спорта и международных связей, сохранение культурного наследия коренных малочисленных народов, и участие в них"</t>
  </si>
  <si>
    <t>21 0 00 00000</t>
  </si>
  <si>
    <t>Муниципальная программа "Устойчивое развитие коренных малочисленных народов Севера в городе Пыть-Яхе"</t>
  </si>
  <si>
    <t>Комплекс процессных мероприятий "Праздничное оформление городских территорий"</t>
  </si>
  <si>
    <t>810</t>
  </si>
  <si>
    <t>Предоставление субсидий организациям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</si>
  <si>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</si>
  <si>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</si>
  <si>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</si>
  <si>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</si>
  <si>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</si>
  <si>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Комплекс процессных мероприятий "Обеспечение комплексного содержания и ремонта объектов благоустройства (детские игровые и спортивные площадки, городской фонтан)"</t>
  </si>
  <si>
    <t>Комплекс процессных мероприятий "Зимнее и летнее содержание городских территорий"</t>
  </si>
  <si>
    <t>Комплекс процессных мероприятий "Содержание мест захоронения"</t>
  </si>
  <si>
    <t>Комплекс процессных мероприятий "Организация озеленения и благоустройства городских территорий, охрана, защита, воспроизводство лесов и зеленных насаждений"</t>
  </si>
  <si>
    <t>Предоставление субсидий организациям в соответствии с концессионными соглашениями</t>
  </si>
  <si>
    <t>Комплекс процессных мероприятий "Организация освещения улиц, микрорайонов города"</t>
  </si>
  <si>
    <t>20 0 00 00000</t>
  </si>
  <si>
    <t>Муниципальная программа "Содержание городских территорий, озеленение и благоустройство города Пыть-Яха"</t>
  </si>
  <si>
    <t>Реализация переданных государственных полномочий по государственной регистрации актов гражданского состояния</t>
  </si>
  <si>
    <t>Комплекс процессных мероприятий "Реализация переданных государственных полномочий по государственной регистрации актов гражданского состояния"</t>
  </si>
  <si>
    <t>110</t>
  </si>
  <si>
    <t>Расходы на выплаты персоналу казенных учреждений</t>
  </si>
  <si>
    <t>Представление к наградам и присвоение почётных званий муниципального образования</t>
  </si>
  <si>
    <t>830</t>
  </si>
  <si>
    <t>Исполнение судебных актов</t>
  </si>
  <si>
    <t>320</t>
  </si>
  <si>
    <t>Социальные выплаты гражданам, кроме публичных нормативных социальных выплат</t>
  </si>
  <si>
    <t>Высшее должностное лицо муниципального образования городской округ Пыть-Ях</t>
  </si>
  <si>
    <t>Комплекс процессных мероприятий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</si>
  <si>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350</t>
  </si>
  <si>
    <t>Премии и гранты</t>
  </si>
  <si>
    <t>Комплекс процессных мероприятий "Повышение профессионального уровня муниципальных служащих, управленческих кадров и лиц, включенных в резерв управленческих кадров"</t>
  </si>
  <si>
    <t>19 0 00 00000</t>
  </si>
  <si>
    <t>Муниципальная программа "Развитие муниципальной службы в городе Пыть-Яхе"</t>
  </si>
  <si>
    <t>Комплекс процессных мероприятий "Обеспечение деятельности органов местного самоуправления"</t>
  </si>
  <si>
    <t>Комплекс процессных мероприятий "Проведение мероприятий по землеустройству и землепользованию"</t>
  </si>
  <si>
    <t>Комплекс процессных мероприятий "Обеспечение надлежащего уровня эксплуатации муниципального имущества"</t>
  </si>
  <si>
    <t>Комплекс процессных мероприятий "Управление и распоряжение муниципальным имуществом"</t>
  </si>
  <si>
    <t>18 0 00 00000</t>
  </si>
  <si>
    <t>Муниципальная программа "Управление муниципальным имуществом города Пыть-Яха"</t>
  </si>
  <si>
    <t>Комплекс процессных мероприятий "Обеспечение открытости органов местного самоуправления"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</si>
  <si>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</si>
  <si>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Субсидии социально ориентированным некоммерческим организациям на реализацию социально значимых программ</t>
  </si>
  <si>
    <t>Комплекс процессных мероприятий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города Пыть-Яха, в том числе в области организации и поддержки благотворительности и добровольчества (волонтерства), на развитие гражданского общества"</t>
  </si>
  <si>
    <t>17 1 00 00000</t>
  </si>
  <si>
    <t>17 0 00 00000</t>
  </si>
  <si>
    <t>Муниципальная программа "Развитие гражданского общества в городе Пыть-Яхе"</t>
  </si>
  <si>
    <t>Резервный фонд администрации города Пыть-Ях</t>
  </si>
  <si>
    <t>Комплекс процессных мероприятий "Формирование в бюджете города резервного фонда"</t>
  </si>
  <si>
    <t>730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</si>
  <si>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</si>
  <si>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</si>
  <si>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</si>
  <si>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</si>
  <si>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16 0 00 00000</t>
  </si>
  <si>
    <t>Муниципальная программа "Управление муниципальными финансами в городе Пыть-Яхе"</t>
  </si>
  <si>
    <t>Комплекс процессных мероприятий "Общесистемные меры развития дорожного хозяйства"</t>
  </si>
  <si>
    <t>Комплекс процессных мероприятий "Содержание автомобильных дорог и искусственных сооружений на них, в том числе локальный ремонт участков автодорог"</t>
  </si>
  <si>
    <t>Комплекс процессных мероприятий "Создание условий для предоставления транспортных услуг населению, и организация транспортного обслуживания населения в границах городского округа"</t>
  </si>
  <si>
    <t>15 0 00 00000</t>
  </si>
  <si>
    <t>Муниципальная программа "Современная транспортная система города Пыть-Яха"</t>
  </si>
  <si>
    <t>Услуги в области информационных технологий</t>
  </si>
  <si>
    <t>Комплекс процессных мероприятий "Развитие системы обеспечения информационной безопасности органов местного самоуправления"</t>
  </si>
  <si>
    <t>Комплекс процессных мероприятий "Модернизация оборудования, развитие и поддержка корпоративной сети органа местного самоуправления"</t>
  </si>
  <si>
    <t>Комплекс процессных мероприятий "Развитие и сопровождение информационных систем в деятельности органов местного самоуправления"</t>
  </si>
  <si>
    <t>Комплекс процессных мероприятий "Развитие электронного муниципалитета, формирование и сопровождение информационных ресурсов и систем, обеспечение доступа к ним"</t>
  </si>
  <si>
    <t>14 0 00 00000</t>
  </si>
  <si>
    <t>Муниципальная программа "Цифровое развитие города Пыть-Яха"</t>
  </si>
  <si>
    <t>Комплекс процессных мероприятий "Правовое просвещение и информирование в сфере защиты прав потребителей"</t>
  </si>
  <si>
    <t>13 4 00 00000</t>
  </si>
  <si>
    <t>Комплекс процессных мероприятий "Предоставление грантовой поддержки социальному и креативному предпринимательству</t>
  </si>
  <si>
    <t>Комплекс процессных мероприятий "Пропаганда и популяризация предпринимательской деятельности"</t>
  </si>
  <si>
    <t>13 0 00 00000</t>
  </si>
  <si>
    <t>Муниципальная программа "Развитие экономического потенциала города Пыть-Яха"</t>
  </si>
  <si>
    <t>Комплекс процессных мероприятий "Содержание контейнерных площадок, находящихся в муниципальной собственности (бесхозные)"</t>
  </si>
  <si>
    <t>Комплекс процессных мероприятий "Разработка и реализация мероприятий по ликвидации несанкционированных свалок"</t>
  </si>
  <si>
    <t>Комплекс процессных мероприятий "Обеспечение регулирования деятельности по обращению с отходами производства и потребления"</t>
  </si>
  <si>
    <t>Комплекс процессных мероприятий "Организация и проведении мероприятий в рамках международной экологической акции "Спасти и сохранить"</t>
  </si>
  <si>
    <t>12 0 00 00000</t>
  </si>
  <si>
    <t>Муниципальная программа "Экологическая безопасность города Пыть-Яха"</t>
  </si>
  <si>
    <t>Комплекс процессных мероприятий "Обеспечение деятельности МКУ "ЕДДС города Пыть-Яха"</t>
  </si>
  <si>
    <t>Комплекс процессных мероприятий "Обеспечение пожарной безопасности территорий"</t>
  </si>
  <si>
    <t>Комплекс процессных мероприятий "Повышение защиты населения и территории от угроз природного и техногенного характера"</t>
  </si>
  <si>
    <t>Комплекс процессных мероприятий "Изготовление и установка информационных знаков по безопасности и на водных объектах"</t>
  </si>
  <si>
    <t>Комплекс процессных мероприятий "Проведение пропаганды и обучения населения способам защиты и действиям в чрезвычайных ситуациях"</t>
  </si>
  <si>
    <t>Комплекс процессных мероприятий "Переподготовка и повышение квалификации работников"</t>
  </si>
  <si>
    <t>11 0 00 00000</t>
  </si>
  <si>
    <t>Муниципальная программа "Безопасность жизнедеятельности в городе Пыть-Яхе"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</si>
  <si>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</si>
  <si>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</si>
  <si>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Комплекс процессных мероприятий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</si>
  <si>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Комплекс процессных мероприятий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</si>
  <si>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Комплекс процессных мероприятий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</si>
  <si>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10 0 00 00000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</si>
  <si>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</si>
  <si>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Комплекс процессных мероприятий "Проведение информационной антинаркотической политики"</t>
  </si>
  <si>
    <t>Комплекс процессных мероприятий "Организация и проведение мероприятий, направленных на профилактику правонарушений, в том числе в сфере безопасности дорожного движения, профилактика правонарушений среди несовершеннолетних"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</si>
  <si>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</si>
  <si>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Комплекс процессных мероприятий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</si>
  <si>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Комплекс процессных мероприятий "Осуществление государственных полномочий по созданию и обеспечению деятельности административной комиссии"</t>
  </si>
  <si>
    <t>Создание условий для деятельности народных дружин за счет средств бюджета города</t>
  </si>
  <si>
    <t>Создание условий для деятельности народных дружин</t>
  </si>
  <si>
    <t>Комплекс процессных мероприятий "Создание условий для деятельности народных дружинников"</t>
  </si>
  <si>
    <t>Комплекс процессных мероприятий "Обеспечение функционирования и развития систем видеонаблюдения в наиболее криминогенных общественных местах и на улицах Пыть-Яха"</t>
  </si>
  <si>
    <t>09 0 00 00000</t>
  </si>
  <si>
    <t>Муниципальная программа "Профилактика правонарушений в городе Пыть-Яхе"</t>
  </si>
  <si>
    <t>Реализация программ формирования современной городской среды</t>
  </si>
  <si>
    <t>Региональный проект "Формирование комфортной городской среды"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</si>
  <si>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</si>
  <si>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</si>
  <si>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Комплекс процессных мероприятий "Реконструкция, расширение, модернизация, строительство коммунальных объектов"</t>
  </si>
  <si>
    <t>Комплекс процессных мероприятий "Обеспечение надежности и качества предоставления коммунальных услуг"</t>
  </si>
  <si>
    <t>08 1 00 00000</t>
  </si>
  <si>
    <t>08 0 00 00000</t>
  </si>
  <si>
    <t>Муниципальная программа "Жилищно-коммунальный комплекс и городская среда города Пыть-Яха"</t>
  </si>
  <si>
    <t>Комплекс процессных мероприятий "Обеспечение деятельности МКУ "Управление капитального строительства города Пыть-Яха"</t>
  </si>
  <si>
    <t>Реализация мероприятий по обеспечению жильем молодых семей</t>
  </si>
  <si>
    <t>Переселение граждан из не предназначенных для проживания строений, созданных в период промышленного освоения Сибири и Дальнего Востока</t>
  </si>
  <si>
    <t>Реализация полномочий, указанных в пунктах 3.1, 3.2 статьи 2 Закона Ханты-Мансийского автономного округа-Югры от 31 марта 2009 года № 36-оз "О наделении органов местного самоуправления муниципальных образований Ханты-Мансийского автономного округа-Югры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</si>
  <si>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</si>
  <si>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</si>
  <si>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Комплекс процессных мероприятий "Обеспечение мерами государственной поддержки по улучшению жилищных условий отдельных категорий граждан"</t>
  </si>
  <si>
    <t>07 2 00 00000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</si>
  <si>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города</t>
  </si>
  <si>
    <t>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</si>
  <si>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города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</si>
  <si>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</si>
  <si>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 за счет средств бюджета города</t>
  </si>
  <si>
    <t>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</si>
  <si>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</si>
  <si>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Мероприятия по предоставлению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</si>
  <si>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Комплекс процессных мероприятий "Реализация полномочий в области строительства и жилищных отношений"</t>
  </si>
  <si>
    <t>Реализация полномочий в области градостроительной деятельности за счет средств бюджета города</t>
  </si>
  <si>
    <t>Реализация полномочий в области градостроительной деятельности</t>
  </si>
  <si>
    <t>Комплекс процессных мероприятий "Реализация мероприятий по градостроительной деятельности"</t>
  </si>
  <si>
    <t>07 1 00 00000</t>
  </si>
  <si>
    <t>07 0 00 00000</t>
  </si>
  <si>
    <t>Муниципальная программа "Развитие жилищной сферы в городе Пыть-Яхе"</t>
  </si>
  <si>
    <t>Комплекс процессных мероприятий "Создание общих условий функционирования и развития сельского хозяйства"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</si>
  <si>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</si>
  <si>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Организация мероприятий при осуществлении деятельности по обращению с животными без владельцев</t>
  </si>
  <si>
    <t>Комплекс процессных мероприятий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</si>
  <si>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Комплекс процессных мероприятий "Поддержка животноводства, производства и реализации продукции животноводства"</t>
  </si>
  <si>
    <t>06 0 00 00000</t>
  </si>
  <si>
    <t>Муниципальная программа "Развитие агропромышленного комплекса в городе Пыть-Яхе"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</si>
  <si>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</si>
  <si>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610</t>
  </si>
  <si>
    <t>Субсидии бюджетным учреждениям</t>
  </si>
  <si>
    <t>Комплекс процессных мероприятий "Безопасный труд"</t>
  </si>
  <si>
    <t>Реализация мероприятий по содействию трудоустройству граждан</t>
  </si>
  <si>
    <t>Комплекс процессных мероприятий "Содействие трудоустройству граждан, в том числе граждан с инвалидностью, и социальная поддержка безработных граждан"</t>
  </si>
  <si>
    <t>05 0 00 00000</t>
  </si>
  <si>
    <t>Муниципальная программа "Поддержка занятости населения в городе Пыть-Яхе"</t>
  </si>
  <si>
    <t>Обеспечение образовательных организаций, осуществляющих подготовку спортивного резерва за счет средств бюджета города</t>
  </si>
  <si>
    <t>Обеспечение образовательных организаций, осуществляющих подготовку спортивного резерва</t>
  </si>
  <si>
    <t>Комплекс процессных мероприятий "Обеспечение комплексной безопасности, в том числе антитеррористической безопасности муниципальных объектов спорта"</t>
  </si>
  <si>
    <t>Комплекс процессных мероприятий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</si>
  <si>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04 2 02 00000</t>
  </si>
  <si>
    <t>Комплекс процессных мероприятий "Организация, проведение и обеспечение участия в официальных спортивных мероприятиях"</t>
  </si>
  <si>
    <t>04 2 00 00000</t>
  </si>
  <si>
    <t>Развитие сети спортивных объектов шаговой доступности за счет средств бюджета города</t>
  </si>
  <si>
    <t>Развитие сети спортивных объектов шаговой доступности</t>
  </si>
  <si>
    <t>Комплекс процессных мероприятий "Укрепление материально-технической базы учреждений спорта. Развитие сети спортивных объектов шаговой доступности"</t>
  </si>
  <si>
    <t>Комплекс процессных мероприятий "Организация, проведение и обеспечение участия в официальных физкультурных (физкультурно-оздоровительных) мероприятиях"</t>
  </si>
  <si>
    <t>04 0 00 00000</t>
  </si>
  <si>
    <t>Муниципальная программа "Развитие физической культуры и спорта в городе Пыть-Яхе"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</si>
  <si>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</si>
  <si>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Комплекс процессных мероприятий "Создание условий для сохранения культурного и исторического наследия и развития архивного дела"</t>
  </si>
  <si>
    <t>Комплекс процессных мероприятий "Поддержка одаренных детей и молодежи, развитие художественного образования"</t>
  </si>
  <si>
    <t>03 2 00 00000</t>
  </si>
  <si>
    <t>Комплекс процессных мероприятий "Укрепление материально-технической базы учреждений культуры"</t>
  </si>
  <si>
    <t>Комплекс процессных мероприятий "Обеспечение деятельности подведомственных учреждений в сфере культуры"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</si>
  <si>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</si>
  <si>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Государственная поддержка отрасли культуры (Комплектование книжных фондов библиотек муниципальных образований автономного округа)</t>
  </si>
  <si>
    <t>Развитие сферы культуры в муниципальных образованиях Ханты-Мансийского автономного округа - Югры</t>
  </si>
  <si>
    <t>03 0 00 00000</t>
  </si>
  <si>
    <t>Муниципальная программа "Культурное пространство города Пыть-Яха"</t>
  </si>
  <si>
    <t>310</t>
  </si>
  <si>
    <t>Публичные нормативные социальные выплаты гражданам</t>
  </si>
  <si>
    <t>Дополнительная мера социальной поддержки граждан, заключивших контракт о прохождении военной службы, направленных для выполнения задач в ходе специальной военной операции на территориях Украины, Донецкой Народной Республики, Луганской Народной Республики, Запорожской, Херсонской областей</t>
  </si>
  <si>
    <t>Дополнительные меры социальной поддержки граждан старшего поколения, проживающих на территории города Пыть-Яха</t>
  </si>
  <si>
    <t>Денежные выплаты почетным гражданам города Пыть-Яха</t>
  </si>
  <si>
    <t>Пенсии за выслугу лет</t>
  </si>
  <si>
    <t>Комплекс процессных мероприятий "Реализации мероприятий согласно комплексному межведомственному плану мероприятий, направленных на профилактику заболеваний и формирование здорового образа жизни среди населения города Пыть-Яха"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</si>
  <si>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</si>
  <si>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Комплекс процессных мероприятий "Развитие мер социальной поддержки отдельных категорий граждан"</t>
  </si>
  <si>
    <t>Комплекс процессных мероприятий "Поддержка семьи, материнства и детства"</t>
  </si>
  <si>
    <t>02 0 00 00000</t>
  </si>
  <si>
    <t>Муниципальная программа "Социальное и демографическое развитие города Пыть-Яха"</t>
  </si>
  <si>
    <t>Организация и обеспечение отдыха и оздоровления детей, в том числе в этнической среде</t>
  </si>
  <si>
    <t>Социальная поддержка отдельных категорий,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</si>
  <si>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Комплекс процессных мероприятий "Комплексная безопасность образовательных организаций и учреждений подведомственных Управлению по образованию администрации г. Пыть-Ях"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</si>
  <si>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</si>
  <si>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Мероприятия по организации отдыха и оздоровления детей</t>
  </si>
  <si>
    <t>Комплекс процессных мероприятий "Содействие развитию летнего отдыха и оздоровления"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</si>
  <si>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</si>
  <si>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</si>
  <si>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Реализация основных общеобразовательных программ муниципальными общеобразовательными организациями</t>
  </si>
  <si>
    <t>Реализация программ дошкольного образования муниципальными образовательными организациями</t>
  </si>
  <si>
    <t>Дополнительное финансовое обеспечение мероприятий по организации питания обучающихся</t>
  </si>
  <si>
    <t>Комплекс процессных мероприятий "Содействие развитию дошкольного и общего образования"</t>
  </si>
  <si>
    <t>01 1 00 00000</t>
  </si>
  <si>
    <t>01 0 00 00000</t>
  </si>
  <si>
    <t>Муниципальная программа "Развитие образования в городе Пыть-Яхе"</t>
  </si>
  <si>
    <t>вида расходов</t>
  </si>
  <si>
    <t>целевой статьи</t>
  </si>
  <si>
    <t>% исполнения</t>
  </si>
  <si>
    <t>Наименование</t>
  </si>
  <si>
    <t>рублей</t>
  </si>
  <si>
    <t>КБК</t>
  </si>
  <si>
    <t>от утвержденного плана</t>
  </si>
  <si>
    <t>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</si>
  <si>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</si>
  <si>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</si>
  <si>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</si>
  <si>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</si>
  <si>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</si>
  <si>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</si>
  <si>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 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</si>
  <si>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</si>
  <si>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</si>
  <si>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</si>
  <si>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</si>
  <si>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</si>
  <si>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</si>
  <si>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</si>
  <si>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</si>
  <si>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</si>
  <si>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</si>
  <si>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</si>
  <si>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</si>
  <si>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</si>
  <si>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</si>
  <si>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</si>
  <si>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</si>
  <si>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</si>
  <si>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</si>
  <si>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</si>
  <si>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</si>
  <si>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</si>
  <si>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</si>
  <si>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</si>
  <si>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</si>
  <si>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</si>
  <si>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</si>
  <si>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</si>
  <si>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</si>
  <si>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</si>
  <si>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</si>
  <si>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</si>
  <si>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</si>
  <si>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Безвозмездные поступления от государственных (муниципальных) организаций</t>
  </si>
  <si>
    <t>000 2 03 00000 00 0000 000</t>
  </si>
  <si>
    <t>Прочие безвозмездные поступления в бюджеты городских округов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</si>
  <si>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</si>
  <si>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</si>
  <si>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</si>
  <si>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</si>
  <si>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</si>
  <si>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</si>
  <si>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</si>
  <si>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</si>
  <si>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</si>
  <si>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</si>
  <si>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</si>
  <si>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</si>
  <si>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</si>
  <si>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</si>
  <si>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</si>
  <si>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</si>
  <si>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</si>
  <si>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</si>
  <si>
    <t xml:space="preserve">                      000 2 08 00000 00 0000 000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</si>
  <si>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</si>
  <si>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Осуществление отдельного государственного полномочия по поддержке сельскохозяйственного производства и деятельности по заготовке и переработке дикоросов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</si>
  <si>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</si>
  <si>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Уточненный план на 2025 год</t>
  </si>
  <si>
    <t>Утвержденный план на 2025 год (Решение Думы № 306 от 23.12.2024)</t>
  </si>
  <si>
    <t>Региональные проекты, направленные на достижение целей, показателей и решение задач национального проекта</t>
  </si>
  <si>
    <t>Региональный проект "Педагоги и наставники"</t>
  </si>
  <si>
    <t>01 1 Ю6 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</si>
  <si>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</si>
  <si>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01 1 Ю6 50500</t>
  </si>
  <si>
    <t>01 1 Ю6 51790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</si>
  <si>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</si>
  <si>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 1 Ю6 53030</t>
  </si>
  <si>
    <t>Комплексы процессных мероприятий</t>
  </si>
  <si>
    <t>01 4 00 00000</t>
  </si>
  <si>
    <t>01 4 11 00000</t>
  </si>
  <si>
    <t>01 4 11 00590</t>
  </si>
  <si>
    <t>01 4 11 20010</t>
  </si>
  <si>
    <t>01 4 11 84030</t>
  </si>
  <si>
    <t>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</si>
  <si>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01 4 11 84050</t>
  </si>
  <si>
    <t>01 4 11 84301</t>
  </si>
  <si>
    <t>01 4 11 84303</t>
  </si>
  <si>
    <t>01 4 11 99990</t>
  </si>
  <si>
    <t>01 4 11 L3040</t>
  </si>
  <si>
    <t>Комплекс процессных мероприятий "Качество образования"</t>
  </si>
  <si>
    <t>01 4 12 00000</t>
  </si>
  <si>
    <t>01 4 12 84305</t>
  </si>
  <si>
    <t>01 4 13 00000</t>
  </si>
  <si>
    <t>01 4 13 20020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</si>
  <si>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</si>
  <si>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01 4 13 82050</t>
  </si>
  <si>
    <t>01 4 13 84080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</si>
  <si>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 за счет средств бюджета города</t>
  </si>
  <si>
    <t>01 4 13 S2050</t>
  </si>
  <si>
    <t>Комплекс процессных мероприятий "Содействие развитию дополнительного образования детей, воспитания"</t>
  </si>
  <si>
    <t>01 4 14 00000</t>
  </si>
  <si>
    <t>01 4 14 00590</t>
  </si>
  <si>
    <t>01 4 14 99990</t>
  </si>
  <si>
    <t>01 4 15 00000</t>
  </si>
  <si>
    <t>01 4 15 00590</t>
  </si>
  <si>
    <t>02 4 00 00000</t>
  </si>
  <si>
    <t>02 4 01 00000</t>
  </si>
  <si>
    <t>02 4 01 84270</t>
  </si>
  <si>
    <t>02 4 11 00000</t>
  </si>
  <si>
    <t>02 4 11 61100</t>
  </si>
  <si>
    <t>02 4 11 71010</t>
  </si>
  <si>
    <t>02 4 11 72010</t>
  </si>
  <si>
    <t>02 4 11 72040</t>
  </si>
  <si>
    <t>02 4 11 73010</t>
  </si>
  <si>
    <t>02 4 12 00000</t>
  </si>
  <si>
    <t>02 4 12 99990</t>
  </si>
  <si>
    <t>Региональные проекты, направленные на достижение показателей федеральных проектов, не входящих в состав национальных проектов</t>
  </si>
  <si>
    <t>Региональный проект "Сохранение культурного и исторического наследия"</t>
  </si>
  <si>
    <t>03 2 01 00000</t>
  </si>
  <si>
    <t>03 2 01 82520</t>
  </si>
  <si>
    <t>03 2 01 L5191</t>
  </si>
  <si>
    <t>03 2 01 S2520</t>
  </si>
  <si>
    <t>03 4 00 00000</t>
  </si>
  <si>
    <t>03 4 11 00000</t>
  </si>
  <si>
    <t>03 4 11 00590</t>
  </si>
  <si>
    <t>03 4 12 00000</t>
  </si>
  <si>
    <t>03 4 12 99990</t>
  </si>
  <si>
    <t>Комплекс процессных мероприятий "Обеспечение деятельности ресурсного центра поддержки социально ориентированных некоммерческих организаций"</t>
  </si>
  <si>
    <t>03 4 13 00000</t>
  </si>
  <si>
    <t>03 4 13 00590</t>
  </si>
  <si>
    <t>03 4 14 00000</t>
  </si>
  <si>
    <t>03 4 14 00590</t>
  </si>
  <si>
    <t>03 4 15 00000</t>
  </si>
  <si>
    <t>03 4 15 84100</t>
  </si>
  <si>
    <t>Комплекс процессных мероприятий "Независимая оценка качества условий оказания услуг учреждениями культуры"</t>
  </si>
  <si>
    <t>03 4 16 00000</t>
  </si>
  <si>
    <t>03 4 16 99990</t>
  </si>
  <si>
    <t>Региональный проект "Развитие спорта высших достижений"</t>
  </si>
  <si>
    <t>Государственная поддержка организаций, входящих в систему спортивной подготовки</t>
  </si>
  <si>
    <t>04 2 02 L0810</t>
  </si>
  <si>
    <t>04 4 00 00000</t>
  </si>
  <si>
    <t>04 4 11 00000</t>
  </si>
  <si>
    <t>04 4 11 00590</t>
  </si>
  <si>
    <t>04 4 11 82970</t>
  </si>
  <si>
    <t>04 4 11 S2970</t>
  </si>
  <si>
    <t>04 4 12 00000</t>
  </si>
  <si>
    <t>04 4 12 00590</t>
  </si>
  <si>
    <t>04 4 13 00000</t>
  </si>
  <si>
    <t>04 4 13 00590</t>
  </si>
  <si>
    <t>04 4 14 00000</t>
  </si>
  <si>
    <t>04 4 14 82130</t>
  </si>
  <si>
    <t>04 4 14 S2130</t>
  </si>
  <si>
    <t>04 4 15 00000</t>
  </si>
  <si>
    <t>04 4 15 00590</t>
  </si>
  <si>
    <t>05 4 00 00000</t>
  </si>
  <si>
    <t>05 4 01 00000</t>
  </si>
  <si>
    <t>05 4 01 02040</t>
  </si>
  <si>
    <t>05 4 01 84120</t>
  </si>
  <si>
    <t>05 4 11 00000</t>
  </si>
  <si>
    <t>05 4 11 85060</t>
  </si>
  <si>
    <t>05 4 12 00000</t>
  </si>
  <si>
    <t>05 4 12 99990</t>
  </si>
  <si>
    <t>06 4 00 00000</t>
  </si>
  <si>
    <t>06 4 11 00000</t>
  </si>
  <si>
    <t>Субсидии на поддержку животноводства сельхозтоваропроизводителям</t>
  </si>
  <si>
    <t>06 4 11 84382</t>
  </si>
  <si>
    <t>06 4 11 84385</t>
  </si>
  <si>
    <t>06 4 12 00000</t>
  </si>
  <si>
    <t>06 4 12 84200</t>
  </si>
  <si>
    <t>06 4 12 G4200</t>
  </si>
  <si>
    <t>06 4 13 00000</t>
  </si>
  <si>
    <t>06 4 13 99990</t>
  </si>
  <si>
    <t>Региональный проект "Жилье"</t>
  </si>
  <si>
    <t>07 1 И2 00000</t>
  </si>
  <si>
    <t>Обеспечение устойчивого сокращения непригодного для проживания жилищного фонда за счет средств бюджета Ханты-Мансийского автономного округа-Югры</t>
  </si>
  <si>
    <t>07 1 И2 67484</t>
  </si>
  <si>
    <t>Обеспечение устойчивого сокращения непригодного для проживания жилищного фонда за счет средств бюджета муниципального образования</t>
  </si>
  <si>
    <t>07 1 И2 6748S</t>
  </si>
  <si>
    <t>Региональный проект "Содействие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услуг"</t>
  </si>
  <si>
    <t>07 2 02 00000</t>
  </si>
  <si>
    <t>07 2 02 L1780</t>
  </si>
  <si>
    <t>07 2 02 L4970</t>
  </si>
  <si>
    <t>07 4 00 00000</t>
  </si>
  <si>
    <t>07 4 11 00000</t>
  </si>
  <si>
    <t>07 4 11 82910</t>
  </si>
  <si>
    <t>07 4 11 S2910</t>
  </si>
  <si>
    <t>07 4 12 00000</t>
  </si>
  <si>
    <t>07 4 12 82901</t>
  </si>
  <si>
    <t>07 4 12 82903</t>
  </si>
  <si>
    <t>07 4 12 82904</t>
  </si>
  <si>
    <t>07 4 12 82907</t>
  </si>
  <si>
    <t>07 4 12 99990</t>
  </si>
  <si>
    <t>07 4 12 S2901</t>
  </si>
  <si>
    <t>07 4 12 S2903</t>
  </si>
  <si>
    <t>07 4 12 S2904</t>
  </si>
  <si>
    <t>07 4 12 S2907</t>
  </si>
  <si>
    <t>07 4 13 00000</t>
  </si>
  <si>
    <t>07 4 13 51350</t>
  </si>
  <si>
    <t>07 4 13 51760</t>
  </si>
  <si>
    <t>07 4 13 84220</t>
  </si>
  <si>
    <t>07 4 14 00000</t>
  </si>
  <si>
    <t>07 4 14 00590</t>
  </si>
  <si>
    <t>Региональный проект "Модернизация коммунальной инфраструктуры"</t>
  </si>
  <si>
    <t>08 1 И3 00000</t>
  </si>
  <si>
    <t>Реализация мероприятий по модернизации коммунальной инфраструктуры</t>
  </si>
  <si>
    <t>08 1 И3 51540</t>
  </si>
  <si>
    <t>Реализация мероприятий по модернизации коммунальной инфраструктуры Ханты-Мансийского автономного округа – Югры</t>
  </si>
  <si>
    <t>08 1 И3 А1540</t>
  </si>
  <si>
    <t>08 1 И3 А5140</t>
  </si>
  <si>
    <t>08 1 И4 00000</t>
  </si>
  <si>
    <t>08 1 И4 55550</t>
  </si>
  <si>
    <t>08 4 00 00000</t>
  </si>
  <si>
    <t>08 4 11 00000</t>
  </si>
  <si>
    <t>08 4 11 82591</t>
  </si>
  <si>
    <t>08 4 11 S2591</t>
  </si>
  <si>
    <t>Комплекс процессных мероприятий "Возмещение ресурсоснабжающим организациям, осуществляющим регулируемый вид деятельности в сфере тепло-, водоснабжения и водоотведения, недополученных доходов в связи с применением понижающих коэффициентов к нормативам потребления коммунальных услуг"</t>
  </si>
  <si>
    <t>08 4 12 00000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</si>
  <si>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</t>
  </si>
  <si>
    <t>08 4 12 83040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</si>
  <si>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 за счет средств бюджета города</t>
  </si>
  <si>
    <t>08 4 12 S3040</t>
  </si>
  <si>
    <t>08 4 14 00000</t>
  </si>
  <si>
    <t>08 4 14 42110</t>
  </si>
  <si>
    <t>09 4 00 00000</t>
  </si>
  <si>
    <t>09 4 11 00000</t>
  </si>
  <si>
    <t>09 4 11 99990</t>
  </si>
  <si>
    <t>09 4 12 00000</t>
  </si>
  <si>
    <t>09 4 12 82300</t>
  </si>
  <si>
    <t>09 4 12 S2300</t>
  </si>
  <si>
    <t>09 4 13 00000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</si>
  <si>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- Югры от 11 июня 2010 года № 102-оз "Об административных правонарушениях"</t>
  </si>
  <si>
    <t>09 4 13 84250</t>
  </si>
  <si>
    <t>09 4 14 00000</t>
  </si>
  <si>
    <t>09 4 14 51200</t>
  </si>
  <si>
    <t>09 4 15 00000</t>
  </si>
  <si>
    <t>09 4 15 99990</t>
  </si>
  <si>
    <t>09 4 16 00000</t>
  </si>
  <si>
    <t>09 4 16 99990</t>
  </si>
  <si>
    <t>10 4 00 00000</t>
  </si>
  <si>
    <t>10 4 12 00000</t>
  </si>
  <si>
    <t>10 4 12 82560</t>
  </si>
  <si>
    <t>10 4 12 S2560</t>
  </si>
  <si>
    <t>10 4 14 00000</t>
  </si>
  <si>
    <t>10 4 14 82560</t>
  </si>
  <si>
    <t>10 4 14 S2560</t>
  </si>
  <si>
    <t>10 4 15 00000</t>
  </si>
  <si>
    <t>10 4 15 82560</t>
  </si>
  <si>
    <t>10 4 15 S2560</t>
  </si>
  <si>
    <t>11 4 00 00000</t>
  </si>
  <si>
    <t>11 4 11 00000</t>
  </si>
  <si>
    <t>11 4 11 99990</t>
  </si>
  <si>
    <t>11 4 12 00000</t>
  </si>
  <si>
    <t>11 4 12 99990</t>
  </si>
  <si>
    <t>11 4 13 00000</t>
  </si>
  <si>
    <t>11 4 13 99990</t>
  </si>
  <si>
    <t>11 4 14 00000</t>
  </si>
  <si>
    <t>11 4 14 99990</t>
  </si>
  <si>
    <t>11 4 15 00000</t>
  </si>
  <si>
    <t>11 4 15 61100</t>
  </si>
  <si>
    <t>11 4 15 99990</t>
  </si>
  <si>
    <t>11 4 16 00000</t>
  </si>
  <si>
    <t>11 4 16 00590</t>
  </si>
  <si>
    <t>12 4 00 00000</t>
  </si>
  <si>
    <t>12 4 11 00000</t>
  </si>
  <si>
    <t>12 4 11 99990</t>
  </si>
  <si>
    <t>12 4 12 00000</t>
  </si>
  <si>
    <t>Осуществление отдельных государственных полномочий Ханты-Мансийского автономного округа -Югры в сфере обращения с твердыми коммунальными отходами</t>
  </si>
  <si>
    <t>12 4 12 84290</t>
  </si>
  <si>
    <t>12 4 13 00000</t>
  </si>
  <si>
    <t>12 4 13 99990</t>
  </si>
  <si>
    <t>12 4 14 00000</t>
  </si>
  <si>
    <t>12 4 14 99990</t>
  </si>
  <si>
    <t>Комплекс процессных мероприятий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</si>
  <si>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12 4 15 00000</t>
  </si>
  <si>
    <t>Осуществление мероприятий по проведению дезинсекции и дератизации в Ханты-Мансийском автономном округе - Югре</t>
  </si>
  <si>
    <t>12 4 15 84280</t>
  </si>
  <si>
    <t>13 1 00 00000</t>
  </si>
  <si>
    <t>Региональный проект "Малое и среднее предпринимательство и поддержка индивидуальной предпринимательской инициативы"</t>
  </si>
  <si>
    <t>13 1 Э1 00000</t>
  </si>
  <si>
    <t>Финансовая поддержка субъектов малого и среднего предпринимательства и развитие социального предпринимательства</t>
  </si>
  <si>
    <t>13 1 Э1 82380</t>
  </si>
  <si>
    <t>Финансовая поддержка субъектов малого и среднего предпринимательства и развитие социального предпринимательства за счет средств бюджета города</t>
  </si>
  <si>
    <t>13 1 Э1 S2380</t>
  </si>
  <si>
    <t>13 4 11 00000</t>
  </si>
  <si>
    <t>13 4 11 99990</t>
  </si>
  <si>
    <t>13 4 12 00000</t>
  </si>
  <si>
    <t>13 4 12 61100</t>
  </si>
  <si>
    <t>13 4 13 00000</t>
  </si>
  <si>
    <t>13 4 13 99990</t>
  </si>
  <si>
    <t>14 4 00 00000</t>
  </si>
  <si>
    <t>14 4 11 00000</t>
  </si>
  <si>
    <t>14 4 11 20070</t>
  </si>
  <si>
    <t>14 4 12 00000</t>
  </si>
  <si>
    <t>14 4 12 20070</t>
  </si>
  <si>
    <t>14 4 13 00000</t>
  </si>
  <si>
    <t>14 4 13 20070</t>
  </si>
  <si>
    <t>14 4 14 00000</t>
  </si>
  <si>
    <t>14 4 14 20070</t>
  </si>
  <si>
    <t>15 4 00 00000</t>
  </si>
  <si>
    <t>15 4 11 00000</t>
  </si>
  <si>
    <t>15 4 11 99990</t>
  </si>
  <si>
    <t>15 4 12 00000</t>
  </si>
  <si>
    <t>15 4 12 99990</t>
  </si>
  <si>
    <t>15 4 14 00000</t>
  </si>
  <si>
    <t>15 4 14 99990</t>
  </si>
  <si>
    <t>Региональные проекты, направленные на достижение целей социально-экономического развития Ханты-Мансийского автономного округа -Югры</t>
  </si>
  <si>
    <t>15 5 00 00000</t>
  </si>
  <si>
    <t>Региональный проект "Строительство (реконструкция) автомобильных дорог общего пользования местного значения"</t>
  </si>
  <si>
    <t>15 5 02 00000</t>
  </si>
  <si>
    <t>15 5 02 42110</t>
  </si>
  <si>
    <t>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</t>
  </si>
  <si>
    <t>15 5 02 9Д050</t>
  </si>
  <si>
    <t>Строительство (реконструкция)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города</t>
  </si>
  <si>
    <t>15 5 02 SД050</t>
  </si>
  <si>
    <t>16 4 00 00000</t>
  </si>
  <si>
    <t>Комплекс процессных мероприятий "Управление муниципальным долгом"</t>
  </si>
  <si>
    <t>16 4 11 00000</t>
  </si>
  <si>
    <t>16 4 11 20270</t>
  </si>
  <si>
    <t>16 4 12 00000</t>
  </si>
  <si>
    <t>16 4 12 20220</t>
  </si>
  <si>
    <t>Региональный проект "Мы вместе (Воспитание гармонично развитой личности)"</t>
  </si>
  <si>
    <t>17 1 Ю2 00000</t>
  </si>
  <si>
    <t>17 1 Ю2 61810</t>
  </si>
  <si>
    <t>17 4 00 00000</t>
  </si>
  <si>
    <t>17 4 11 00000</t>
  </si>
  <si>
    <t>17 4 11 61820</t>
  </si>
  <si>
    <t>Комплекс процессных мероприятий "Развитие форм непосредственного осуществления населением местного самоуправления и участия населения в осуществлении местного самоуправления в городе Пыть-Яхе"</t>
  </si>
  <si>
    <t>17 4 12 00000</t>
  </si>
  <si>
    <t>17 4 12 99990</t>
  </si>
  <si>
    <t>Комплекс процессных мероприятий "Развитие гражданских инициатив"</t>
  </si>
  <si>
    <t>17 4 13 00000</t>
  </si>
  <si>
    <t>17 4 13 99990</t>
  </si>
  <si>
    <t>17 4 14 00000</t>
  </si>
  <si>
    <t>17 4 14 00590</t>
  </si>
  <si>
    <t>17 4 14 99990</t>
  </si>
  <si>
    <t>Комплекс процессных мероприятий "Реализация и обеспечение деятельности муниципальных учреждений молодежной политики"</t>
  </si>
  <si>
    <t>17 4 15 00000</t>
  </si>
  <si>
    <t>17 4 15 00590</t>
  </si>
  <si>
    <t>18 4 00 00000</t>
  </si>
  <si>
    <t>18 4 11 00000</t>
  </si>
  <si>
    <t>18 4 11 99990</t>
  </si>
  <si>
    <t>18 4 12 00000</t>
  </si>
  <si>
    <t>18 4 12 61100</t>
  </si>
  <si>
    <t>18 4 12 99990</t>
  </si>
  <si>
    <t>18 4 13 00000</t>
  </si>
  <si>
    <t>18 4 13 99990</t>
  </si>
  <si>
    <t>19 4 00 00000</t>
  </si>
  <si>
    <t>Комплекс процессных мероприятий "Развитие кадровых, антикоррупционных технологий и кадрового состава"</t>
  </si>
  <si>
    <t>19 4 11 00000</t>
  </si>
  <si>
    <t>19 4 11 99990</t>
  </si>
  <si>
    <t>19 4 12 00000</t>
  </si>
  <si>
    <t>19 4 12 99990</t>
  </si>
  <si>
    <t>19 4 13 00000</t>
  </si>
  <si>
    <t>19 4 13 00590</t>
  </si>
  <si>
    <t>19 4 13 02030</t>
  </si>
  <si>
    <t>19 4 13 02040</t>
  </si>
  <si>
    <t>19 4 13 02400</t>
  </si>
  <si>
    <t>19 4 13 72030</t>
  </si>
  <si>
    <t>19 4 14 00000</t>
  </si>
  <si>
    <t>19 4 14 59300</t>
  </si>
  <si>
    <t>19 4 14 D9300</t>
  </si>
  <si>
    <t>20 4 00 00000</t>
  </si>
  <si>
    <t>20 4 11 00000</t>
  </si>
  <si>
    <t>20 4 11 61200</t>
  </si>
  <si>
    <t>20 4 12 00000</t>
  </si>
  <si>
    <t>20 4 12 99990</t>
  </si>
  <si>
    <t>20 4 13 00000</t>
  </si>
  <si>
    <t>20 4 13 00590</t>
  </si>
  <si>
    <t>20 4 14 00000</t>
  </si>
  <si>
    <t>20 4 14 99990</t>
  </si>
  <si>
    <t>20 4 15 00000</t>
  </si>
  <si>
    <t>20 4 15 61100</t>
  </si>
  <si>
    <t>20 4 15 99990</t>
  </si>
  <si>
    <t>20 4 16 00000</t>
  </si>
  <si>
    <t>20 4 16 99990</t>
  </si>
  <si>
    <t>21 4 00 00000</t>
  </si>
  <si>
    <t>Комплекс процессных мероприятий "Сохранение и развитие традиционной культуры, фольклора, традиций, языка, национального спорта и международных связей, национальных промыслов и ремесел"</t>
  </si>
  <si>
    <t>21 4 11 00000</t>
  </si>
  <si>
    <t>21 4 11 99990</t>
  </si>
  <si>
    <t>21 4 12 00000</t>
  </si>
  <si>
    <t>21 4 12 00590</t>
  </si>
  <si>
    <t>21 4 13 00000</t>
  </si>
  <si>
    <t>21 4 13 00590</t>
  </si>
  <si>
    <t>21 4 14 00000</t>
  </si>
  <si>
    <t>21 4 14 99990</t>
  </si>
  <si>
    <t>21 4 15 00000</t>
  </si>
  <si>
    <t>21 4 15 61850</t>
  </si>
  <si>
    <t>40 0 01 00000</t>
  </si>
  <si>
    <t>40 0 01 02040</t>
  </si>
  <si>
    <t>40 0 01 02110</t>
  </si>
  <si>
    <t>Депутаты представительного органа муниципального образования</t>
  </si>
  <si>
    <t>40 0 01 02120</t>
  </si>
  <si>
    <t>Руководитель контрольно-счетной палаты муниципального образования и его заместители</t>
  </si>
  <si>
    <t>40 0 01 02250</t>
  </si>
  <si>
    <t>40 0 01 02400</t>
  </si>
  <si>
    <t>40 0 02 00000</t>
  </si>
  <si>
    <t>40 0 02 72020</t>
  </si>
  <si>
    <t>40 0 03 00000</t>
  </si>
  <si>
    <t>40 0 03 51180</t>
  </si>
  <si>
    <t>Реализация наказов избирателей депутатам Думы Ханты-Мансийского автономного округа - Югры</t>
  </si>
  <si>
    <t>01 4 15 85160</t>
  </si>
  <si>
    <t>01 4 15 99990</t>
  </si>
  <si>
    <t>04 4 14 85160</t>
  </si>
  <si>
    <t>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</si>
  <si>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19 4 13 85150</t>
  </si>
  <si>
    <t>Комплекс процессных мероприятий "Повышение эффективности муниципального управления"</t>
  </si>
  <si>
    <t>19 4 15 00000</t>
  </si>
  <si>
    <t>19 4 15 99990</t>
  </si>
  <si>
    <t>РАСХОДЫ</t>
  </si>
  <si>
    <t>08 1 И4 99990</t>
  </si>
  <si>
    <t>08 4 11 85150</t>
  </si>
  <si>
    <t>08 4 14 99990</t>
  </si>
  <si>
    <t>20 4 11 99990</t>
  </si>
  <si>
    <t>Итого</t>
  </si>
  <si>
    <t>Исполнено на 01.05.2025</t>
  </si>
  <si>
    <t>03 4 11 85160</t>
  </si>
  <si>
    <t>Комплекс процессных мероприятий "Проектирование, строительство (реконструкция) автомобильных дорог общего пользования местного значения"</t>
  </si>
  <si>
    <t>15 4 15 00000</t>
  </si>
  <si>
    <t>15 4 15 99990</t>
  </si>
  <si>
    <t>Осуществление первичного воинского учета на территориях, где отсутствуют военные комиссариаты за счет средств бюджета города</t>
  </si>
  <si>
    <t>40 0 03 F1180</t>
  </si>
  <si>
    <t xml:space="preserve">Информация об исполнении бюджета муниципального образования городской округ Пыть-Ях на 01.05.2025 года </t>
  </si>
  <si>
    <t>св.200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</si>
</sst>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#,##0.00_ ;[Red]\-#,##0.00\ "/>
    <numFmt numFmtId="166" formatCode="000"/>
    <numFmt numFmtId="167" formatCode="00\ 0\ 00\ 00000"/>
    <numFmt numFmtId="168" formatCode="0000000000"/>
    <numFmt numFmtId="169" formatCode="#,##0.0"/>
  </numFmts>
  <fonts count="15" x14ac:knownFonts="1"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10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</cellStyleXfs>
  <cellXfs count="72">
    <xf numFmtId="0" fontId="0" fillId="0" borderId="0" xfId="0"/>
    <xf numFmtId="0" fontId="0" fillId="0" borderId="0" xfId="0"/>
    <xf numFmtId="0" fontId="1" fillId="0" borderId="1" xfId="0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4" fillId="0" borderId="0" xfId="0" applyFont="1"/>
    <xf numFmtId="0" fontId="5" fillId="0" borderId="1" xfId="1" applyNumberFormat="1" applyFont="1" applyFill="1" applyBorder="1" applyAlignment="1" applyProtection="1">
      <alignment horizontal="center" vertical="center"/>
      <protection hidden="1"/>
    </xf>
    <xf numFmtId="0" fontId="5" fillId="0" borderId="1" xfId="2" applyFont="1" applyBorder="1" applyAlignment="1"/>
    <xf numFmtId="169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/>
      <protection hidden="1"/>
    </xf>
    <xf numFmtId="0" fontId="5" fillId="3" borderId="1" xfId="1" applyNumberFormat="1" applyFont="1" applyFill="1" applyBorder="1" applyAlignment="1" applyProtection="1">
      <alignment horizontal="center"/>
      <protection hidden="1"/>
    </xf>
    <xf numFmtId="0" fontId="6" fillId="3" borderId="1" xfId="1" applyFont="1" applyFill="1" applyBorder="1" applyAlignment="1" applyProtection="1">
      <alignment horizontal="center"/>
      <protection hidden="1"/>
    </xf>
    <xf numFmtId="3" fontId="5" fillId="3" borderId="1" xfId="1" applyNumberFormat="1" applyFont="1" applyFill="1" applyBorder="1" applyAlignment="1" applyProtection="1">
      <alignment horizontal="center"/>
      <protection hidden="1"/>
    </xf>
    <xf numFmtId="3" fontId="5" fillId="3" borderId="1" xfId="1" applyNumberFormat="1" applyFont="1" applyFill="1" applyBorder="1" applyAlignment="1">
      <alignment horizontal="center"/>
    </xf>
    <xf numFmtId="0" fontId="9" fillId="3" borderId="1" xfId="4" applyNumberFormat="1" applyFont="1" applyFill="1" applyBorder="1" applyAlignment="1">
      <alignment horizontal="right"/>
    </xf>
    <xf numFmtId="0" fontId="6" fillId="3" borderId="1" xfId="4" applyNumberFormat="1" applyFont="1" applyFill="1" applyBorder="1" applyAlignment="1">
      <alignment horizontal="right"/>
    </xf>
    <xf numFmtId="169" fontId="9" fillId="3" borderId="1" xfId="4" applyNumberFormat="1" applyFont="1" applyFill="1" applyBorder="1" applyAlignment="1">
      <alignment horizontal="center"/>
    </xf>
    <xf numFmtId="4" fontId="9" fillId="3" borderId="1" xfId="4" applyNumberFormat="1" applyFont="1" applyFill="1" applyBorder="1" applyAlignment="1">
      <alignment horizontal="right"/>
    </xf>
    <xf numFmtId="169" fontId="9" fillId="3" borderId="1" xfId="4" applyNumberFormat="1" applyFont="1" applyFill="1" applyBorder="1"/>
    <xf numFmtId="4" fontId="6" fillId="3" borderId="1" xfId="4" applyNumberFormat="1" applyFont="1" applyFill="1" applyBorder="1" applyAlignment="1">
      <alignment horizontal="right"/>
    </xf>
    <xf numFmtId="4" fontId="9" fillId="3" borderId="1" xfId="7" applyNumberFormat="1" applyFont="1" applyFill="1" applyBorder="1" applyAlignment="1">
      <alignment horizontal="right"/>
    </xf>
    <xf numFmtId="4" fontId="7" fillId="3" borderId="1" xfId="3" applyNumberFormat="1" applyFont="1" applyFill="1" applyBorder="1"/>
    <xf numFmtId="169" fontId="11" fillId="3" borderId="1" xfId="4" applyNumberFormat="1" applyFont="1" applyFill="1" applyBorder="1"/>
    <xf numFmtId="0" fontId="5" fillId="0" borderId="1" xfId="0" applyNumberFormat="1" applyFont="1" applyFill="1" applyBorder="1" applyAlignment="1" applyProtection="1">
      <alignment horizontal="centerContinuous"/>
      <protection hidden="1"/>
    </xf>
    <xf numFmtId="0" fontId="5" fillId="0" borderId="1" xfId="0" applyNumberFormat="1" applyFont="1" applyFill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165" fontId="12" fillId="0" borderId="1" xfId="9" applyNumberFormat="1" applyFont="1" applyFill="1" applyBorder="1" applyAlignment="1" applyProtection="1">
      <alignment horizontal="right"/>
      <protection hidden="1"/>
    </xf>
    <xf numFmtId="0" fontId="2" fillId="0" borderId="1" xfId="0" applyNumberFormat="1" applyFont="1" applyFill="1" applyBorder="1" applyAlignment="1" applyProtection="1">
      <protection hidden="1"/>
    </xf>
    <xf numFmtId="4" fontId="1" fillId="0" borderId="1" xfId="10" applyNumberFormat="1" applyFont="1" applyFill="1" applyBorder="1" applyAlignment="1">
      <alignment horizontal="right" wrapText="1"/>
    </xf>
    <xf numFmtId="4" fontId="1" fillId="0" borderId="1" xfId="1" applyNumberFormat="1" applyFont="1" applyFill="1" applyBorder="1"/>
    <xf numFmtId="169" fontId="1" fillId="0" borderId="1" xfId="7" applyNumberFormat="1" applyFont="1" applyFill="1" applyBorder="1"/>
    <xf numFmtId="167" fontId="13" fillId="2" borderId="1" xfId="0" applyNumberFormat="1" applyFont="1" applyFill="1" applyBorder="1" applyAlignment="1" applyProtection="1">
      <alignment horizontal="center"/>
      <protection hidden="1"/>
    </xf>
    <xf numFmtId="166" fontId="13" fillId="2" borderId="1" xfId="0" applyNumberFormat="1" applyFont="1" applyFill="1" applyBorder="1" applyAlignment="1" applyProtection="1">
      <alignment horizontal="center"/>
      <protection hidden="1"/>
    </xf>
    <xf numFmtId="164" fontId="13" fillId="2" borderId="1" xfId="0" applyNumberFormat="1" applyFont="1" applyFill="1" applyBorder="1" applyAlignment="1" applyProtection="1">
      <alignment horizontal="right"/>
      <protection hidden="1"/>
    </xf>
    <xf numFmtId="164" fontId="13" fillId="2" borderId="1" xfId="0" applyNumberFormat="1" applyFont="1" applyFill="1" applyBorder="1" applyAlignment="1" applyProtection="1">
      <protection hidden="1"/>
    </xf>
    <xf numFmtId="0" fontId="2" fillId="3" borderId="1" xfId="8" applyFont="1" applyFill="1" applyBorder="1" applyAlignment="1" applyProtection="1">
      <protection hidden="1"/>
    </xf>
    <xf numFmtId="0" fontId="2" fillId="3" borderId="1" xfId="9" applyNumberFormat="1" applyFont="1" applyFill="1" applyBorder="1" applyAlignment="1" applyProtection="1">
      <alignment horizontal="center"/>
      <protection hidden="1"/>
    </xf>
    <xf numFmtId="169" fontId="2" fillId="0" borderId="1" xfId="7" applyNumberFormat="1" applyFont="1" applyFill="1" applyBorder="1"/>
    <xf numFmtId="0" fontId="2" fillId="0" borderId="1" xfId="10" applyNumberFormat="1" applyFont="1" applyFill="1" applyBorder="1" applyAlignment="1">
      <alignment horizontal="left" vertical="center" wrapText="1"/>
    </xf>
    <xf numFmtId="4" fontId="2" fillId="0" borderId="1" xfId="10" applyNumberFormat="1" applyFont="1" applyFill="1" applyBorder="1" applyAlignment="1">
      <alignment horizontal="right" wrapText="1"/>
    </xf>
    <xf numFmtId="4" fontId="2" fillId="3" borderId="1" xfId="10" applyNumberFormat="1" applyFont="1" applyFill="1" applyBorder="1" applyAlignment="1">
      <alignment horizontal="right" wrapText="1"/>
    </xf>
    <xf numFmtId="0" fontId="1" fillId="0" borderId="1" xfId="1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/>
      <protection hidden="1"/>
    </xf>
    <xf numFmtId="166" fontId="13" fillId="2" borderId="1" xfId="0" applyNumberFormat="1" applyFont="1" applyFill="1" applyBorder="1" applyAlignment="1" applyProtection="1">
      <alignment wrapText="1"/>
      <protection hidden="1"/>
    </xf>
    <xf numFmtId="168" fontId="13" fillId="2" borderId="1" xfId="0" applyNumberFormat="1" applyFont="1" applyFill="1" applyBorder="1" applyAlignment="1" applyProtection="1">
      <alignment wrapText="1"/>
      <protection hidden="1"/>
    </xf>
    <xf numFmtId="0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/>
    <xf numFmtId="169" fontId="1" fillId="0" borderId="1" xfId="0" applyNumberFormat="1" applyFont="1" applyBorder="1" applyAlignment="1" applyProtection="1">
      <alignment horizontal="center"/>
      <protection hidden="1"/>
    </xf>
    <xf numFmtId="169" fontId="13" fillId="0" borderId="1" xfId="0" applyNumberFormat="1" applyFont="1" applyFill="1" applyBorder="1" applyAlignment="1" applyProtection="1">
      <protection hidden="1"/>
    </xf>
    <xf numFmtId="0" fontId="14" fillId="0" borderId="1" xfId="0" applyNumberFormat="1" applyFont="1" applyFill="1" applyBorder="1" applyAlignment="1" applyProtection="1">
      <alignment horizontal="center"/>
      <protection hidden="1"/>
    </xf>
    <xf numFmtId="165" fontId="14" fillId="0" borderId="1" xfId="0" applyNumberFormat="1" applyFont="1" applyFill="1" applyBorder="1" applyAlignment="1" applyProtection="1">
      <alignment horizontal="right"/>
      <protection hidden="1"/>
    </xf>
    <xf numFmtId="0" fontId="7" fillId="3" borderId="1" xfId="3" applyNumberFormat="1" applyFont="1" applyFill="1" applyBorder="1" applyAlignment="1" applyProtection="1">
      <alignment horizontal="left" wrapText="1"/>
      <protection hidden="1"/>
    </xf>
    <xf numFmtId="0" fontId="5" fillId="3" borderId="1" xfId="5" applyFont="1" applyFill="1" applyBorder="1" applyAlignment="1">
      <alignment horizontal="left"/>
    </xf>
    <xf numFmtId="0" fontId="5" fillId="3" borderId="1" xfId="6" applyNumberFormat="1" applyFont="1" applyFill="1" applyBorder="1" applyAlignment="1" applyProtection="1">
      <alignment horizontal="left" wrapText="1"/>
      <protection hidden="1"/>
    </xf>
    <xf numFmtId="49" fontId="5" fillId="3" borderId="1" xfId="6" applyNumberFormat="1" applyFont="1" applyFill="1" applyBorder="1" applyAlignment="1" applyProtection="1">
      <alignment horizontal="left" wrapText="1"/>
      <protection hidden="1"/>
    </xf>
    <xf numFmtId="0" fontId="5" fillId="3" borderId="1" xfId="5" applyFont="1" applyFill="1" applyBorder="1" applyAlignment="1">
      <alignment horizontal="left" wrapText="1"/>
    </xf>
    <xf numFmtId="49" fontId="5" fillId="3" borderId="1" xfId="3" applyNumberFormat="1" applyFont="1" applyFill="1" applyBorder="1" applyAlignment="1" applyProtection="1">
      <alignment horizontal="center"/>
      <protection hidden="1"/>
    </xf>
    <xf numFmtId="0" fontId="7" fillId="3" borderId="1" xfId="6" applyNumberFormat="1" applyFont="1" applyFill="1" applyBorder="1" applyAlignment="1" applyProtection="1">
      <alignment horizontal="left" wrapText="1"/>
      <protection hidden="1"/>
    </xf>
    <xf numFmtId="169" fontId="9" fillId="3" borderId="1" xfId="4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1" applyFont="1" applyFill="1" applyBorder="1" applyAlignment="1" applyProtection="1">
      <alignment horizontal="center" vertical="center" wrapText="1"/>
      <protection hidden="1"/>
    </xf>
    <xf numFmtId="169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 wrapText="1"/>
      <protection hidden="1"/>
    </xf>
    <xf numFmtId="0" fontId="5" fillId="3" borderId="1" xfId="3" applyNumberFormat="1" applyFont="1" applyFill="1" applyBorder="1" applyAlignment="1" applyProtection="1">
      <alignment horizontal="center"/>
      <protection hidden="1"/>
    </xf>
    <xf numFmtId="49" fontId="5" fillId="3" borderId="1" xfId="3" applyNumberFormat="1" applyFont="1" applyFill="1" applyBorder="1" applyAlignment="1" applyProtection="1">
      <alignment horizontal="center"/>
      <protection hidden="1"/>
    </xf>
    <xf numFmtId="0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10" applyNumberFormat="1" applyFont="1" applyFill="1" applyBorder="1" applyAlignment="1">
      <alignment horizontal="center"/>
    </xf>
    <xf numFmtId="0" fontId="1" fillId="0" borderId="1" xfId="10" applyNumberFormat="1" applyFont="1" applyFill="1" applyBorder="1" applyAlignment="1">
      <alignment horizontal="center"/>
    </xf>
    <xf numFmtId="3" fontId="1" fillId="0" borderId="1" xfId="10" quotePrefix="1" applyNumberFormat="1" applyFont="1" applyFill="1" applyBorder="1" applyAlignment="1">
      <alignment horizontal="center"/>
    </xf>
  </cellXfs>
  <cellStyles count="11">
    <cellStyle name="Обычный" xfId="0" builtinId="0"/>
    <cellStyle name="Обычный 2 10 2" xfId="1"/>
    <cellStyle name="Обычный 2 18" xfId="8"/>
    <cellStyle name="Обычный 2 22 2" xfId="9"/>
    <cellStyle name="Обычный 20" xfId="5"/>
    <cellStyle name="Обычный 5" xfId="4"/>
    <cellStyle name="Обычный 5 2 2 2 2 2 2" xfId="7"/>
    <cellStyle name="Обычный 6" xfId="2"/>
    <cellStyle name="Обычный_tmp" xfId="3"/>
    <cellStyle name="Обычный_Tmp2" xfId="6"/>
    <cellStyle name="Обычный_Исполнение бюджета на 01.10.201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4"/>
  <sheetViews>
    <sheetView showGridLines="0" tabSelected="1" topLeftCell="A791" workbookViewId="0">
      <selection activeCell="O804" sqref="O804"/>
    </sheetView>
  </sheetViews>
  <sheetFormatPr defaultColWidth="9.140625" defaultRowHeight="12.75" x14ac:dyDescent="0.2"/>
  <cols>
    <col min="1" max="1" width="47" customWidth="1"/>
    <col min="2" max="2" width="14.140625" customWidth="1"/>
    <col min="3" max="3" width="9.28515625" customWidth="1"/>
    <col min="4" max="4" width="15.5703125" style="1" customWidth="1"/>
    <col min="5" max="6" width="18.7109375" customWidth="1"/>
    <col min="7" max="7" width="9.140625" style="1" customWidth="1"/>
    <col min="8" max="8" width="8" customWidth="1"/>
    <col min="9" max="209" width="9.140625" customWidth="1"/>
  </cols>
  <sheetData>
    <row r="1" spans="1:8" s="1" customFormat="1" x14ac:dyDescent="0.2"/>
    <row r="2" spans="1:8" s="1" customFormat="1" ht="15.75" x14ac:dyDescent="0.25">
      <c r="A2" s="58" t="s">
        <v>671</v>
      </c>
      <c r="B2" s="58"/>
      <c r="C2" s="58"/>
      <c r="D2" s="58"/>
      <c r="E2" s="58"/>
      <c r="F2" s="58"/>
      <c r="G2" s="58"/>
      <c r="H2" s="58"/>
    </row>
    <row r="3" spans="1:8" s="1" customFormat="1" x14ac:dyDescent="0.2">
      <c r="H3" s="4" t="s">
        <v>249</v>
      </c>
    </row>
    <row r="4" spans="1:8" s="1" customFormat="1" x14ac:dyDescent="0.2">
      <c r="A4" s="5" t="s">
        <v>248</v>
      </c>
      <c r="B4" s="59" t="s">
        <v>250</v>
      </c>
      <c r="C4" s="59"/>
      <c r="D4" s="60" t="s">
        <v>318</v>
      </c>
      <c r="E4" s="60" t="s">
        <v>317</v>
      </c>
      <c r="F4" s="62" t="s">
        <v>664</v>
      </c>
      <c r="G4" s="63" t="s">
        <v>247</v>
      </c>
      <c r="H4" s="63"/>
    </row>
    <row r="5" spans="1:8" s="1" customFormat="1" ht="51" x14ac:dyDescent="0.2">
      <c r="A5" s="6"/>
      <c r="B5" s="59"/>
      <c r="C5" s="59"/>
      <c r="D5" s="61"/>
      <c r="E5" s="61"/>
      <c r="F5" s="62"/>
      <c r="G5" s="7" t="s">
        <v>251</v>
      </c>
      <c r="H5" s="7" t="s">
        <v>252</v>
      </c>
    </row>
    <row r="6" spans="1:8" s="1" customFormat="1" x14ac:dyDescent="0.2">
      <c r="A6" s="8">
        <v>1</v>
      </c>
      <c r="B6" s="64">
        <v>2</v>
      </c>
      <c r="C6" s="64"/>
      <c r="D6" s="9">
        <v>3</v>
      </c>
      <c r="E6" s="9">
        <v>4</v>
      </c>
      <c r="F6" s="10">
        <v>5</v>
      </c>
      <c r="G6" s="11">
        <v>6</v>
      </c>
      <c r="H6" s="12">
        <v>7</v>
      </c>
    </row>
    <row r="7" spans="1:8" s="1" customFormat="1" x14ac:dyDescent="0.2">
      <c r="A7" s="50" t="s">
        <v>253</v>
      </c>
      <c r="B7" s="65"/>
      <c r="C7" s="65"/>
      <c r="D7" s="13"/>
      <c r="E7" s="13"/>
      <c r="F7" s="14"/>
      <c r="G7" s="15"/>
      <c r="H7" s="15"/>
    </row>
    <row r="8" spans="1:8" s="1" customFormat="1" x14ac:dyDescent="0.2">
      <c r="A8" s="51" t="s">
        <v>254</v>
      </c>
      <c r="B8" s="66" t="s">
        <v>255</v>
      </c>
      <c r="C8" s="66"/>
      <c r="D8" s="16">
        <f>D9+D15</f>
        <v>2104959400</v>
      </c>
      <c r="E8" s="16">
        <f>E9+E15</f>
        <v>2104959400</v>
      </c>
      <c r="F8" s="16">
        <f t="shared" ref="F8" si="0">F9+F15</f>
        <v>706610920.38</v>
      </c>
      <c r="G8" s="17">
        <f>F8/D8*100</f>
        <v>33.568862201332713</v>
      </c>
      <c r="H8" s="17">
        <f>F8/E8*100</f>
        <v>33.568862201332713</v>
      </c>
    </row>
    <row r="9" spans="1:8" s="1" customFormat="1" x14ac:dyDescent="0.2">
      <c r="A9" s="51" t="s">
        <v>256</v>
      </c>
      <c r="B9" s="66"/>
      <c r="C9" s="66"/>
      <c r="D9" s="16">
        <f>SUM(D10:D14)</f>
        <v>1867847600</v>
      </c>
      <c r="E9" s="16">
        <f t="shared" ref="E9:F9" si="1">SUM(E10:E14)</f>
        <v>1867847600</v>
      </c>
      <c r="F9" s="16">
        <f t="shared" si="1"/>
        <v>612535963.85000002</v>
      </c>
      <c r="G9" s="17">
        <f t="shared" ref="G9:G33" si="2">F9/D9*100</f>
        <v>32.793679947443252</v>
      </c>
      <c r="H9" s="17">
        <f t="shared" ref="H9:H33" si="3">F9/E9*100</f>
        <v>32.793679947443252</v>
      </c>
    </row>
    <row r="10" spans="1:8" s="1" customFormat="1" x14ac:dyDescent="0.2">
      <c r="A10" s="52" t="s">
        <v>257</v>
      </c>
      <c r="B10" s="66" t="s">
        <v>258</v>
      </c>
      <c r="C10" s="66"/>
      <c r="D10" s="16">
        <v>1460399766</v>
      </c>
      <c r="E10" s="16">
        <v>1460399766</v>
      </c>
      <c r="F10" s="18">
        <v>415688763.37</v>
      </c>
      <c r="G10" s="17">
        <f t="shared" si="2"/>
        <v>28.464039302646672</v>
      </c>
      <c r="H10" s="17">
        <f t="shared" si="3"/>
        <v>28.464039302646672</v>
      </c>
    </row>
    <row r="11" spans="1:8" s="1" customFormat="1" ht="25.5" x14ac:dyDescent="0.2">
      <c r="A11" s="52" t="s">
        <v>259</v>
      </c>
      <c r="B11" s="66" t="s">
        <v>260</v>
      </c>
      <c r="C11" s="66"/>
      <c r="D11" s="16">
        <v>19868200</v>
      </c>
      <c r="E11" s="16">
        <v>19868200</v>
      </c>
      <c r="F11" s="18">
        <v>6395380.9900000002</v>
      </c>
      <c r="G11" s="17">
        <f t="shared" si="2"/>
        <v>32.189030662062997</v>
      </c>
      <c r="H11" s="17">
        <f t="shared" si="3"/>
        <v>32.189030662062997</v>
      </c>
    </row>
    <row r="12" spans="1:8" s="1" customFormat="1" x14ac:dyDescent="0.2">
      <c r="A12" s="52" t="s">
        <v>261</v>
      </c>
      <c r="B12" s="66" t="s">
        <v>262</v>
      </c>
      <c r="C12" s="66"/>
      <c r="D12" s="16">
        <v>272704600</v>
      </c>
      <c r="E12" s="16">
        <v>272704600</v>
      </c>
      <c r="F12" s="18">
        <v>144405339.94999999</v>
      </c>
      <c r="G12" s="17">
        <f t="shared" si="2"/>
        <v>52.953026809962132</v>
      </c>
      <c r="H12" s="17">
        <f t="shared" si="3"/>
        <v>52.953026809962132</v>
      </c>
    </row>
    <row r="13" spans="1:8" s="1" customFormat="1" x14ac:dyDescent="0.2">
      <c r="A13" s="52" t="s">
        <v>263</v>
      </c>
      <c r="B13" s="66" t="s">
        <v>264</v>
      </c>
      <c r="C13" s="66"/>
      <c r="D13" s="16">
        <v>105785034</v>
      </c>
      <c r="E13" s="16">
        <v>105785034</v>
      </c>
      <c r="F13" s="18">
        <v>35414374.590000004</v>
      </c>
      <c r="G13" s="17">
        <f t="shared" si="2"/>
        <v>33.477679451329571</v>
      </c>
      <c r="H13" s="17">
        <f t="shared" si="3"/>
        <v>33.477679451329571</v>
      </c>
    </row>
    <row r="14" spans="1:8" s="1" customFormat="1" x14ac:dyDescent="0.2">
      <c r="A14" s="52" t="s">
        <v>265</v>
      </c>
      <c r="B14" s="66" t="s">
        <v>266</v>
      </c>
      <c r="C14" s="66"/>
      <c r="D14" s="16">
        <v>9090000</v>
      </c>
      <c r="E14" s="16">
        <v>9090000</v>
      </c>
      <c r="F14" s="18">
        <v>10632104.949999999</v>
      </c>
      <c r="G14" s="17">
        <f t="shared" si="2"/>
        <v>116.96485093509349</v>
      </c>
      <c r="H14" s="17">
        <f t="shared" si="3"/>
        <v>116.96485093509349</v>
      </c>
    </row>
    <row r="15" spans="1:8" s="1" customFormat="1" x14ac:dyDescent="0.2">
      <c r="A15" s="51" t="s">
        <v>267</v>
      </c>
      <c r="B15" s="66"/>
      <c r="C15" s="66"/>
      <c r="D15" s="16">
        <f>SUM(D16:D21)</f>
        <v>237111800</v>
      </c>
      <c r="E15" s="16">
        <f>SUM(E16:E21)</f>
        <v>237111800</v>
      </c>
      <c r="F15" s="16">
        <f>SUM(F16:F21)</f>
        <v>94074956.529999986</v>
      </c>
      <c r="G15" s="17">
        <f t="shared" si="2"/>
        <v>39.675358430073906</v>
      </c>
      <c r="H15" s="17">
        <f t="shared" si="3"/>
        <v>39.675358430073906</v>
      </c>
    </row>
    <row r="16" spans="1:8" s="1" customFormat="1" ht="25.5" x14ac:dyDescent="0.2">
      <c r="A16" s="52" t="s">
        <v>268</v>
      </c>
      <c r="B16" s="66" t="s">
        <v>269</v>
      </c>
      <c r="C16" s="66"/>
      <c r="D16" s="16">
        <v>173226800</v>
      </c>
      <c r="E16" s="16">
        <v>173226800</v>
      </c>
      <c r="F16" s="18">
        <v>56458341.659999996</v>
      </c>
      <c r="G16" s="17">
        <f t="shared" si="2"/>
        <v>32.592151826391756</v>
      </c>
      <c r="H16" s="17">
        <f t="shared" si="3"/>
        <v>32.592151826391756</v>
      </c>
    </row>
    <row r="17" spans="1:8" s="1" customFormat="1" ht="24" customHeight="1" x14ac:dyDescent="0.2">
      <c r="A17" s="52" t="s">
        <v>270</v>
      </c>
      <c r="B17" s="66" t="s">
        <v>271</v>
      </c>
      <c r="C17" s="66"/>
      <c r="D17" s="16">
        <v>2942900</v>
      </c>
      <c r="E17" s="16">
        <v>2942900</v>
      </c>
      <c r="F17" s="18">
        <v>473848.22</v>
      </c>
      <c r="G17" s="17">
        <f t="shared" si="2"/>
        <v>16.101404057222464</v>
      </c>
      <c r="H17" s="17">
        <f t="shared" si="3"/>
        <v>16.101404057222464</v>
      </c>
    </row>
    <row r="18" spans="1:8" s="1" customFormat="1" ht="25.5" x14ac:dyDescent="0.2">
      <c r="A18" s="52" t="s">
        <v>272</v>
      </c>
      <c r="B18" s="66" t="s">
        <v>273</v>
      </c>
      <c r="C18" s="66"/>
      <c r="D18" s="16">
        <v>300000</v>
      </c>
      <c r="E18" s="16">
        <v>300000</v>
      </c>
      <c r="F18" s="18">
        <v>827348.55</v>
      </c>
      <c r="G18" s="57" t="s">
        <v>672</v>
      </c>
      <c r="H18" s="57" t="s">
        <v>672</v>
      </c>
    </row>
    <row r="19" spans="1:8" s="1" customFormat="1" ht="25.5" x14ac:dyDescent="0.2">
      <c r="A19" s="52" t="s">
        <v>274</v>
      </c>
      <c r="B19" s="66" t="s">
        <v>275</v>
      </c>
      <c r="C19" s="66"/>
      <c r="D19" s="16">
        <v>48262400</v>
      </c>
      <c r="E19" s="16">
        <v>48262400</v>
      </c>
      <c r="F19" s="18">
        <v>30326892.030000001</v>
      </c>
      <c r="G19" s="17">
        <f t="shared" si="2"/>
        <v>62.837513323000927</v>
      </c>
      <c r="H19" s="17">
        <f t="shared" si="3"/>
        <v>62.837513323000927</v>
      </c>
    </row>
    <row r="20" spans="1:8" s="1" customFormat="1" x14ac:dyDescent="0.2">
      <c r="A20" s="52" t="s">
        <v>276</v>
      </c>
      <c r="B20" s="66" t="s">
        <v>277</v>
      </c>
      <c r="C20" s="66"/>
      <c r="D20" s="16">
        <v>12379700</v>
      </c>
      <c r="E20" s="16">
        <v>12379700</v>
      </c>
      <c r="F20" s="18">
        <v>5859803.1100000003</v>
      </c>
      <c r="G20" s="17">
        <f t="shared" si="2"/>
        <v>47.333966978198184</v>
      </c>
      <c r="H20" s="17">
        <f t="shared" si="3"/>
        <v>47.333966978198184</v>
      </c>
    </row>
    <row r="21" spans="1:8" s="1" customFormat="1" x14ac:dyDescent="0.2">
      <c r="A21" s="52" t="s">
        <v>278</v>
      </c>
      <c r="B21" s="66" t="s">
        <v>279</v>
      </c>
      <c r="C21" s="66"/>
      <c r="D21" s="16">
        <v>0</v>
      </c>
      <c r="E21" s="16">
        <v>0</v>
      </c>
      <c r="F21" s="18">
        <v>128722.96</v>
      </c>
      <c r="G21" s="17">
        <v>0</v>
      </c>
      <c r="H21" s="17">
        <v>0</v>
      </c>
    </row>
    <row r="22" spans="1:8" s="1" customFormat="1" x14ac:dyDescent="0.2">
      <c r="A22" s="51" t="s">
        <v>280</v>
      </c>
      <c r="B22" s="66" t="s">
        <v>281</v>
      </c>
      <c r="C22" s="66"/>
      <c r="D22" s="16">
        <f>D23+D28+D29+D31+D30</f>
        <v>3016443500</v>
      </c>
      <c r="E22" s="16">
        <f t="shared" ref="E22" si="4">E23+E28+E29+E31</f>
        <v>3099486225</v>
      </c>
      <c r="F22" s="16">
        <f>F23+F28+F29+F31+F30</f>
        <v>773281642.60000002</v>
      </c>
      <c r="G22" s="17">
        <f t="shared" si="2"/>
        <v>25.635542074631928</v>
      </c>
      <c r="H22" s="17">
        <f t="shared" si="3"/>
        <v>24.948703961412185</v>
      </c>
    </row>
    <row r="23" spans="1:8" s="1" customFormat="1" ht="25.5" x14ac:dyDescent="0.2">
      <c r="A23" s="52" t="s">
        <v>282</v>
      </c>
      <c r="B23" s="66" t="s">
        <v>283</v>
      </c>
      <c r="C23" s="66"/>
      <c r="D23" s="16">
        <f>SUM(D24:D27)</f>
        <v>3016443500</v>
      </c>
      <c r="E23" s="16">
        <f>SUM(E24:E27)</f>
        <v>3099486225</v>
      </c>
      <c r="F23" s="16">
        <f>SUM(F24:F27)</f>
        <v>771776878.77999997</v>
      </c>
      <c r="G23" s="17">
        <f t="shared" si="2"/>
        <v>25.585656710626271</v>
      </c>
      <c r="H23" s="17">
        <f t="shared" si="3"/>
        <v>24.900155146842117</v>
      </c>
    </row>
    <row r="24" spans="1:8" s="1" customFormat="1" ht="25.5" x14ac:dyDescent="0.2">
      <c r="A24" s="52" t="s">
        <v>284</v>
      </c>
      <c r="B24" s="66" t="s">
        <v>285</v>
      </c>
      <c r="C24" s="66"/>
      <c r="D24" s="19">
        <v>422952200</v>
      </c>
      <c r="E24" s="16">
        <v>422952200</v>
      </c>
      <c r="F24" s="18">
        <v>132396800</v>
      </c>
      <c r="G24" s="17">
        <f t="shared" si="2"/>
        <v>31.303017220385659</v>
      </c>
      <c r="H24" s="17">
        <f t="shared" si="3"/>
        <v>31.303017220385659</v>
      </c>
    </row>
    <row r="25" spans="1:8" s="1" customFormat="1" ht="38.25" x14ac:dyDescent="0.2">
      <c r="A25" s="52" t="s">
        <v>286</v>
      </c>
      <c r="B25" s="66" t="s">
        <v>287</v>
      </c>
      <c r="C25" s="66"/>
      <c r="D25" s="19">
        <v>633636500</v>
      </c>
      <c r="E25" s="16">
        <v>633636500</v>
      </c>
      <c r="F25" s="18">
        <v>24258667.350000001</v>
      </c>
      <c r="G25" s="17">
        <f t="shared" si="2"/>
        <v>3.8284832628802161</v>
      </c>
      <c r="H25" s="17">
        <f t="shared" si="3"/>
        <v>3.8284832628802161</v>
      </c>
    </row>
    <row r="26" spans="1:8" s="1" customFormat="1" ht="25.5" x14ac:dyDescent="0.2">
      <c r="A26" s="52" t="s">
        <v>288</v>
      </c>
      <c r="B26" s="66" t="s">
        <v>289</v>
      </c>
      <c r="C26" s="66"/>
      <c r="D26" s="19">
        <v>1885055800</v>
      </c>
      <c r="E26" s="16">
        <v>1886850800</v>
      </c>
      <c r="F26" s="18">
        <v>513902983.64999998</v>
      </c>
      <c r="G26" s="17">
        <f t="shared" si="2"/>
        <v>27.2619507417234</v>
      </c>
      <c r="H26" s="17">
        <f t="shared" si="3"/>
        <v>27.236015886894709</v>
      </c>
    </row>
    <row r="27" spans="1:8" s="1" customFormat="1" x14ac:dyDescent="0.2">
      <c r="A27" s="53" t="s">
        <v>290</v>
      </c>
      <c r="B27" s="66" t="s">
        <v>291</v>
      </c>
      <c r="C27" s="66"/>
      <c r="D27" s="19">
        <v>74799000</v>
      </c>
      <c r="E27" s="16">
        <v>156046725</v>
      </c>
      <c r="F27" s="18">
        <v>101218427.78</v>
      </c>
      <c r="G27" s="17">
        <f t="shared" si="2"/>
        <v>135.3205628150109</v>
      </c>
      <c r="H27" s="17">
        <f t="shared" si="3"/>
        <v>64.864179482139079</v>
      </c>
    </row>
    <row r="28" spans="1:8" s="1" customFormat="1" ht="25.5" x14ac:dyDescent="0.2">
      <c r="A28" s="54" t="s">
        <v>292</v>
      </c>
      <c r="B28" s="66" t="s">
        <v>293</v>
      </c>
      <c r="C28" s="66"/>
      <c r="D28" s="19">
        <v>0</v>
      </c>
      <c r="E28" s="16">
        <v>0</v>
      </c>
      <c r="F28" s="18">
        <v>1504949.9</v>
      </c>
      <c r="G28" s="17">
        <v>0</v>
      </c>
      <c r="H28" s="17">
        <v>0</v>
      </c>
    </row>
    <row r="29" spans="1:8" s="1" customFormat="1" ht="25.5" x14ac:dyDescent="0.2">
      <c r="A29" s="54" t="s">
        <v>294</v>
      </c>
      <c r="B29" s="66" t="s">
        <v>295</v>
      </c>
      <c r="C29" s="66"/>
      <c r="D29" s="19">
        <v>0</v>
      </c>
      <c r="E29" s="16">
        <v>0</v>
      </c>
      <c r="F29" s="18">
        <f>-0.02</f>
        <v>-0.02</v>
      </c>
      <c r="G29" s="17">
        <v>0</v>
      </c>
      <c r="H29" s="17">
        <v>0</v>
      </c>
    </row>
    <row r="30" spans="1:8" s="1" customFormat="1" ht="89.25" x14ac:dyDescent="0.2">
      <c r="A30" s="54" t="s">
        <v>314</v>
      </c>
      <c r="B30" s="55" t="s">
        <v>313</v>
      </c>
      <c r="C30" s="55"/>
      <c r="D30" s="19">
        <v>0</v>
      </c>
      <c r="E30" s="16">
        <v>0</v>
      </c>
      <c r="F30" s="18">
        <v>0</v>
      </c>
      <c r="G30" s="17">
        <v>0</v>
      </c>
      <c r="H30" s="17">
        <v>0</v>
      </c>
    </row>
    <row r="31" spans="1:8" s="1" customFormat="1" ht="51" x14ac:dyDescent="0.2">
      <c r="A31" s="52" t="s">
        <v>296</v>
      </c>
      <c r="B31" s="66" t="s">
        <v>297</v>
      </c>
      <c r="C31" s="66"/>
      <c r="D31" s="16">
        <v>0</v>
      </c>
      <c r="E31" s="16">
        <v>0</v>
      </c>
      <c r="F31" s="18">
        <v>-186.06</v>
      </c>
      <c r="G31" s="17">
        <v>0</v>
      </c>
      <c r="H31" s="17">
        <v>0</v>
      </c>
    </row>
    <row r="32" spans="1:8" s="1" customFormat="1" x14ac:dyDescent="0.2">
      <c r="A32" s="56" t="s">
        <v>298</v>
      </c>
      <c r="B32" s="65"/>
      <c r="C32" s="65"/>
      <c r="D32" s="20">
        <f>D8+D22</f>
        <v>5121402900</v>
      </c>
      <c r="E32" s="20">
        <f t="shared" ref="E32:F32" si="5">E8+E22</f>
        <v>5204445625</v>
      </c>
      <c r="F32" s="20">
        <f t="shared" si="5"/>
        <v>1479892562.98</v>
      </c>
      <c r="G32" s="21">
        <f t="shared" si="2"/>
        <v>28.896233939727729</v>
      </c>
      <c r="H32" s="21">
        <f t="shared" si="3"/>
        <v>28.435162351801878</v>
      </c>
    </row>
    <row r="33" spans="1:8" s="1" customFormat="1" x14ac:dyDescent="0.2">
      <c r="A33" s="56" t="s">
        <v>299</v>
      </c>
      <c r="B33" s="65"/>
      <c r="C33" s="65"/>
      <c r="D33" s="20">
        <f>D32-D26</f>
        <v>3236347100</v>
      </c>
      <c r="E33" s="20">
        <f t="shared" ref="E33:F33" si="6">E32-E26</f>
        <v>3317594825</v>
      </c>
      <c r="F33" s="20">
        <f t="shared" si="6"/>
        <v>965989579.33000004</v>
      </c>
      <c r="G33" s="21">
        <f t="shared" si="2"/>
        <v>29.84814513035391</v>
      </c>
      <c r="H33" s="21">
        <f t="shared" si="3"/>
        <v>29.117165605959734</v>
      </c>
    </row>
    <row r="34" spans="1:8" s="1" customFormat="1" ht="12.75" customHeight="1" x14ac:dyDescent="0.2">
      <c r="A34" s="68" t="s">
        <v>248</v>
      </c>
      <c r="B34" s="67"/>
      <c r="C34" s="67"/>
      <c r="D34" s="60" t="s">
        <v>318</v>
      </c>
      <c r="E34" s="60" t="s">
        <v>317</v>
      </c>
      <c r="F34" s="62" t="s">
        <v>664</v>
      </c>
      <c r="G34" s="67" t="s">
        <v>247</v>
      </c>
      <c r="H34" s="67" t="s">
        <v>247</v>
      </c>
    </row>
    <row r="35" spans="1:8" s="1" customFormat="1" ht="54.75" customHeight="1" x14ac:dyDescent="0.2">
      <c r="A35" s="68"/>
      <c r="B35" s="44" t="s">
        <v>246</v>
      </c>
      <c r="C35" s="44" t="s">
        <v>245</v>
      </c>
      <c r="D35" s="61"/>
      <c r="E35" s="61"/>
      <c r="F35" s="62"/>
      <c r="G35" s="67"/>
      <c r="H35" s="67"/>
    </row>
    <row r="36" spans="1:8" s="1" customFormat="1" x14ac:dyDescent="0.2">
      <c r="A36" s="22">
        <v>1</v>
      </c>
      <c r="B36" s="23">
        <v>2</v>
      </c>
      <c r="C36" s="23">
        <v>3</v>
      </c>
      <c r="D36" s="23">
        <v>4</v>
      </c>
      <c r="E36" s="23">
        <v>5</v>
      </c>
      <c r="F36" s="24">
        <v>6</v>
      </c>
      <c r="G36" s="24">
        <v>7</v>
      </c>
      <c r="H36" s="24">
        <v>8</v>
      </c>
    </row>
    <row r="37" spans="1:8" ht="12.75" customHeight="1" x14ac:dyDescent="0.2">
      <c r="A37" s="41" t="s">
        <v>658</v>
      </c>
      <c r="B37" s="2"/>
      <c r="C37" s="2"/>
      <c r="D37" s="2"/>
      <c r="E37" s="2"/>
      <c r="F37" s="3"/>
      <c r="G37" s="3"/>
      <c r="H37" s="3"/>
    </row>
    <row r="38" spans="1:8" s="45" customFormat="1" ht="25.5" x14ac:dyDescent="0.2">
      <c r="A38" s="43" t="s">
        <v>244</v>
      </c>
      <c r="B38" s="30" t="s">
        <v>243</v>
      </c>
      <c r="C38" s="31"/>
      <c r="D38" s="32">
        <v>2445655700</v>
      </c>
      <c r="E38" s="32">
        <v>2449114388.1900001</v>
      </c>
      <c r="F38" s="33">
        <v>677312851.78999996</v>
      </c>
      <c r="G38" s="46">
        <f>F38/D38*100</f>
        <v>27.69453001049984</v>
      </c>
      <c r="H38" s="46">
        <f>F38/E38*100</f>
        <v>27.655419242813036</v>
      </c>
    </row>
    <row r="39" spans="1:8" s="45" customFormat="1" ht="38.25" x14ac:dyDescent="0.2">
      <c r="A39" s="42" t="s">
        <v>319</v>
      </c>
      <c r="B39" s="30" t="s">
        <v>242</v>
      </c>
      <c r="C39" s="31"/>
      <c r="D39" s="32">
        <v>72115000</v>
      </c>
      <c r="E39" s="32">
        <v>72115000</v>
      </c>
      <c r="F39" s="33">
        <v>21615206.789999999</v>
      </c>
      <c r="G39" s="46">
        <f t="shared" ref="G39:G101" si="7">F39/D39*100</f>
        <v>29.973246606115232</v>
      </c>
      <c r="H39" s="46">
        <f t="shared" ref="H39:H101" si="8">F39/E39*100</f>
        <v>29.973246606115232</v>
      </c>
    </row>
    <row r="40" spans="1:8" s="45" customFormat="1" x14ac:dyDescent="0.2">
      <c r="A40" s="42" t="s">
        <v>320</v>
      </c>
      <c r="B40" s="30" t="s">
        <v>321</v>
      </c>
      <c r="C40" s="31"/>
      <c r="D40" s="32">
        <v>72115000</v>
      </c>
      <c r="E40" s="32">
        <v>72115000</v>
      </c>
      <c r="F40" s="33">
        <v>21615206.789999999</v>
      </c>
      <c r="G40" s="46">
        <f t="shared" si="7"/>
        <v>29.973246606115232</v>
      </c>
      <c r="H40" s="46">
        <f t="shared" si="8"/>
        <v>29.973246606115232</v>
      </c>
    </row>
    <row r="41" spans="1:8" s="45" customFormat="1" ht="127.5" x14ac:dyDescent="0.2">
      <c r="A41" s="42" t="s">
        <v>322</v>
      </c>
      <c r="B41" s="30" t="s">
        <v>323</v>
      </c>
      <c r="C41" s="31"/>
      <c r="D41" s="32">
        <v>312500</v>
      </c>
      <c r="E41" s="32">
        <v>312500</v>
      </c>
      <c r="F41" s="33">
        <v>91404.22</v>
      </c>
      <c r="G41" s="46">
        <f t="shared" si="7"/>
        <v>29.249350400000001</v>
      </c>
      <c r="H41" s="46">
        <f t="shared" si="8"/>
        <v>29.249350400000001</v>
      </c>
    </row>
    <row r="42" spans="1:8" s="45" customFormat="1" ht="25.5" x14ac:dyDescent="0.2">
      <c r="A42" s="42" t="s">
        <v>31</v>
      </c>
      <c r="B42" s="30" t="s">
        <v>323</v>
      </c>
      <c r="C42" s="31" t="s">
        <v>30</v>
      </c>
      <c r="D42" s="32">
        <v>312500</v>
      </c>
      <c r="E42" s="32">
        <v>312500</v>
      </c>
      <c r="F42" s="33">
        <v>91404.22</v>
      </c>
      <c r="G42" s="46">
        <f t="shared" si="7"/>
        <v>29.249350400000001</v>
      </c>
      <c r="H42" s="46">
        <f t="shared" si="8"/>
        <v>29.249350400000001</v>
      </c>
    </row>
    <row r="43" spans="1:8" s="45" customFormat="1" x14ac:dyDescent="0.2">
      <c r="A43" s="42" t="s">
        <v>188</v>
      </c>
      <c r="B43" s="30" t="s">
        <v>323</v>
      </c>
      <c r="C43" s="31" t="s">
        <v>187</v>
      </c>
      <c r="D43" s="32">
        <v>78200</v>
      </c>
      <c r="E43" s="32">
        <v>156250</v>
      </c>
      <c r="F43" s="33">
        <v>41742.14</v>
      </c>
      <c r="G43" s="46">
        <f t="shared" si="7"/>
        <v>53.37869565217391</v>
      </c>
      <c r="H43" s="46">
        <f t="shared" si="8"/>
        <v>26.7149696</v>
      </c>
    </row>
    <row r="44" spans="1:8" s="45" customFormat="1" x14ac:dyDescent="0.2">
      <c r="A44" s="42" t="s">
        <v>35</v>
      </c>
      <c r="B44" s="30" t="s">
        <v>323</v>
      </c>
      <c r="C44" s="31" t="s">
        <v>34</v>
      </c>
      <c r="D44" s="32">
        <v>234300</v>
      </c>
      <c r="E44" s="32">
        <v>156250</v>
      </c>
      <c r="F44" s="33">
        <v>49662.080000000002</v>
      </c>
      <c r="G44" s="46">
        <f t="shared" si="7"/>
        <v>21.195936833119934</v>
      </c>
      <c r="H44" s="46">
        <f t="shared" si="8"/>
        <v>31.783731200000005</v>
      </c>
    </row>
    <row r="45" spans="1:8" s="45" customFormat="1" ht="51" x14ac:dyDescent="0.2">
      <c r="A45" s="42" t="s">
        <v>233</v>
      </c>
      <c r="B45" s="30" t="s">
        <v>324</v>
      </c>
      <c r="C45" s="31"/>
      <c r="D45" s="32">
        <v>1182100</v>
      </c>
      <c r="E45" s="32">
        <v>1182100</v>
      </c>
      <c r="F45" s="33">
        <v>355601.34</v>
      </c>
      <c r="G45" s="46">
        <f t="shared" si="7"/>
        <v>30.082170713137639</v>
      </c>
      <c r="H45" s="46">
        <f t="shared" si="8"/>
        <v>30.082170713137639</v>
      </c>
    </row>
    <row r="46" spans="1:8" s="45" customFormat="1" ht="25.5" x14ac:dyDescent="0.2">
      <c r="A46" s="42" t="s">
        <v>31</v>
      </c>
      <c r="B46" s="30" t="s">
        <v>324</v>
      </c>
      <c r="C46" s="31" t="s">
        <v>30</v>
      </c>
      <c r="D46" s="32">
        <v>1182100</v>
      </c>
      <c r="E46" s="32">
        <v>1182100</v>
      </c>
      <c r="F46" s="33">
        <v>355601.34</v>
      </c>
      <c r="G46" s="46">
        <f t="shared" si="7"/>
        <v>30.082170713137639</v>
      </c>
      <c r="H46" s="46">
        <f t="shared" si="8"/>
        <v>30.082170713137639</v>
      </c>
    </row>
    <row r="47" spans="1:8" s="45" customFormat="1" x14ac:dyDescent="0.2">
      <c r="A47" s="42" t="s">
        <v>188</v>
      </c>
      <c r="B47" s="30" t="s">
        <v>324</v>
      </c>
      <c r="C47" s="31" t="s">
        <v>187</v>
      </c>
      <c r="D47" s="32">
        <v>295500</v>
      </c>
      <c r="E47" s="32">
        <v>591050</v>
      </c>
      <c r="F47" s="33">
        <v>222156.93</v>
      </c>
      <c r="G47" s="46">
        <f t="shared" si="7"/>
        <v>75.180010152284254</v>
      </c>
      <c r="H47" s="46">
        <f t="shared" si="8"/>
        <v>37.586825141696977</v>
      </c>
    </row>
    <row r="48" spans="1:8" s="45" customFormat="1" x14ac:dyDescent="0.2">
      <c r="A48" s="42" t="s">
        <v>35</v>
      </c>
      <c r="B48" s="30" t="s">
        <v>324</v>
      </c>
      <c r="C48" s="31" t="s">
        <v>34</v>
      </c>
      <c r="D48" s="32">
        <v>886600</v>
      </c>
      <c r="E48" s="32">
        <v>591050</v>
      </c>
      <c r="F48" s="33">
        <v>133444.41</v>
      </c>
      <c r="G48" s="46">
        <f t="shared" si="7"/>
        <v>15.051253101736972</v>
      </c>
      <c r="H48" s="46">
        <f t="shared" si="8"/>
        <v>22.577516284578294</v>
      </c>
    </row>
    <row r="49" spans="1:8" s="45" customFormat="1" ht="102" x14ac:dyDescent="0.2">
      <c r="A49" s="42" t="s">
        <v>325</v>
      </c>
      <c r="B49" s="30" t="s">
        <v>326</v>
      </c>
      <c r="C49" s="31"/>
      <c r="D49" s="32">
        <v>70620400</v>
      </c>
      <c r="E49" s="32">
        <v>70620400</v>
      </c>
      <c r="F49" s="33">
        <v>21168201.23</v>
      </c>
      <c r="G49" s="46">
        <f t="shared" si="7"/>
        <v>29.974626637628788</v>
      </c>
      <c r="H49" s="46">
        <f t="shared" si="8"/>
        <v>29.974626637628788</v>
      </c>
    </row>
    <row r="50" spans="1:8" s="45" customFormat="1" ht="25.5" x14ac:dyDescent="0.2">
      <c r="A50" s="42" t="s">
        <v>31</v>
      </c>
      <c r="B50" s="30" t="s">
        <v>326</v>
      </c>
      <c r="C50" s="31" t="s">
        <v>30</v>
      </c>
      <c r="D50" s="32">
        <v>70620400</v>
      </c>
      <c r="E50" s="32">
        <v>70620400</v>
      </c>
      <c r="F50" s="33">
        <v>21168201.23</v>
      </c>
      <c r="G50" s="46">
        <f t="shared" si="7"/>
        <v>29.974626637628788</v>
      </c>
      <c r="H50" s="46">
        <f t="shared" si="8"/>
        <v>29.974626637628788</v>
      </c>
    </row>
    <row r="51" spans="1:8" s="45" customFormat="1" x14ac:dyDescent="0.2">
      <c r="A51" s="42" t="s">
        <v>188</v>
      </c>
      <c r="B51" s="30" t="s">
        <v>326</v>
      </c>
      <c r="C51" s="31" t="s">
        <v>187</v>
      </c>
      <c r="D51" s="32">
        <v>58121200</v>
      </c>
      <c r="E51" s="32">
        <v>58121280</v>
      </c>
      <c r="F51" s="33">
        <v>17635537.010000002</v>
      </c>
      <c r="G51" s="46">
        <f t="shared" si="7"/>
        <v>30.342692528715858</v>
      </c>
      <c r="H51" s="46">
        <f t="shared" si="8"/>
        <v>30.342650764057506</v>
      </c>
    </row>
    <row r="52" spans="1:8" s="45" customFormat="1" x14ac:dyDescent="0.2">
      <c r="A52" s="42" t="s">
        <v>35</v>
      </c>
      <c r="B52" s="30" t="s">
        <v>326</v>
      </c>
      <c r="C52" s="31" t="s">
        <v>34</v>
      </c>
      <c r="D52" s="32">
        <v>12499200</v>
      </c>
      <c r="E52" s="32">
        <v>12499120</v>
      </c>
      <c r="F52" s="33">
        <v>3532664.22</v>
      </c>
      <c r="G52" s="46">
        <f t="shared" si="7"/>
        <v>28.26312259984639</v>
      </c>
      <c r="H52" s="46">
        <f t="shared" si="8"/>
        <v>28.263303496566159</v>
      </c>
    </row>
    <row r="53" spans="1:8" s="45" customFormat="1" x14ac:dyDescent="0.2">
      <c r="A53" s="42" t="s">
        <v>327</v>
      </c>
      <c r="B53" s="30" t="s">
        <v>328</v>
      </c>
      <c r="C53" s="31"/>
      <c r="D53" s="32">
        <v>2373540700</v>
      </c>
      <c r="E53" s="32">
        <v>2376999388.1900001</v>
      </c>
      <c r="F53" s="33">
        <v>655697645</v>
      </c>
      <c r="G53" s="46">
        <f t="shared" si="7"/>
        <v>27.625296039794051</v>
      </c>
      <c r="H53" s="46">
        <f t="shared" si="8"/>
        <v>27.585099443348625</v>
      </c>
    </row>
    <row r="54" spans="1:8" s="45" customFormat="1" ht="25.5" x14ac:dyDescent="0.2">
      <c r="A54" s="42" t="s">
        <v>241</v>
      </c>
      <c r="B54" s="30" t="s">
        <v>329</v>
      </c>
      <c r="C54" s="31"/>
      <c r="D54" s="32">
        <v>2233765700</v>
      </c>
      <c r="E54" s="32">
        <v>2232625595.4899998</v>
      </c>
      <c r="F54" s="33">
        <v>626065346.49000001</v>
      </c>
      <c r="G54" s="46">
        <f t="shared" si="7"/>
        <v>28.02735069707624</v>
      </c>
      <c r="H54" s="46">
        <f t="shared" si="8"/>
        <v>28.041663042593395</v>
      </c>
    </row>
    <row r="55" spans="1:8" s="45" customFormat="1" ht="25.5" x14ac:dyDescent="0.2">
      <c r="A55" s="42" t="s">
        <v>38</v>
      </c>
      <c r="B55" s="30" t="s">
        <v>330</v>
      </c>
      <c r="C55" s="31"/>
      <c r="D55" s="32">
        <v>362833300</v>
      </c>
      <c r="E55" s="32">
        <v>361693195.49000001</v>
      </c>
      <c r="F55" s="33">
        <v>101139969.3</v>
      </c>
      <c r="G55" s="46">
        <f t="shared" si="7"/>
        <v>27.875051518148968</v>
      </c>
      <c r="H55" s="46">
        <f t="shared" si="8"/>
        <v>27.96291734573046</v>
      </c>
    </row>
    <row r="56" spans="1:8" s="45" customFormat="1" ht="25.5" x14ac:dyDescent="0.2">
      <c r="A56" s="42" t="s">
        <v>31</v>
      </c>
      <c r="B56" s="30" t="s">
        <v>330</v>
      </c>
      <c r="C56" s="31" t="s">
        <v>30</v>
      </c>
      <c r="D56" s="32">
        <v>362833300</v>
      </c>
      <c r="E56" s="32">
        <v>361693195.49000001</v>
      </c>
      <c r="F56" s="33">
        <v>101139969.3</v>
      </c>
      <c r="G56" s="46">
        <f t="shared" si="7"/>
        <v>27.875051518148968</v>
      </c>
      <c r="H56" s="46">
        <f t="shared" si="8"/>
        <v>27.96291734573046</v>
      </c>
    </row>
    <row r="57" spans="1:8" s="45" customFormat="1" x14ac:dyDescent="0.2">
      <c r="A57" s="42" t="s">
        <v>188</v>
      </c>
      <c r="B57" s="30" t="s">
        <v>330</v>
      </c>
      <c r="C57" s="31" t="s">
        <v>187</v>
      </c>
      <c r="D57" s="32">
        <v>93467000</v>
      </c>
      <c r="E57" s="32">
        <v>93467000</v>
      </c>
      <c r="F57" s="33">
        <v>27550867.629999999</v>
      </c>
      <c r="G57" s="46">
        <f t="shared" si="7"/>
        <v>29.476572084265033</v>
      </c>
      <c r="H57" s="46">
        <f t="shared" si="8"/>
        <v>29.476572084265033</v>
      </c>
    </row>
    <row r="58" spans="1:8" s="45" customFormat="1" x14ac:dyDescent="0.2">
      <c r="A58" s="42" t="s">
        <v>35</v>
      </c>
      <c r="B58" s="30" t="s">
        <v>330</v>
      </c>
      <c r="C58" s="31" t="s">
        <v>34</v>
      </c>
      <c r="D58" s="32">
        <v>269366300</v>
      </c>
      <c r="E58" s="32">
        <v>268226195.49000001</v>
      </c>
      <c r="F58" s="33">
        <v>73589101.670000002</v>
      </c>
      <c r="G58" s="46">
        <f t="shared" si="7"/>
        <v>27.319342349061483</v>
      </c>
      <c r="H58" s="46">
        <f t="shared" si="8"/>
        <v>27.435464137112419</v>
      </c>
    </row>
    <row r="59" spans="1:8" s="45" customFormat="1" ht="25.5" x14ac:dyDescent="0.2">
      <c r="A59" s="42" t="s">
        <v>240</v>
      </c>
      <c r="B59" s="30" t="s">
        <v>331</v>
      </c>
      <c r="C59" s="31"/>
      <c r="D59" s="32">
        <v>21454700</v>
      </c>
      <c r="E59" s="32">
        <v>21454700</v>
      </c>
      <c r="F59" s="33">
        <v>7810387.3899999997</v>
      </c>
      <c r="G59" s="46">
        <f t="shared" si="7"/>
        <v>36.40408577141605</v>
      </c>
      <c r="H59" s="46">
        <f t="shared" si="8"/>
        <v>36.40408577141605</v>
      </c>
    </row>
    <row r="60" spans="1:8" s="45" customFormat="1" ht="25.5" x14ac:dyDescent="0.2">
      <c r="A60" s="42" t="s">
        <v>31</v>
      </c>
      <c r="B60" s="30" t="s">
        <v>331</v>
      </c>
      <c r="C60" s="31" t="s">
        <v>30</v>
      </c>
      <c r="D60" s="32">
        <v>21454700</v>
      </c>
      <c r="E60" s="32">
        <v>21454700</v>
      </c>
      <c r="F60" s="33">
        <v>7810387.3899999997</v>
      </c>
      <c r="G60" s="46">
        <f t="shared" si="7"/>
        <v>36.40408577141605</v>
      </c>
      <c r="H60" s="46">
        <f t="shared" si="8"/>
        <v>36.40408577141605</v>
      </c>
    </row>
    <row r="61" spans="1:8" s="45" customFormat="1" x14ac:dyDescent="0.2">
      <c r="A61" s="42" t="s">
        <v>188</v>
      </c>
      <c r="B61" s="30" t="s">
        <v>331</v>
      </c>
      <c r="C61" s="31" t="s">
        <v>187</v>
      </c>
      <c r="D61" s="32">
        <v>19585700</v>
      </c>
      <c r="E61" s="32">
        <v>19585700</v>
      </c>
      <c r="F61" s="33">
        <v>7108966.9400000004</v>
      </c>
      <c r="G61" s="46">
        <f t="shared" si="7"/>
        <v>36.296721281343025</v>
      </c>
      <c r="H61" s="46">
        <f t="shared" si="8"/>
        <v>36.296721281343025</v>
      </c>
    </row>
    <row r="62" spans="1:8" s="45" customFormat="1" x14ac:dyDescent="0.2">
      <c r="A62" s="42" t="s">
        <v>35</v>
      </c>
      <c r="B62" s="30" t="s">
        <v>331</v>
      </c>
      <c r="C62" s="31" t="s">
        <v>34</v>
      </c>
      <c r="D62" s="32">
        <v>1869000</v>
      </c>
      <c r="E62" s="32">
        <v>1869000</v>
      </c>
      <c r="F62" s="33">
        <v>701420.45</v>
      </c>
      <c r="G62" s="46">
        <f t="shared" si="7"/>
        <v>37.529184055644727</v>
      </c>
      <c r="H62" s="46">
        <f t="shared" si="8"/>
        <v>37.529184055644727</v>
      </c>
    </row>
    <row r="63" spans="1:8" s="45" customFormat="1" ht="89.25" x14ac:dyDescent="0.2">
      <c r="A63" s="42" t="s">
        <v>231</v>
      </c>
      <c r="B63" s="30" t="s">
        <v>332</v>
      </c>
      <c r="C63" s="31"/>
      <c r="D63" s="32">
        <v>147447000</v>
      </c>
      <c r="E63" s="32">
        <v>147447000</v>
      </c>
      <c r="F63" s="33">
        <v>43717540.590000004</v>
      </c>
      <c r="G63" s="46">
        <f t="shared" si="7"/>
        <v>29.649664347189166</v>
      </c>
      <c r="H63" s="46">
        <f t="shared" si="8"/>
        <v>29.649664347189166</v>
      </c>
    </row>
    <row r="64" spans="1:8" s="45" customFormat="1" ht="25.5" x14ac:dyDescent="0.2">
      <c r="A64" s="42" t="s">
        <v>31</v>
      </c>
      <c r="B64" s="30" t="s">
        <v>332</v>
      </c>
      <c r="C64" s="31" t="s">
        <v>30</v>
      </c>
      <c r="D64" s="32">
        <v>147447000</v>
      </c>
      <c r="E64" s="32">
        <v>147447000</v>
      </c>
      <c r="F64" s="33">
        <v>43717540.590000004</v>
      </c>
      <c r="G64" s="46">
        <f t="shared" si="7"/>
        <v>29.649664347189166</v>
      </c>
      <c r="H64" s="46">
        <f t="shared" si="8"/>
        <v>29.649664347189166</v>
      </c>
    </row>
    <row r="65" spans="1:8" s="45" customFormat="1" x14ac:dyDescent="0.2">
      <c r="A65" s="42" t="s">
        <v>188</v>
      </c>
      <c r="B65" s="30" t="s">
        <v>332</v>
      </c>
      <c r="C65" s="31" t="s">
        <v>187</v>
      </c>
      <c r="D65" s="32">
        <v>120808500</v>
      </c>
      <c r="E65" s="32">
        <v>120808500</v>
      </c>
      <c r="F65" s="33">
        <v>36555148.609999999</v>
      </c>
      <c r="G65" s="46">
        <f t="shared" si="7"/>
        <v>30.258755476642783</v>
      </c>
      <c r="H65" s="46">
        <f t="shared" si="8"/>
        <v>30.258755476642783</v>
      </c>
    </row>
    <row r="66" spans="1:8" s="45" customFormat="1" x14ac:dyDescent="0.2">
      <c r="A66" s="42" t="s">
        <v>35</v>
      </c>
      <c r="B66" s="30" t="s">
        <v>332</v>
      </c>
      <c r="C66" s="31" t="s">
        <v>34</v>
      </c>
      <c r="D66" s="32">
        <v>26638500</v>
      </c>
      <c r="E66" s="32">
        <v>26638500</v>
      </c>
      <c r="F66" s="33">
        <v>7162391.9800000004</v>
      </c>
      <c r="G66" s="46">
        <f t="shared" si="7"/>
        <v>26.887369709255402</v>
      </c>
      <c r="H66" s="46">
        <f t="shared" si="8"/>
        <v>26.887369709255402</v>
      </c>
    </row>
    <row r="67" spans="1:8" s="45" customFormat="1" ht="89.25" x14ac:dyDescent="0.2">
      <c r="A67" s="42" t="s">
        <v>333</v>
      </c>
      <c r="B67" s="30" t="s">
        <v>334</v>
      </c>
      <c r="C67" s="31"/>
      <c r="D67" s="32">
        <v>36690000</v>
      </c>
      <c r="E67" s="32">
        <v>36690000</v>
      </c>
      <c r="F67" s="33">
        <v>11123417.08</v>
      </c>
      <c r="G67" s="46">
        <f t="shared" si="7"/>
        <v>30.317299209593894</v>
      </c>
      <c r="H67" s="46">
        <f t="shared" si="8"/>
        <v>30.317299209593894</v>
      </c>
    </row>
    <row r="68" spans="1:8" s="45" customFormat="1" ht="63.75" x14ac:dyDescent="0.2">
      <c r="A68" s="42" t="s">
        <v>7</v>
      </c>
      <c r="B68" s="30" t="s">
        <v>334</v>
      </c>
      <c r="C68" s="31" t="s">
        <v>6</v>
      </c>
      <c r="D68" s="32">
        <v>1552000</v>
      </c>
      <c r="E68" s="32">
        <v>1552000</v>
      </c>
      <c r="F68" s="33">
        <v>588198.48</v>
      </c>
      <c r="G68" s="46">
        <f t="shared" si="7"/>
        <v>37.899386597938147</v>
      </c>
      <c r="H68" s="46">
        <f t="shared" si="8"/>
        <v>37.899386597938147</v>
      </c>
    </row>
    <row r="69" spans="1:8" s="45" customFormat="1" x14ac:dyDescent="0.2">
      <c r="A69" s="42" t="s">
        <v>62</v>
      </c>
      <c r="B69" s="30" t="s">
        <v>334</v>
      </c>
      <c r="C69" s="31" t="s">
        <v>61</v>
      </c>
      <c r="D69" s="32">
        <v>1552000</v>
      </c>
      <c r="E69" s="32">
        <v>1552000</v>
      </c>
      <c r="F69" s="33">
        <v>588198.48</v>
      </c>
      <c r="G69" s="46">
        <f t="shared" si="7"/>
        <v>37.899386597938147</v>
      </c>
      <c r="H69" s="46">
        <f t="shared" si="8"/>
        <v>37.899386597938147</v>
      </c>
    </row>
    <row r="70" spans="1:8" s="45" customFormat="1" x14ac:dyDescent="0.2">
      <c r="A70" s="42" t="s">
        <v>13</v>
      </c>
      <c r="B70" s="30" t="s">
        <v>334</v>
      </c>
      <c r="C70" s="31" t="s">
        <v>12</v>
      </c>
      <c r="D70" s="32">
        <v>35138000</v>
      </c>
      <c r="E70" s="32">
        <v>35138000</v>
      </c>
      <c r="F70" s="33">
        <v>10535218.6</v>
      </c>
      <c r="G70" s="46">
        <f t="shared" si="7"/>
        <v>29.98240821902214</v>
      </c>
      <c r="H70" s="46">
        <f t="shared" si="8"/>
        <v>29.98240821902214</v>
      </c>
    </row>
    <row r="71" spans="1:8" s="45" customFormat="1" ht="25.5" x14ac:dyDescent="0.2">
      <c r="A71" s="42" t="s">
        <v>67</v>
      </c>
      <c r="B71" s="30" t="s">
        <v>334</v>
      </c>
      <c r="C71" s="31" t="s">
        <v>66</v>
      </c>
      <c r="D71" s="32">
        <v>35138000</v>
      </c>
      <c r="E71" s="32">
        <v>35138000</v>
      </c>
      <c r="F71" s="33">
        <v>10535218.6</v>
      </c>
      <c r="G71" s="46">
        <f t="shared" si="7"/>
        <v>29.98240821902214</v>
      </c>
      <c r="H71" s="46">
        <f t="shared" si="8"/>
        <v>29.98240821902214</v>
      </c>
    </row>
    <row r="72" spans="1:8" s="45" customFormat="1" ht="25.5" x14ac:dyDescent="0.2">
      <c r="A72" s="42" t="s">
        <v>239</v>
      </c>
      <c r="B72" s="30" t="s">
        <v>335</v>
      </c>
      <c r="C72" s="31"/>
      <c r="D72" s="32">
        <v>448304300</v>
      </c>
      <c r="E72" s="32">
        <v>448304300</v>
      </c>
      <c r="F72" s="33">
        <v>131468439.33</v>
      </c>
      <c r="G72" s="46">
        <f t="shared" si="7"/>
        <v>29.325714549247017</v>
      </c>
      <c r="H72" s="46">
        <f t="shared" si="8"/>
        <v>29.325714549247017</v>
      </c>
    </row>
    <row r="73" spans="1:8" s="45" customFormat="1" ht="25.5" x14ac:dyDescent="0.2">
      <c r="A73" s="42" t="s">
        <v>31</v>
      </c>
      <c r="B73" s="30" t="s">
        <v>335</v>
      </c>
      <c r="C73" s="31" t="s">
        <v>30</v>
      </c>
      <c r="D73" s="32">
        <v>448304300</v>
      </c>
      <c r="E73" s="32">
        <v>448304300</v>
      </c>
      <c r="F73" s="33">
        <v>131468439.33</v>
      </c>
      <c r="G73" s="46">
        <f t="shared" si="7"/>
        <v>29.325714549247017</v>
      </c>
      <c r="H73" s="46">
        <f t="shared" si="8"/>
        <v>29.325714549247017</v>
      </c>
    </row>
    <row r="74" spans="1:8" s="45" customFormat="1" x14ac:dyDescent="0.2">
      <c r="A74" s="42" t="s">
        <v>35</v>
      </c>
      <c r="B74" s="30" t="s">
        <v>335</v>
      </c>
      <c r="C74" s="31" t="s">
        <v>34</v>
      </c>
      <c r="D74" s="32">
        <v>448304300</v>
      </c>
      <c r="E74" s="32">
        <v>448304300</v>
      </c>
      <c r="F74" s="33">
        <v>131468439.33</v>
      </c>
      <c r="G74" s="46">
        <f t="shared" si="7"/>
        <v>29.325714549247017</v>
      </c>
      <c r="H74" s="46">
        <f t="shared" si="8"/>
        <v>29.325714549247017</v>
      </c>
    </row>
    <row r="75" spans="1:8" s="45" customFormat="1" ht="38.25" x14ac:dyDescent="0.2">
      <c r="A75" s="42" t="s">
        <v>238</v>
      </c>
      <c r="B75" s="30" t="s">
        <v>336</v>
      </c>
      <c r="C75" s="31"/>
      <c r="D75" s="32">
        <v>1170282100</v>
      </c>
      <c r="E75" s="32">
        <v>1170282100</v>
      </c>
      <c r="F75" s="33">
        <v>316077954.60000002</v>
      </c>
      <c r="G75" s="46">
        <f t="shared" si="7"/>
        <v>27.008697697760226</v>
      </c>
      <c r="H75" s="46">
        <f t="shared" si="8"/>
        <v>27.008697697760226</v>
      </c>
    </row>
    <row r="76" spans="1:8" s="45" customFormat="1" ht="25.5" x14ac:dyDescent="0.2">
      <c r="A76" s="42" t="s">
        <v>31</v>
      </c>
      <c r="B76" s="30" t="s">
        <v>336</v>
      </c>
      <c r="C76" s="31" t="s">
        <v>30</v>
      </c>
      <c r="D76" s="32">
        <v>1170282100</v>
      </c>
      <c r="E76" s="32">
        <v>1170282100</v>
      </c>
      <c r="F76" s="33">
        <v>316077954.60000002</v>
      </c>
      <c r="G76" s="46">
        <f t="shared" si="7"/>
        <v>27.008697697760226</v>
      </c>
      <c r="H76" s="46">
        <f t="shared" si="8"/>
        <v>27.008697697760226</v>
      </c>
    </row>
    <row r="77" spans="1:8" s="45" customFormat="1" x14ac:dyDescent="0.2">
      <c r="A77" s="42" t="s">
        <v>188</v>
      </c>
      <c r="B77" s="30" t="s">
        <v>336</v>
      </c>
      <c r="C77" s="31" t="s">
        <v>187</v>
      </c>
      <c r="D77" s="32">
        <v>826910800</v>
      </c>
      <c r="E77" s="32">
        <v>826522300</v>
      </c>
      <c r="F77" s="33">
        <v>220041412.77000001</v>
      </c>
      <c r="G77" s="46">
        <f t="shared" si="7"/>
        <v>26.610054285178041</v>
      </c>
      <c r="H77" s="46">
        <f t="shared" si="8"/>
        <v>26.622562122038328</v>
      </c>
    </row>
    <row r="78" spans="1:8" s="45" customFormat="1" x14ac:dyDescent="0.2">
      <c r="A78" s="42" t="s">
        <v>35</v>
      </c>
      <c r="B78" s="30" t="s">
        <v>336</v>
      </c>
      <c r="C78" s="31" t="s">
        <v>34</v>
      </c>
      <c r="D78" s="32">
        <v>343371300</v>
      </c>
      <c r="E78" s="32">
        <v>343759800</v>
      </c>
      <c r="F78" s="33">
        <v>96036541.829999998</v>
      </c>
      <c r="G78" s="46">
        <f t="shared" si="7"/>
        <v>27.968715448845028</v>
      </c>
      <c r="H78" s="46">
        <f t="shared" si="8"/>
        <v>27.937106616305918</v>
      </c>
    </row>
    <row r="79" spans="1:8" s="45" customFormat="1" x14ac:dyDescent="0.2">
      <c r="A79" s="42" t="s">
        <v>36</v>
      </c>
      <c r="B79" s="30" t="s">
        <v>337</v>
      </c>
      <c r="C79" s="31"/>
      <c r="D79" s="32">
        <v>3668300</v>
      </c>
      <c r="E79" s="32">
        <v>3668300</v>
      </c>
      <c r="F79" s="33">
        <v>1044931.15</v>
      </c>
      <c r="G79" s="46">
        <f t="shared" si="7"/>
        <v>28.485433306981434</v>
      </c>
      <c r="H79" s="46">
        <f t="shared" si="8"/>
        <v>28.485433306981434</v>
      </c>
    </row>
    <row r="80" spans="1:8" s="45" customFormat="1" ht="25.5" x14ac:dyDescent="0.2">
      <c r="A80" s="42" t="s">
        <v>31</v>
      </c>
      <c r="B80" s="30" t="s">
        <v>337</v>
      </c>
      <c r="C80" s="31" t="s">
        <v>30</v>
      </c>
      <c r="D80" s="32">
        <v>3668300</v>
      </c>
      <c r="E80" s="32">
        <v>3668300</v>
      </c>
      <c r="F80" s="33">
        <v>1044931.15</v>
      </c>
      <c r="G80" s="46">
        <f t="shared" si="7"/>
        <v>28.485433306981434</v>
      </c>
      <c r="H80" s="46">
        <f t="shared" si="8"/>
        <v>28.485433306981434</v>
      </c>
    </row>
    <row r="81" spans="1:8" s="45" customFormat="1" x14ac:dyDescent="0.2">
      <c r="A81" s="42" t="s">
        <v>35</v>
      </c>
      <c r="B81" s="30" t="s">
        <v>337</v>
      </c>
      <c r="C81" s="31" t="s">
        <v>34</v>
      </c>
      <c r="D81" s="32">
        <v>3668300</v>
      </c>
      <c r="E81" s="32">
        <v>3668300</v>
      </c>
      <c r="F81" s="33">
        <v>1044931.15</v>
      </c>
      <c r="G81" s="46">
        <f t="shared" si="7"/>
        <v>28.485433306981434</v>
      </c>
      <c r="H81" s="46">
        <f t="shared" si="8"/>
        <v>28.485433306981434</v>
      </c>
    </row>
    <row r="82" spans="1:8" s="45" customFormat="1" ht="51" x14ac:dyDescent="0.2">
      <c r="A82" s="42" t="s">
        <v>236</v>
      </c>
      <c r="B82" s="30" t="s">
        <v>338</v>
      </c>
      <c r="C82" s="31"/>
      <c r="D82" s="32">
        <v>43086000</v>
      </c>
      <c r="E82" s="32">
        <v>43086000</v>
      </c>
      <c r="F82" s="33">
        <v>13682707.050000001</v>
      </c>
      <c r="G82" s="46">
        <f t="shared" si="7"/>
        <v>31.756735482523329</v>
      </c>
      <c r="H82" s="46">
        <f t="shared" si="8"/>
        <v>31.756735482523329</v>
      </c>
    </row>
    <row r="83" spans="1:8" s="45" customFormat="1" ht="25.5" x14ac:dyDescent="0.2">
      <c r="A83" s="42" t="s">
        <v>31</v>
      </c>
      <c r="B83" s="30" t="s">
        <v>338</v>
      </c>
      <c r="C83" s="31" t="s">
        <v>30</v>
      </c>
      <c r="D83" s="32">
        <v>43086000</v>
      </c>
      <c r="E83" s="32">
        <v>43086000</v>
      </c>
      <c r="F83" s="33">
        <v>13682707.050000001</v>
      </c>
      <c r="G83" s="46">
        <f t="shared" si="7"/>
        <v>31.756735482523329</v>
      </c>
      <c r="H83" s="46">
        <f t="shared" si="8"/>
        <v>31.756735482523329</v>
      </c>
    </row>
    <row r="84" spans="1:8" s="45" customFormat="1" x14ac:dyDescent="0.2">
      <c r="A84" s="42" t="s">
        <v>188</v>
      </c>
      <c r="B84" s="30" t="s">
        <v>338</v>
      </c>
      <c r="C84" s="31" t="s">
        <v>187</v>
      </c>
      <c r="D84" s="32">
        <v>31372800</v>
      </c>
      <c r="E84" s="32">
        <v>31372800</v>
      </c>
      <c r="F84" s="33">
        <v>10779017.26</v>
      </c>
      <c r="G84" s="46">
        <f t="shared" si="7"/>
        <v>34.357842653508769</v>
      </c>
      <c r="H84" s="46">
        <f t="shared" si="8"/>
        <v>34.357842653508769</v>
      </c>
    </row>
    <row r="85" spans="1:8" s="45" customFormat="1" x14ac:dyDescent="0.2">
      <c r="A85" s="42" t="s">
        <v>35</v>
      </c>
      <c r="B85" s="30" t="s">
        <v>338</v>
      </c>
      <c r="C85" s="31" t="s">
        <v>34</v>
      </c>
      <c r="D85" s="32">
        <v>11713200</v>
      </c>
      <c r="E85" s="32">
        <v>11713200</v>
      </c>
      <c r="F85" s="33">
        <v>2903689.79</v>
      </c>
      <c r="G85" s="46">
        <f t="shared" si="7"/>
        <v>24.789893368165831</v>
      </c>
      <c r="H85" s="46">
        <f t="shared" si="8"/>
        <v>24.789893368165831</v>
      </c>
    </row>
    <row r="86" spans="1:8" s="45" customFormat="1" ht="25.5" x14ac:dyDescent="0.2">
      <c r="A86" s="42" t="s">
        <v>339</v>
      </c>
      <c r="B86" s="30" t="s">
        <v>340</v>
      </c>
      <c r="C86" s="31"/>
      <c r="D86" s="32">
        <v>2537200</v>
      </c>
      <c r="E86" s="32">
        <v>2537200</v>
      </c>
      <c r="F86" s="33">
        <v>0</v>
      </c>
      <c r="G86" s="46">
        <f t="shared" si="7"/>
        <v>0</v>
      </c>
      <c r="H86" s="46">
        <f t="shared" si="8"/>
        <v>0</v>
      </c>
    </row>
    <row r="87" spans="1:8" s="45" customFormat="1" ht="102" x14ac:dyDescent="0.2">
      <c r="A87" s="42" t="s">
        <v>237</v>
      </c>
      <c r="B87" s="30" t="s">
        <v>341</v>
      </c>
      <c r="C87" s="31"/>
      <c r="D87" s="32">
        <v>2537200</v>
      </c>
      <c r="E87" s="32">
        <v>2537200</v>
      </c>
      <c r="F87" s="33">
        <v>0</v>
      </c>
      <c r="G87" s="46">
        <f t="shared" si="7"/>
        <v>0</v>
      </c>
      <c r="H87" s="46">
        <f t="shared" si="8"/>
        <v>0</v>
      </c>
    </row>
    <row r="88" spans="1:8" s="45" customFormat="1" ht="25.5" x14ac:dyDescent="0.2">
      <c r="A88" s="42" t="s">
        <v>31</v>
      </c>
      <c r="B88" s="30" t="s">
        <v>341</v>
      </c>
      <c r="C88" s="31" t="s">
        <v>30</v>
      </c>
      <c r="D88" s="32">
        <v>2537200</v>
      </c>
      <c r="E88" s="32">
        <v>2537200</v>
      </c>
      <c r="F88" s="33">
        <v>0</v>
      </c>
      <c r="G88" s="46">
        <f t="shared" si="7"/>
        <v>0</v>
      </c>
      <c r="H88" s="46">
        <f t="shared" si="8"/>
        <v>0</v>
      </c>
    </row>
    <row r="89" spans="1:8" s="45" customFormat="1" x14ac:dyDescent="0.2">
      <c r="A89" s="42" t="s">
        <v>188</v>
      </c>
      <c r="B89" s="30" t="s">
        <v>341</v>
      </c>
      <c r="C89" s="31" t="s">
        <v>187</v>
      </c>
      <c r="D89" s="32">
        <v>2537200</v>
      </c>
      <c r="E89" s="32">
        <v>2537200</v>
      </c>
      <c r="F89" s="33">
        <v>0</v>
      </c>
      <c r="G89" s="46">
        <f t="shared" si="7"/>
        <v>0</v>
      </c>
      <c r="H89" s="46">
        <f t="shared" si="8"/>
        <v>0</v>
      </c>
    </row>
    <row r="90" spans="1:8" s="45" customFormat="1" ht="25.5" x14ac:dyDescent="0.2">
      <c r="A90" s="42" t="s">
        <v>235</v>
      </c>
      <c r="B90" s="30" t="s">
        <v>342</v>
      </c>
      <c r="C90" s="31"/>
      <c r="D90" s="32">
        <v>48646100</v>
      </c>
      <c r="E90" s="32">
        <v>48646100</v>
      </c>
      <c r="F90" s="33">
        <v>2054798.31</v>
      </c>
      <c r="G90" s="46">
        <f t="shared" si="7"/>
        <v>4.2239733709382667</v>
      </c>
      <c r="H90" s="46">
        <f t="shared" si="8"/>
        <v>4.2239733709382667</v>
      </c>
    </row>
    <row r="91" spans="1:8" s="45" customFormat="1" ht="25.5" x14ac:dyDescent="0.2">
      <c r="A91" s="42" t="s">
        <v>234</v>
      </c>
      <c r="B91" s="30" t="s">
        <v>343</v>
      </c>
      <c r="C91" s="31"/>
      <c r="D91" s="32">
        <v>6686000</v>
      </c>
      <c r="E91" s="32">
        <v>6686000</v>
      </c>
      <c r="F91" s="33">
        <v>717765.16</v>
      </c>
      <c r="G91" s="46">
        <f t="shared" si="7"/>
        <v>10.735344899790608</v>
      </c>
      <c r="H91" s="46">
        <f t="shared" si="8"/>
        <v>10.735344899790608</v>
      </c>
    </row>
    <row r="92" spans="1:8" s="45" customFormat="1" ht="25.5" x14ac:dyDescent="0.2">
      <c r="A92" s="42" t="s">
        <v>31</v>
      </c>
      <c r="B92" s="30" t="s">
        <v>343</v>
      </c>
      <c r="C92" s="31" t="s">
        <v>30</v>
      </c>
      <c r="D92" s="32">
        <v>6686000</v>
      </c>
      <c r="E92" s="32">
        <v>6686000</v>
      </c>
      <c r="F92" s="33">
        <v>717765.16</v>
      </c>
      <c r="G92" s="46">
        <f t="shared" si="7"/>
        <v>10.735344899790608</v>
      </c>
      <c r="H92" s="46">
        <f t="shared" si="8"/>
        <v>10.735344899790608</v>
      </c>
    </row>
    <row r="93" spans="1:8" s="45" customFormat="1" x14ac:dyDescent="0.2">
      <c r="A93" s="42" t="s">
        <v>188</v>
      </c>
      <c r="B93" s="30" t="s">
        <v>343</v>
      </c>
      <c r="C93" s="31" t="s">
        <v>187</v>
      </c>
      <c r="D93" s="32">
        <v>4418400</v>
      </c>
      <c r="E93" s="32">
        <v>4418400</v>
      </c>
      <c r="F93" s="33">
        <v>556098.28</v>
      </c>
      <c r="G93" s="46">
        <f t="shared" si="7"/>
        <v>12.58596505522361</v>
      </c>
      <c r="H93" s="46">
        <f t="shared" si="8"/>
        <v>12.58596505522361</v>
      </c>
    </row>
    <row r="94" spans="1:8" s="45" customFormat="1" x14ac:dyDescent="0.2">
      <c r="A94" s="42" t="s">
        <v>35</v>
      </c>
      <c r="B94" s="30" t="s">
        <v>343</v>
      </c>
      <c r="C94" s="31" t="s">
        <v>34</v>
      </c>
      <c r="D94" s="32">
        <v>2267600</v>
      </c>
      <c r="E94" s="32">
        <v>2267600</v>
      </c>
      <c r="F94" s="33">
        <v>161666.88</v>
      </c>
      <c r="G94" s="46">
        <f t="shared" si="7"/>
        <v>7.1294267066502037</v>
      </c>
      <c r="H94" s="46">
        <f t="shared" si="8"/>
        <v>7.1294267066502037</v>
      </c>
    </row>
    <row r="95" spans="1:8" s="45" customFormat="1" ht="76.5" x14ac:dyDescent="0.2">
      <c r="A95" s="42" t="s">
        <v>344</v>
      </c>
      <c r="B95" s="30" t="s">
        <v>345</v>
      </c>
      <c r="C95" s="31"/>
      <c r="D95" s="32">
        <v>10940500</v>
      </c>
      <c r="E95" s="32">
        <v>10940500</v>
      </c>
      <c r="F95" s="33">
        <v>1002774.85</v>
      </c>
      <c r="G95" s="46">
        <f t="shared" si="7"/>
        <v>9.1657131758146342</v>
      </c>
      <c r="H95" s="46">
        <f t="shared" si="8"/>
        <v>9.1657131758146342</v>
      </c>
    </row>
    <row r="96" spans="1:8" s="45" customFormat="1" ht="25.5" x14ac:dyDescent="0.2">
      <c r="A96" s="42" t="s">
        <v>31</v>
      </c>
      <c r="B96" s="30" t="s">
        <v>345</v>
      </c>
      <c r="C96" s="31" t="s">
        <v>30</v>
      </c>
      <c r="D96" s="32">
        <v>10940500</v>
      </c>
      <c r="E96" s="32">
        <v>10940500</v>
      </c>
      <c r="F96" s="33">
        <v>1002774.85</v>
      </c>
      <c r="G96" s="46">
        <f t="shared" si="7"/>
        <v>9.1657131758146342</v>
      </c>
      <c r="H96" s="46">
        <f t="shared" si="8"/>
        <v>9.1657131758146342</v>
      </c>
    </row>
    <row r="97" spans="1:8" s="45" customFormat="1" x14ac:dyDescent="0.2">
      <c r="A97" s="42" t="s">
        <v>188</v>
      </c>
      <c r="B97" s="30" t="s">
        <v>345</v>
      </c>
      <c r="C97" s="31" t="s">
        <v>187</v>
      </c>
      <c r="D97" s="32">
        <v>7413500</v>
      </c>
      <c r="E97" s="32">
        <v>7413500</v>
      </c>
      <c r="F97" s="33">
        <v>774093.75</v>
      </c>
      <c r="G97" s="46">
        <f t="shared" si="7"/>
        <v>10.441677345383422</v>
      </c>
      <c r="H97" s="46">
        <f t="shared" si="8"/>
        <v>10.441677345383422</v>
      </c>
    </row>
    <row r="98" spans="1:8" s="45" customFormat="1" x14ac:dyDescent="0.2">
      <c r="A98" s="42" t="s">
        <v>35</v>
      </c>
      <c r="B98" s="30" t="s">
        <v>345</v>
      </c>
      <c r="C98" s="31" t="s">
        <v>34</v>
      </c>
      <c r="D98" s="32">
        <v>3527000</v>
      </c>
      <c r="E98" s="32">
        <v>3527000</v>
      </c>
      <c r="F98" s="33">
        <v>228681.1</v>
      </c>
      <c r="G98" s="46">
        <f t="shared" si="7"/>
        <v>6.4837283810603914</v>
      </c>
      <c r="H98" s="46">
        <f t="shared" si="8"/>
        <v>6.4837283810603914</v>
      </c>
    </row>
    <row r="99" spans="1:8" s="45" customFormat="1" ht="25.5" x14ac:dyDescent="0.2">
      <c r="A99" s="42" t="s">
        <v>230</v>
      </c>
      <c r="B99" s="30" t="s">
        <v>346</v>
      </c>
      <c r="C99" s="31"/>
      <c r="D99" s="32">
        <v>27372800</v>
      </c>
      <c r="E99" s="32">
        <v>27372800</v>
      </c>
      <c r="F99" s="33">
        <v>0</v>
      </c>
      <c r="G99" s="46">
        <f t="shared" si="7"/>
        <v>0</v>
      </c>
      <c r="H99" s="46">
        <f t="shared" si="8"/>
        <v>0</v>
      </c>
    </row>
    <row r="100" spans="1:8" s="45" customFormat="1" ht="25.5" x14ac:dyDescent="0.2">
      <c r="A100" s="42" t="s">
        <v>31</v>
      </c>
      <c r="B100" s="30" t="s">
        <v>346</v>
      </c>
      <c r="C100" s="31" t="s">
        <v>30</v>
      </c>
      <c r="D100" s="32">
        <v>27372800</v>
      </c>
      <c r="E100" s="32">
        <v>27372800</v>
      </c>
      <c r="F100" s="33">
        <v>0</v>
      </c>
      <c r="G100" s="46">
        <f t="shared" si="7"/>
        <v>0</v>
      </c>
      <c r="H100" s="46">
        <f t="shared" si="8"/>
        <v>0</v>
      </c>
    </row>
    <row r="101" spans="1:8" s="45" customFormat="1" x14ac:dyDescent="0.2">
      <c r="A101" s="42" t="s">
        <v>188</v>
      </c>
      <c r="B101" s="30" t="s">
        <v>346</v>
      </c>
      <c r="C101" s="31" t="s">
        <v>187</v>
      </c>
      <c r="D101" s="32">
        <v>27372800</v>
      </c>
      <c r="E101" s="32">
        <v>0</v>
      </c>
      <c r="F101" s="33">
        <v>0</v>
      </c>
      <c r="G101" s="46">
        <f t="shared" si="7"/>
        <v>0</v>
      </c>
      <c r="H101" s="46" t="e">
        <f t="shared" si="8"/>
        <v>#DIV/0!</v>
      </c>
    </row>
    <row r="102" spans="1:8" s="45" customFormat="1" x14ac:dyDescent="0.2">
      <c r="A102" s="42" t="s">
        <v>35</v>
      </c>
      <c r="B102" s="30" t="s">
        <v>346</v>
      </c>
      <c r="C102" s="31" t="s">
        <v>34</v>
      </c>
      <c r="D102" s="32">
        <v>0</v>
      </c>
      <c r="E102" s="32">
        <v>27372800</v>
      </c>
      <c r="F102" s="33">
        <v>0</v>
      </c>
      <c r="G102" s="46"/>
      <c r="H102" s="46">
        <f t="shared" ref="H102:H165" si="9">F102/E102*100</f>
        <v>0</v>
      </c>
    </row>
    <row r="103" spans="1:8" s="45" customFormat="1" ht="76.5" x14ac:dyDescent="0.2">
      <c r="A103" s="42" t="s">
        <v>347</v>
      </c>
      <c r="B103" s="30" t="s">
        <v>348</v>
      </c>
      <c r="C103" s="31"/>
      <c r="D103" s="32">
        <v>3646800</v>
      </c>
      <c r="E103" s="32">
        <v>3646800</v>
      </c>
      <c r="F103" s="33">
        <v>334258.3</v>
      </c>
      <c r="G103" s="46">
        <f t="shared" ref="G103:G165" si="10">F103/D103*100</f>
        <v>9.1657974114291978</v>
      </c>
      <c r="H103" s="46">
        <f t="shared" si="9"/>
        <v>9.1657974114291978</v>
      </c>
    </row>
    <row r="104" spans="1:8" s="45" customFormat="1" ht="25.5" x14ac:dyDescent="0.2">
      <c r="A104" s="42" t="s">
        <v>31</v>
      </c>
      <c r="B104" s="30" t="s">
        <v>348</v>
      </c>
      <c r="C104" s="31" t="s">
        <v>30</v>
      </c>
      <c r="D104" s="32">
        <v>3646800</v>
      </c>
      <c r="E104" s="32">
        <v>3646800</v>
      </c>
      <c r="F104" s="33">
        <v>334258.3</v>
      </c>
      <c r="G104" s="46">
        <f t="shared" si="10"/>
        <v>9.1657974114291978</v>
      </c>
      <c r="H104" s="46">
        <f t="shared" si="9"/>
        <v>9.1657974114291978</v>
      </c>
    </row>
    <row r="105" spans="1:8" s="45" customFormat="1" x14ac:dyDescent="0.2">
      <c r="A105" s="42" t="s">
        <v>188</v>
      </c>
      <c r="B105" s="30" t="s">
        <v>348</v>
      </c>
      <c r="C105" s="31" t="s">
        <v>187</v>
      </c>
      <c r="D105" s="32">
        <v>2471200</v>
      </c>
      <c r="E105" s="32">
        <v>2471200</v>
      </c>
      <c r="F105" s="33">
        <v>258031.25</v>
      </c>
      <c r="G105" s="46">
        <f t="shared" si="10"/>
        <v>10.441536500485595</v>
      </c>
      <c r="H105" s="46">
        <f t="shared" si="9"/>
        <v>10.441536500485595</v>
      </c>
    </row>
    <row r="106" spans="1:8" s="45" customFormat="1" x14ac:dyDescent="0.2">
      <c r="A106" s="42" t="s">
        <v>35</v>
      </c>
      <c r="B106" s="30" t="s">
        <v>348</v>
      </c>
      <c r="C106" s="31" t="s">
        <v>34</v>
      </c>
      <c r="D106" s="32">
        <v>1175600</v>
      </c>
      <c r="E106" s="32">
        <v>1175600</v>
      </c>
      <c r="F106" s="33">
        <v>76227.05</v>
      </c>
      <c r="G106" s="46">
        <f t="shared" si="10"/>
        <v>6.4840974821367814</v>
      </c>
      <c r="H106" s="46">
        <f t="shared" si="9"/>
        <v>6.4840974821367814</v>
      </c>
    </row>
    <row r="107" spans="1:8" s="45" customFormat="1" ht="38.25" x14ac:dyDescent="0.2">
      <c r="A107" s="42" t="s">
        <v>349</v>
      </c>
      <c r="B107" s="30" t="s">
        <v>350</v>
      </c>
      <c r="C107" s="31"/>
      <c r="D107" s="32">
        <v>86328500</v>
      </c>
      <c r="E107" s="32">
        <v>86328500</v>
      </c>
      <c r="F107" s="33">
        <v>25701636.949999999</v>
      </c>
      <c r="G107" s="46">
        <f t="shared" si="10"/>
        <v>29.771902616169633</v>
      </c>
      <c r="H107" s="46">
        <f t="shared" si="9"/>
        <v>29.771902616169633</v>
      </c>
    </row>
    <row r="108" spans="1:8" s="45" customFormat="1" ht="25.5" x14ac:dyDescent="0.2">
      <c r="A108" s="42" t="s">
        <v>38</v>
      </c>
      <c r="B108" s="30" t="s">
        <v>351</v>
      </c>
      <c r="C108" s="31"/>
      <c r="D108" s="32">
        <v>50168600</v>
      </c>
      <c r="E108" s="32">
        <v>50168600</v>
      </c>
      <c r="F108" s="33">
        <v>12764538.85</v>
      </c>
      <c r="G108" s="46">
        <f t="shared" si="10"/>
        <v>25.443282949892961</v>
      </c>
      <c r="H108" s="46">
        <f t="shared" si="9"/>
        <v>25.443282949892961</v>
      </c>
    </row>
    <row r="109" spans="1:8" s="45" customFormat="1" ht="25.5" x14ac:dyDescent="0.2">
      <c r="A109" s="42" t="s">
        <v>31</v>
      </c>
      <c r="B109" s="30" t="s">
        <v>351</v>
      </c>
      <c r="C109" s="31" t="s">
        <v>30</v>
      </c>
      <c r="D109" s="32">
        <v>50168600</v>
      </c>
      <c r="E109" s="32">
        <v>50168600</v>
      </c>
      <c r="F109" s="33">
        <v>12764538.85</v>
      </c>
      <c r="G109" s="46">
        <f t="shared" si="10"/>
        <v>25.443282949892961</v>
      </c>
      <c r="H109" s="46">
        <f t="shared" si="9"/>
        <v>25.443282949892961</v>
      </c>
    </row>
    <row r="110" spans="1:8" s="45" customFormat="1" x14ac:dyDescent="0.2">
      <c r="A110" s="42" t="s">
        <v>188</v>
      </c>
      <c r="B110" s="30" t="s">
        <v>351</v>
      </c>
      <c r="C110" s="31" t="s">
        <v>187</v>
      </c>
      <c r="D110" s="32">
        <v>5609000</v>
      </c>
      <c r="E110" s="32">
        <v>5609000</v>
      </c>
      <c r="F110" s="33">
        <v>1015234.22</v>
      </c>
      <c r="G110" s="46">
        <f t="shared" si="10"/>
        <v>18.100093064717417</v>
      </c>
      <c r="H110" s="46">
        <f t="shared" si="9"/>
        <v>18.100093064717417</v>
      </c>
    </row>
    <row r="111" spans="1:8" s="45" customFormat="1" x14ac:dyDescent="0.2">
      <c r="A111" s="42" t="s">
        <v>35</v>
      </c>
      <c r="B111" s="30" t="s">
        <v>351</v>
      </c>
      <c r="C111" s="31" t="s">
        <v>34</v>
      </c>
      <c r="D111" s="32">
        <v>44559600</v>
      </c>
      <c r="E111" s="32">
        <v>44559600</v>
      </c>
      <c r="F111" s="33">
        <v>11749304.630000001</v>
      </c>
      <c r="G111" s="46">
        <f t="shared" si="10"/>
        <v>26.36761692205496</v>
      </c>
      <c r="H111" s="46">
        <f t="shared" si="9"/>
        <v>26.36761692205496</v>
      </c>
    </row>
    <row r="112" spans="1:8" s="45" customFormat="1" x14ac:dyDescent="0.2">
      <c r="A112" s="42" t="s">
        <v>36</v>
      </c>
      <c r="B112" s="30" t="s">
        <v>352</v>
      </c>
      <c r="C112" s="31"/>
      <c r="D112" s="32">
        <v>36159900</v>
      </c>
      <c r="E112" s="32">
        <v>36159900</v>
      </c>
      <c r="F112" s="33">
        <v>12937098.1</v>
      </c>
      <c r="G112" s="46">
        <f t="shared" si="10"/>
        <v>35.777472006283197</v>
      </c>
      <c r="H112" s="46">
        <f t="shared" si="9"/>
        <v>35.777472006283197</v>
      </c>
    </row>
    <row r="113" spans="1:8" s="45" customFormat="1" ht="25.5" x14ac:dyDescent="0.2">
      <c r="A113" s="42" t="s">
        <v>31</v>
      </c>
      <c r="B113" s="30" t="s">
        <v>352</v>
      </c>
      <c r="C113" s="31" t="s">
        <v>30</v>
      </c>
      <c r="D113" s="32">
        <v>25381700</v>
      </c>
      <c r="E113" s="32">
        <v>25381700</v>
      </c>
      <c r="F113" s="33">
        <v>12266827.460000001</v>
      </c>
      <c r="G113" s="46">
        <f t="shared" si="10"/>
        <v>48.329416311752169</v>
      </c>
      <c r="H113" s="46">
        <f t="shared" si="9"/>
        <v>48.329416311752169</v>
      </c>
    </row>
    <row r="114" spans="1:8" s="45" customFormat="1" x14ac:dyDescent="0.2">
      <c r="A114" s="42" t="s">
        <v>35</v>
      </c>
      <c r="B114" s="30" t="s">
        <v>352</v>
      </c>
      <c r="C114" s="31" t="s">
        <v>34</v>
      </c>
      <c r="D114" s="32">
        <v>17381700</v>
      </c>
      <c r="E114" s="32">
        <v>17381700</v>
      </c>
      <c r="F114" s="33">
        <v>8679247.2200000007</v>
      </c>
      <c r="G114" s="46">
        <f t="shared" si="10"/>
        <v>49.933247150739</v>
      </c>
      <c r="H114" s="46">
        <f t="shared" si="9"/>
        <v>49.933247150739</v>
      </c>
    </row>
    <row r="115" spans="1:8" s="45" customFormat="1" ht="51" x14ac:dyDescent="0.2">
      <c r="A115" s="42" t="s">
        <v>29</v>
      </c>
      <c r="B115" s="30" t="s">
        <v>352</v>
      </c>
      <c r="C115" s="31" t="s">
        <v>28</v>
      </c>
      <c r="D115" s="32">
        <v>8000000</v>
      </c>
      <c r="E115" s="32">
        <v>8000000</v>
      </c>
      <c r="F115" s="33">
        <v>3587580.24</v>
      </c>
      <c r="G115" s="46">
        <f t="shared" si="10"/>
        <v>44.844753000000004</v>
      </c>
      <c r="H115" s="46">
        <f t="shared" si="9"/>
        <v>44.844753000000004</v>
      </c>
    </row>
    <row r="116" spans="1:8" s="45" customFormat="1" x14ac:dyDescent="0.2">
      <c r="A116" s="42" t="s">
        <v>3</v>
      </c>
      <c r="B116" s="30" t="s">
        <v>352</v>
      </c>
      <c r="C116" s="31" t="s">
        <v>2</v>
      </c>
      <c r="D116" s="32">
        <v>10778200</v>
      </c>
      <c r="E116" s="32">
        <v>10778200</v>
      </c>
      <c r="F116" s="33">
        <v>670270.64</v>
      </c>
      <c r="G116" s="46">
        <f t="shared" si="10"/>
        <v>6.2187623165278056</v>
      </c>
      <c r="H116" s="46">
        <f t="shared" si="9"/>
        <v>6.2187623165278056</v>
      </c>
    </row>
    <row r="117" spans="1:8" s="45" customFormat="1" ht="51" x14ac:dyDescent="0.2">
      <c r="A117" s="42" t="s">
        <v>316</v>
      </c>
      <c r="B117" s="30" t="s">
        <v>352</v>
      </c>
      <c r="C117" s="31" t="s">
        <v>44</v>
      </c>
      <c r="D117" s="32">
        <v>10778200</v>
      </c>
      <c r="E117" s="32">
        <v>10778200</v>
      </c>
      <c r="F117" s="33">
        <v>670270.64</v>
      </c>
      <c r="G117" s="46">
        <f t="shared" si="10"/>
        <v>6.2187623165278056</v>
      </c>
      <c r="H117" s="46">
        <f t="shared" si="9"/>
        <v>6.2187623165278056</v>
      </c>
    </row>
    <row r="118" spans="1:8" s="45" customFormat="1" ht="51" x14ac:dyDescent="0.2">
      <c r="A118" s="42" t="s">
        <v>232</v>
      </c>
      <c r="B118" s="30" t="s">
        <v>353</v>
      </c>
      <c r="C118" s="31"/>
      <c r="D118" s="32">
        <v>2263200</v>
      </c>
      <c r="E118" s="32">
        <v>6861992.7000000002</v>
      </c>
      <c r="F118" s="33">
        <v>1875863.25</v>
      </c>
      <c r="G118" s="46">
        <f t="shared" si="10"/>
        <v>82.885438759278898</v>
      </c>
      <c r="H118" s="46">
        <f t="shared" si="9"/>
        <v>27.337004453531407</v>
      </c>
    </row>
    <row r="119" spans="1:8" s="45" customFormat="1" ht="25.5" x14ac:dyDescent="0.2">
      <c r="A119" s="42" t="s">
        <v>38</v>
      </c>
      <c r="B119" s="30" t="s">
        <v>354</v>
      </c>
      <c r="C119" s="31"/>
      <c r="D119" s="32">
        <v>2263200</v>
      </c>
      <c r="E119" s="32">
        <v>2263200</v>
      </c>
      <c r="F119" s="33">
        <v>197863.25</v>
      </c>
      <c r="G119" s="46">
        <f t="shared" si="10"/>
        <v>8.7426321138211396</v>
      </c>
      <c r="H119" s="46">
        <f t="shared" si="9"/>
        <v>8.7426321138211396</v>
      </c>
    </row>
    <row r="120" spans="1:8" s="45" customFormat="1" ht="25.5" x14ac:dyDescent="0.2">
      <c r="A120" s="42" t="s">
        <v>31</v>
      </c>
      <c r="B120" s="30" t="s">
        <v>354</v>
      </c>
      <c r="C120" s="31" t="s">
        <v>30</v>
      </c>
      <c r="D120" s="32">
        <v>2263200</v>
      </c>
      <c r="E120" s="32">
        <v>2263200</v>
      </c>
      <c r="F120" s="33">
        <v>197863.25</v>
      </c>
      <c r="G120" s="46">
        <f t="shared" si="10"/>
        <v>8.7426321138211396</v>
      </c>
      <c r="H120" s="46">
        <f t="shared" si="9"/>
        <v>8.7426321138211396</v>
      </c>
    </row>
    <row r="121" spans="1:8" s="45" customFormat="1" x14ac:dyDescent="0.2">
      <c r="A121" s="42" t="s">
        <v>188</v>
      </c>
      <c r="B121" s="30" t="s">
        <v>354</v>
      </c>
      <c r="C121" s="31" t="s">
        <v>187</v>
      </c>
      <c r="D121" s="32">
        <v>923000</v>
      </c>
      <c r="E121" s="32">
        <v>923000</v>
      </c>
      <c r="F121" s="33">
        <v>111804.56</v>
      </c>
      <c r="G121" s="46">
        <f t="shared" si="10"/>
        <v>12.113170097508126</v>
      </c>
      <c r="H121" s="46">
        <f t="shared" si="9"/>
        <v>12.113170097508126</v>
      </c>
    </row>
    <row r="122" spans="1:8" s="45" customFormat="1" x14ac:dyDescent="0.2">
      <c r="A122" s="42" t="s">
        <v>35</v>
      </c>
      <c r="B122" s="30" t="s">
        <v>354</v>
      </c>
      <c r="C122" s="31" t="s">
        <v>34</v>
      </c>
      <c r="D122" s="32">
        <v>1340200</v>
      </c>
      <c r="E122" s="32">
        <v>1340200</v>
      </c>
      <c r="F122" s="33">
        <v>86058.69</v>
      </c>
      <c r="G122" s="46">
        <f t="shared" si="10"/>
        <v>6.4213318907625734</v>
      </c>
      <c r="H122" s="46">
        <f t="shared" si="9"/>
        <v>6.4213318907625734</v>
      </c>
    </row>
    <row r="123" spans="1:8" s="45" customFormat="1" ht="25.5" x14ac:dyDescent="0.2">
      <c r="A123" s="42" t="s">
        <v>649</v>
      </c>
      <c r="B123" s="30" t="s">
        <v>650</v>
      </c>
      <c r="C123" s="31"/>
      <c r="D123" s="32">
        <v>0</v>
      </c>
      <c r="E123" s="32">
        <v>1575325</v>
      </c>
      <c r="F123" s="33">
        <v>100000</v>
      </c>
      <c r="G123" s="46"/>
      <c r="H123" s="46">
        <f t="shared" si="9"/>
        <v>6.3478964658086428</v>
      </c>
    </row>
    <row r="124" spans="1:8" s="45" customFormat="1" ht="25.5" x14ac:dyDescent="0.2">
      <c r="A124" s="42" t="s">
        <v>31</v>
      </c>
      <c r="B124" s="30" t="s">
        <v>650</v>
      </c>
      <c r="C124" s="31" t="s">
        <v>30</v>
      </c>
      <c r="D124" s="32">
        <v>0</v>
      </c>
      <c r="E124" s="32">
        <v>1575325</v>
      </c>
      <c r="F124" s="33">
        <v>100000</v>
      </c>
      <c r="G124" s="46"/>
      <c r="H124" s="46">
        <f t="shared" si="9"/>
        <v>6.3478964658086428</v>
      </c>
    </row>
    <row r="125" spans="1:8" s="45" customFormat="1" x14ac:dyDescent="0.2">
      <c r="A125" s="42" t="s">
        <v>188</v>
      </c>
      <c r="B125" s="30" t="s">
        <v>650</v>
      </c>
      <c r="C125" s="31" t="s">
        <v>187</v>
      </c>
      <c r="D125" s="32">
        <v>0</v>
      </c>
      <c r="E125" s="32">
        <v>400000</v>
      </c>
      <c r="F125" s="33">
        <v>100000</v>
      </c>
      <c r="G125" s="46"/>
      <c r="H125" s="46">
        <f t="shared" si="9"/>
        <v>25</v>
      </c>
    </row>
    <row r="126" spans="1:8" s="45" customFormat="1" x14ac:dyDescent="0.2">
      <c r="A126" s="42" t="s">
        <v>35</v>
      </c>
      <c r="B126" s="30" t="s">
        <v>650</v>
      </c>
      <c r="C126" s="31" t="s">
        <v>34</v>
      </c>
      <c r="D126" s="32">
        <v>0</v>
      </c>
      <c r="E126" s="32">
        <v>1175325</v>
      </c>
      <c r="F126" s="33">
        <v>0</v>
      </c>
      <c r="G126" s="46"/>
      <c r="H126" s="46">
        <f t="shared" si="9"/>
        <v>0</v>
      </c>
    </row>
    <row r="127" spans="1:8" s="45" customFormat="1" x14ac:dyDescent="0.2">
      <c r="A127" s="42" t="s">
        <v>36</v>
      </c>
      <c r="B127" s="30" t="s">
        <v>651</v>
      </c>
      <c r="C127" s="31"/>
      <c r="D127" s="32">
        <v>0</v>
      </c>
      <c r="E127" s="32">
        <v>3023467.7</v>
      </c>
      <c r="F127" s="33">
        <v>1578000</v>
      </c>
      <c r="G127" s="46"/>
      <c r="H127" s="46">
        <f t="shared" si="9"/>
        <v>52.191726738142428</v>
      </c>
    </row>
    <row r="128" spans="1:8" s="45" customFormat="1" ht="25.5" x14ac:dyDescent="0.2">
      <c r="A128" s="42" t="s">
        <v>17</v>
      </c>
      <c r="B128" s="30" t="s">
        <v>651</v>
      </c>
      <c r="C128" s="31" t="s">
        <v>16</v>
      </c>
      <c r="D128" s="32">
        <v>0</v>
      </c>
      <c r="E128" s="32">
        <v>3023467.7</v>
      </c>
      <c r="F128" s="33">
        <v>1578000</v>
      </c>
      <c r="G128" s="46"/>
      <c r="H128" s="46">
        <f t="shared" si="9"/>
        <v>52.191726738142428</v>
      </c>
    </row>
    <row r="129" spans="1:8" s="45" customFormat="1" ht="25.5" x14ac:dyDescent="0.2">
      <c r="A129" s="42" t="s">
        <v>15</v>
      </c>
      <c r="B129" s="30" t="s">
        <v>651</v>
      </c>
      <c r="C129" s="31" t="s">
        <v>14</v>
      </c>
      <c r="D129" s="32">
        <v>0</v>
      </c>
      <c r="E129" s="32">
        <v>3023467.7</v>
      </c>
      <c r="F129" s="33">
        <v>1578000</v>
      </c>
      <c r="G129" s="46"/>
      <c r="H129" s="46">
        <f t="shared" si="9"/>
        <v>52.191726738142428</v>
      </c>
    </row>
    <row r="130" spans="1:8" s="45" customFormat="1" ht="25.5" x14ac:dyDescent="0.2">
      <c r="A130" s="43" t="s">
        <v>229</v>
      </c>
      <c r="B130" s="30" t="s">
        <v>228</v>
      </c>
      <c r="C130" s="31"/>
      <c r="D130" s="32">
        <v>25436300</v>
      </c>
      <c r="E130" s="32">
        <v>25436300</v>
      </c>
      <c r="F130" s="33">
        <v>11647493.85</v>
      </c>
      <c r="G130" s="46">
        <f t="shared" si="10"/>
        <v>45.790833769062324</v>
      </c>
      <c r="H130" s="46">
        <f t="shared" si="9"/>
        <v>45.790833769062324</v>
      </c>
    </row>
    <row r="131" spans="1:8" s="45" customFormat="1" x14ac:dyDescent="0.2">
      <c r="A131" s="42" t="s">
        <v>327</v>
      </c>
      <c r="B131" s="30" t="s">
        <v>355</v>
      </c>
      <c r="C131" s="31"/>
      <c r="D131" s="32">
        <v>25436300</v>
      </c>
      <c r="E131" s="32">
        <v>25436300</v>
      </c>
      <c r="F131" s="33">
        <v>11647493.85</v>
      </c>
      <c r="G131" s="46">
        <f t="shared" si="10"/>
        <v>45.790833769062324</v>
      </c>
      <c r="H131" s="46">
        <f t="shared" si="9"/>
        <v>45.790833769062324</v>
      </c>
    </row>
    <row r="132" spans="1:8" s="45" customFormat="1" ht="25.5" x14ac:dyDescent="0.2">
      <c r="A132" s="42" t="s">
        <v>227</v>
      </c>
      <c r="B132" s="30" t="s">
        <v>356</v>
      </c>
      <c r="C132" s="31"/>
      <c r="D132" s="32">
        <v>7233500</v>
      </c>
      <c r="E132" s="32">
        <v>7233500</v>
      </c>
      <c r="F132" s="33">
        <v>2462194.85</v>
      </c>
      <c r="G132" s="46">
        <f t="shared" si="10"/>
        <v>34.038775834658189</v>
      </c>
      <c r="H132" s="46">
        <f t="shared" si="9"/>
        <v>34.038775834658189</v>
      </c>
    </row>
    <row r="133" spans="1:8" s="45" customFormat="1" ht="51" x14ac:dyDescent="0.2">
      <c r="A133" s="42" t="s">
        <v>225</v>
      </c>
      <c r="B133" s="30" t="s">
        <v>357</v>
      </c>
      <c r="C133" s="31"/>
      <c r="D133" s="32">
        <v>7233500</v>
      </c>
      <c r="E133" s="32">
        <v>7233500</v>
      </c>
      <c r="F133" s="33">
        <v>2462194.85</v>
      </c>
      <c r="G133" s="46">
        <f t="shared" si="10"/>
        <v>34.038775834658189</v>
      </c>
      <c r="H133" s="46">
        <f t="shared" si="9"/>
        <v>34.038775834658189</v>
      </c>
    </row>
    <row r="134" spans="1:8" s="45" customFormat="1" ht="63.75" x14ac:dyDescent="0.2">
      <c r="A134" s="42" t="s">
        <v>7</v>
      </c>
      <c r="B134" s="30" t="s">
        <v>357</v>
      </c>
      <c r="C134" s="31" t="s">
        <v>6</v>
      </c>
      <c r="D134" s="32">
        <v>6227600</v>
      </c>
      <c r="E134" s="32">
        <v>6227600</v>
      </c>
      <c r="F134" s="33">
        <v>2348549.7999999998</v>
      </c>
      <c r="G134" s="46">
        <f t="shared" si="10"/>
        <v>37.71195645192369</v>
      </c>
      <c r="H134" s="46">
        <f t="shared" si="9"/>
        <v>37.71195645192369</v>
      </c>
    </row>
    <row r="135" spans="1:8" s="45" customFormat="1" ht="25.5" x14ac:dyDescent="0.2">
      <c r="A135" s="42" t="s">
        <v>5</v>
      </c>
      <c r="B135" s="30" t="s">
        <v>357</v>
      </c>
      <c r="C135" s="31" t="s">
        <v>4</v>
      </c>
      <c r="D135" s="32">
        <v>6227600</v>
      </c>
      <c r="E135" s="32">
        <v>6227600</v>
      </c>
      <c r="F135" s="33">
        <v>2348549.7999999998</v>
      </c>
      <c r="G135" s="46">
        <f t="shared" si="10"/>
        <v>37.71195645192369</v>
      </c>
      <c r="H135" s="46">
        <f t="shared" si="9"/>
        <v>37.71195645192369</v>
      </c>
    </row>
    <row r="136" spans="1:8" s="45" customFormat="1" ht="25.5" x14ac:dyDescent="0.2">
      <c r="A136" s="42" t="s">
        <v>17</v>
      </c>
      <c r="B136" s="30" t="s">
        <v>357</v>
      </c>
      <c r="C136" s="31" t="s">
        <v>16</v>
      </c>
      <c r="D136" s="32">
        <v>1005900</v>
      </c>
      <c r="E136" s="32">
        <v>1005900</v>
      </c>
      <c r="F136" s="33">
        <v>113645.05</v>
      </c>
      <c r="G136" s="46">
        <f t="shared" si="10"/>
        <v>11.297847698578387</v>
      </c>
      <c r="H136" s="46">
        <f t="shared" si="9"/>
        <v>11.297847698578387</v>
      </c>
    </row>
    <row r="137" spans="1:8" s="45" customFormat="1" ht="25.5" x14ac:dyDescent="0.2">
      <c r="A137" s="42" t="s">
        <v>15</v>
      </c>
      <c r="B137" s="30" t="s">
        <v>357</v>
      </c>
      <c r="C137" s="31" t="s">
        <v>14</v>
      </c>
      <c r="D137" s="32">
        <v>1005900</v>
      </c>
      <c r="E137" s="32">
        <v>1005900</v>
      </c>
      <c r="F137" s="33">
        <v>113645.05</v>
      </c>
      <c r="G137" s="46">
        <f t="shared" si="10"/>
        <v>11.297847698578387</v>
      </c>
      <c r="H137" s="46">
        <f t="shared" si="9"/>
        <v>11.297847698578387</v>
      </c>
    </row>
    <row r="138" spans="1:8" s="45" customFormat="1" ht="25.5" x14ac:dyDescent="0.2">
      <c r="A138" s="42" t="s">
        <v>226</v>
      </c>
      <c r="B138" s="30" t="s">
        <v>358</v>
      </c>
      <c r="C138" s="31"/>
      <c r="D138" s="32">
        <v>18139800</v>
      </c>
      <c r="E138" s="32">
        <v>18139800</v>
      </c>
      <c r="F138" s="33">
        <v>9185299</v>
      </c>
      <c r="G138" s="46">
        <f t="shared" si="10"/>
        <v>50.636164676567553</v>
      </c>
      <c r="H138" s="46">
        <f t="shared" si="9"/>
        <v>50.636164676567553</v>
      </c>
    </row>
    <row r="139" spans="1:8" s="45" customFormat="1" x14ac:dyDescent="0.2">
      <c r="A139" s="42" t="s">
        <v>45</v>
      </c>
      <c r="B139" s="30" t="s">
        <v>359</v>
      </c>
      <c r="C139" s="31"/>
      <c r="D139" s="32">
        <v>6441700</v>
      </c>
      <c r="E139" s="32">
        <v>6441700</v>
      </c>
      <c r="F139" s="33">
        <v>0</v>
      </c>
      <c r="G139" s="46">
        <f t="shared" si="10"/>
        <v>0</v>
      </c>
      <c r="H139" s="46">
        <f t="shared" si="9"/>
        <v>0</v>
      </c>
    </row>
    <row r="140" spans="1:8" s="45" customFormat="1" x14ac:dyDescent="0.2">
      <c r="A140" s="42" t="s">
        <v>3</v>
      </c>
      <c r="B140" s="30" t="s">
        <v>359</v>
      </c>
      <c r="C140" s="31" t="s">
        <v>2</v>
      </c>
      <c r="D140" s="32">
        <v>6441700</v>
      </c>
      <c r="E140" s="32">
        <v>6441700</v>
      </c>
      <c r="F140" s="33">
        <v>0</v>
      </c>
      <c r="G140" s="46">
        <f t="shared" si="10"/>
        <v>0</v>
      </c>
      <c r="H140" s="46">
        <f t="shared" si="9"/>
        <v>0</v>
      </c>
    </row>
    <row r="141" spans="1:8" s="45" customFormat="1" ht="51" x14ac:dyDescent="0.2">
      <c r="A141" s="42" t="s">
        <v>316</v>
      </c>
      <c r="B141" s="30" t="s">
        <v>359</v>
      </c>
      <c r="C141" s="31" t="s">
        <v>44</v>
      </c>
      <c r="D141" s="32">
        <v>6441700</v>
      </c>
      <c r="E141" s="32">
        <v>6441700</v>
      </c>
      <c r="F141" s="33">
        <v>0</v>
      </c>
      <c r="G141" s="46">
        <f t="shared" si="10"/>
        <v>0</v>
      </c>
      <c r="H141" s="46">
        <f t="shared" si="9"/>
        <v>0</v>
      </c>
    </row>
    <row r="142" spans="1:8" s="45" customFormat="1" x14ac:dyDescent="0.2">
      <c r="A142" s="42" t="s">
        <v>223</v>
      </c>
      <c r="B142" s="30" t="s">
        <v>360</v>
      </c>
      <c r="C142" s="31"/>
      <c r="D142" s="32">
        <v>10395100</v>
      </c>
      <c r="E142" s="32">
        <v>3345100</v>
      </c>
      <c r="F142" s="33">
        <v>2830299</v>
      </c>
      <c r="G142" s="46">
        <f t="shared" si="10"/>
        <v>27.227241681176707</v>
      </c>
      <c r="H142" s="46">
        <f t="shared" si="9"/>
        <v>84.61029565633315</v>
      </c>
    </row>
    <row r="143" spans="1:8" s="45" customFormat="1" x14ac:dyDescent="0.2">
      <c r="A143" s="42" t="s">
        <v>13</v>
      </c>
      <c r="B143" s="30" t="s">
        <v>360</v>
      </c>
      <c r="C143" s="31" t="s">
        <v>12</v>
      </c>
      <c r="D143" s="32">
        <v>10395100</v>
      </c>
      <c r="E143" s="32">
        <v>3345100</v>
      </c>
      <c r="F143" s="33">
        <v>2830299</v>
      </c>
      <c r="G143" s="46">
        <f t="shared" si="10"/>
        <v>27.227241681176707</v>
      </c>
      <c r="H143" s="46">
        <f t="shared" si="9"/>
        <v>84.61029565633315</v>
      </c>
    </row>
    <row r="144" spans="1:8" s="45" customFormat="1" ht="25.5" x14ac:dyDescent="0.2">
      <c r="A144" s="42" t="s">
        <v>219</v>
      </c>
      <c r="B144" s="30" t="s">
        <v>360</v>
      </c>
      <c r="C144" s="31" t="s">
        <v>218</v>
      </c>
      <c r="D144" s="32">
        <v>10395100</v>
      </c>
      <c r="E144" s="32">
        <v>3345100</v>
      </c>
      <c r="F144" s="33">
        <v>2830299</v>
      </c>
      <c r="G144" s="46">
        <f t="shared" si="10"/>
        <v>27.227241681176707</v>
      </c>
      <c r="H144" s="46">
        <f t="shared" si="9"/>
        <v>84.61029565633315</v>
      </c>
    </row>
    <row r="145" spans="1:8" s="45" customFormat="1" ht="25.5" x14ac:dyDescent="0.2">
      <c r="A145" s="42" t="s">
        <v>222</v>
      </c>
      <c r="B145" s="30" t="s">
        <v>361</v>
      </c>
      <c r="C145" s="31"/>
      <c r="D145" s="32">
        <v>628000</v>
      </c>
      <c r="E145" s="32">
        <v>628000</v>
      </c>
      <c r="F145" s="33">
        <v>55000</v>
      </c>
      <c r="G145" s="46">
        <f t="shared" si="10"/>
        <v>8.7579617834394892</v>
      </c>
      <c r="H145" s="46">
        <f t="shared" si="9"/>
        <v>8.7579617834394892</v>
      </c>
    </row>
    <row r="146" spans="1:8" s="45" customFormat="1" x14ac:dyDescent="0.2">
      <c r="A146" s="42" t="s">
        <v>13</v>
      </c>
      <c r="B146" s="30" t="s">
        <v>361</v>
      </c>
      <c r="C146" s="31" t="s">
        <v>12</v>
      </c>
      <c r="D146" s="32">
        <v>628000</v>
      </c>
      <c r="E146" s="32">
        <v>628000</v>
      </c>
      <c r="F146" s="33">
        <v>55000</v>
      </c>
      <c r="G146" s="46">
        <f t="shared" si="10"/>
        <v>8.7579617834394892</v>
      </c>
      <c r="H146" s="46">
        <f t="shared" si="9"/>
        <v>8.7579617834394892</v>
      </c>
    </row>
    <row r="147" spans="1:8" s="45" customFormat="1" ht="25.5" x14ac:dyDescent="0.2">
      <c r="A147" s="42" t="s">
        <v>219</v>
      </c>
      <c r="B147" s="30" t="s">
        <v>361</v>
      </c>
      <c r="C147" s="31" t="s">
        <v>218</v>
      </c>
      <c r="D147" s="32">
        <v>628000</v>
      </c>
      <c r="E147" s="32">
        <v>628000</v>
      </c>
      <c r="F147" s="33">
        <v>55000</v>
      </c>
      <c r="G147" s="46">
        <f t="shared" si="10"/>
        <v>8.7579617834394892</v>
      </c>
      <c r="H147" s="46">
        <f t="shared" si="9"/>
        <v>8.7579617834394892</v>
      </c>
    </row>
    <row r="148" spans="1:8" s="45" customFormat="1" ht="38.25" x14ac:dyDescent="0.2">
      <c r="A148" s="42" t="s">
        <v>221</v>
      </c>
      <c r="B148" s="30" t="s">
        <v>362</v>
      </c>
      <c r="C148" s="31"/>
      <c r="D148" s="32">
        <v>675000</v>
      </c>
      <c r="E148" s="32">
        <v>675000</v>
      </c>
      <c r="F148" s="33">
        <v>0</v>
      </c>
      <c r="G148" s="46">
        <f t="shared" si="10"/>
        <v>0</v>
      </c>
      <c r="H148" s="46">
        <f t="shared" si="9"/>
        <v>0</v>
      </c>
    </row>
    <row r="149" spans="1:8" s="45" customFormat="1" x14ac:dyDescent="0.2">
      <c r="A149" s="42" t="s">
        <v>13</v>
      </c>
      <c r="B149" s="30" t="s">
        <v>362</v>
      </c>
      <c r="C149" s="31" t="s">
        <v>12</v>
      </c>
      <c r="D149" s="32">
        <v>675000</v>
      </c>
      <c r="E149" s="32">
        <v>675000</v>
      </c>
      <c r="F149" s="33">
        <v>0</v>
      </c>
      <c r="G149" s="46">
        <f t="shared" si="10"/>
        <v>0</v>
      </c>
      <c r="H149" s="46">
        <f t="shared" si="9"/>
        <v>0</v>
      </c>
    </row>
    <row r="150" spans="1:8" s="45" customFormat="1" ht="25.5" x14ac:dyDescent="0.2">
      <c r="A150" s="42" t="s">
        <v>219</v>
      </c>
      <c r="B150" s="30" t="s">
        <v>362</v>
      </c>
      <c r="C150" s="31" t="s">
        <v>218</v>
      </c>
      <c r="D150" s="32">
        <v>675000</v>
      </c>
      <c r="E150" s="32">
        <v>675000</v>
      </c>
      <c r="F150" s="33">
        <v>0</v>
      </c>
      <c r="G150" s="46">
        <f t="shared" si="10"/>
        <v>0</v>
      </c>
      <c r="H150" s="46">
        <f t="shared" si="9"/>
        <v>0</v>
      </c>
    </row>
    <row r="151" spans="1:8" s="45" customFormat="1" ht="89.25" x14ac:dyDescent="0.2">
      <c r="A151" s="42" t="s">
        <v>220</v>
      </c>
      <c r="B151" s="30" t="s">
        <v>363</v>
      </c>
      <c r="C151" s="31"/>
      <c r="D151" s="32">
        <v>0</v>
      </c>
      <c r="E151" s="32">
        <v>7050000</v>
      </c>
      <c r="F151" s="33">
        <v>6300000</v>
      </c>
      <c r="G151" s="46"/>
      <c r="H151" s="46">
        <f t="shared" si="9"/>
        <v>89.361702127659569</v>
      </c>
    </row>
    <row r="152" spans="1:8" s="45" customFormat="1" x14ac:dyDescent="0.2">
      <c r="A152" s="42" t="s">
        <v>13</v>
      </c>
      <c r="B152" s="30" t="s">
        <v>363</v>
      </c>
      <c r="C152" s="31" t="s">
        <v>12</v>
      </c>
      <c r="D152" s="32">
        <v>0</v>
      </c>
      <c r="E152" s="32">
        <v>7050000</v>
      </c>
      <c r="F152" s="33">
        <v>6300000</v>
      </c>
      <c r="G152" s="46"/>
      <c r="H152" s="46">
        <f t="shared" si="9"/>
        <v>89.361702127659569</v>
      </c>
    </row>
    <row r="153" spans="1:8" s="45" customFormat="1" ht="25.5" x14ac:dyDescent="0.2">
      <c r="A153" s="42" t="s">
        <v>219</v>
      </c>
      <c r="B153" s="30" t="s">
        <v>363</v>
      </c>
      <c r="C153" s="31" t="s">
        <v>218</v>
      </c>
      <c r="D153" s="32">
        <v>0</v>
      </c>
      <c r="E153" s="32">
        <v>7050000</v>
      </c>
      <c r="F153" s="33">
        <v>6300000</v>
      </c>
      <c r="G153" s="46"/>
      <c r="H153" s="46">
        <f t="shared" si="9"/>
        <v>89.361702127659569</v>
      </c>
    </row>
    <row r="154" spans="1:8" s="45" customFormat="1" ht="76.5" x14ac:dyDescent="0.2">
      <c r="A154" s="42" t="s">
        <v>224</v>
      </c>
      <c r="B154" s="30" t="s">
        <v>364</v>
      </c>
      <c r="C154" s="31"/>
      <c r="D154" s="32">
        <v>63000</v>
      </c>
      <c r="E154" s="32">
        <v>63000</v>
      </c>
      <c r="F154" s="33">
        <v>0</v>
      </c>
      <c r="G154" s="46">
        <f t="shared" si="10"/>
        <v>0</v>
      </c>
      <c r="H154" s="46">
        <f t="shared" si="9"/>
        <v>0</v>
      </c>
    </row>
    <row r="155" spans="1:8" s="45" customFormat="1" x14ac:dyDescent="0.2">
      <c r="A155" s="42" t="s">
        <v>36</v>
      </c>
      <c r="B155" s="30" t="s">
        <v>365</v>
      </c>
      <c r="C155" s="31"/>
      <c r="D155" s="32">
        <v>63000</v>
      </c>
      <c r="E155" s="32">
        <v>63000</v>
      </c>
      <c r="F155" s="33">
        <v>0</v>
      </c>
      <c r="G155" s="46">
        <f t="shared" si="10"/>
        <v>0</v>
      </c>
      <c r="H155" s="46">
        <f t="shared" si="9"/>
        <v>0</v>
      </c>
    </row>
    <row r="156" spans="1:8" s="45" customFormat="1" ht="25.5" x14ac:dyDescent="0.2">
      <c r="A156" s="42" t="s">
        <v>17</v>
      </c>
      <c r="B156" s="30" t="s">
        <v>365</v>
      </c>
      <c r="C156" s="31" t="s">
        <v>16</v>
      </c>
      <c r="D156" s="32">
        <v>36000</v>
      </c>
      <c r="E156" s="32">
        <v>36000</v>
      </c>
      <c r="F156" s="33">
        <v>0</v>
      </c>
      <c r="G156" s="46">
        <f t="shared" si="10"/>
        <v>0</v>
      </c>
      <c r="H156" s="46">
        <f t="shared" si="9"/>
        <v>0</v>
      </c>
    </row>
    <row r="157" spans="1:8" s="45" customFormat="1" ht="25.5" x14ac:dyDescent="0.2">
      <c r="A157" s="42" t="s">
        <v>15</v>
      </c>
      <c r="B157" s="30" t="s">
        <v>365</v>
      </c>
      <c r="C157" s="31" t="s">
        <v>14</v>
      </c>
      <c r="D157" s="32">
        <v>36000</v>
      </c>
      <c r="E157" s="32">
        <v>36000</v>
      </c>
      <c r="F157" s="33">
        <v>0</v>
      </c>
      <c r="G157" s="46">
        <f t="shared" si="10"/>
        <v>0</v>
      </c>
      <c r="H157" s="46">
        <f t="shared" si="9"/>
        <v>0</v>
      </c>
    </row>
    <row r="158" spans="1:8" s="45" customFormat="1" x14ac:dyDescent="0.2">
      <c r="A158" s="42" t="s">
        <v>13</v>
      </c>
      <c r="B158" s="30" t="s">
        <v>365</v>
      </c>
      <c r="C158" s="31" t="s">
        <v>12</v>
      </c>
      <c r="D158" s="32">
        <v>27000</v>
      </c>
      <c r="E158" s="32">
        <v>27000</v>
      </c>
      <c r="F158" s="33">
        <v>0</v>
      </c>
      <c r="G158" s="46">
        <f t="shared" si="10"/>
        <v>0</v>
      </c>
      <c r="H158" s="46">
        <f t="shared" si="9"/>
        <v>0</v>
      </c>
    </row>
    <row r="159" spans="1:8" s="45" customFormat="1" x14ac:dyDescent="0.2">
      <c r="A159" s="42" t="s">
        <v>71</v>
      </c>
      <c r="B159" s="30" t="s">
        <v>365</v>
      </c>
      <c r="C159" s="31" t="s">
        <v>70</v>
      </c>
      <c r="D159" s="32">
        <v>27000</v>
      </c>
      <c r="E159" s="32">
        <v>27000</v>
      </c>
      <c r="F159" s="33">
        <v>0</v>
      </c>
      <c r="G159" s="46">
        <f t="shared" si="10"/>
        <v>0</v>
      </c>
      <c r="H159" s="46">
        <f t="shared" si="9"/>
        <v>0</v>
      </c>
    </row>
    <row r="160" spans="1:8" s="45" customFormat="1" ht="25.5" x14ac:dyDescent="0.2">
      <c r="A160" s="43" t="s">
        <v>217</v>
      </c>
      <c r="B160" s="30" t="s">
        <v>216</v>
      </c>
      <c r="C160" s="31"/>
      <c r="D160" s="32">
        <v>419189200</v>
      </c>
      <c r="E160" s="32">
        <v>418170994.10000002</v>
      </c>
      <c r="F160" s="33">
        <v>122091504.94</v>
      </c>
      <c r="G160" s="46">
        <f t="shared" si="10"/>
        <v>29.125632277739978</v>
      </c>
      <c r="H160" s="46">
        <f t="shared" si="9"/>
        <v>29.196550373554469</v>
      </c>
    </row>
    <row r="161" spans="1:8" s="45" customFormat="1" ht="38.25" x14ac:dyDescent="0.2">
      <c r="A161" s="42" t="s">
        <v>366</v>
      </c>
      <c r="B161" s="30" t="s">
        <v>210</v>
      </c>
      <c r="C161" s="31"/>
      <c r="D161" s="32">
        <v>530300</v>
      </c>
      <c r="E161" s="32">
        <v>530235.29</v>
      </c>
      <c r="F161" s="33">
        <v>314389.14</v>
      </c>
      <c r="G161" s="46">
        <f t="shared" si="10"/>
        <v>59.285148029417314</v>
      </c>
      <c r="H161" s="46">
        <f t="shared" si="9"/>
        <v>59.292383198409894</v>
      </c>
    </row>
    <row r="162" spans="1:8" s="45" customFormat="1" ht="25.5" x14ac:dyDescent="0.2">
      <c r="A162" s="42" t="s">
        <v>367</v>
      </c>
      <c r="B162" s="30" t="s">
        <v>368</v>
      </c>
      <c r="C162" s="31"/>
      <c r="D162" s="32">
        <v>530300</v>
      </c>
      <c r="E162" s="32">
        <v>530235.29</v>
      </c>
      <c r="F162" s="33">
        <v>314389.14</v>
      </c>
      <c r="G162" s="46">
        <f t="shared" si="10"/>
        <v>59.285148029417314</v>
      </c>
      <c r="H162" s="46">
        <f t="shared" si="9"/>
        <v>59.292383198409894</v>
      </c>
    </row>
    <row r="163" spans="1:8" s="45" customFormat="1" ht="38.25" x14ac:dyDescent="0.2">
      <c r="A163" s="42" t="s">
        <v>215</v>
      </c>
      <c r="B163" s="30" t="s">
        <v>369</v>
      </c>
      <c r="C163" s="31"/>
      <c r="D163" s="32">
        <v>311800</v>
      </c>
      <c r="E163" s="32">
        <v>311800</v>
      </c>
      <c r="F163" s="33">
        <v>118432.79</v>
      </c>
      <c r="G163" s="46">
        <f t="shared" si="10"/>
        <v>37.983576010262986</v>
      </c>
      <c r="H163" s="46">
        <f t="shared" si="9"/>
        <v>37.983576010262986</v>
      </c>
    </row>
    <row r="164" spans="1:8" s="45" customFormat="1" ht="25.5" x14ac:dyDescent="0.2">
      <c r="A164" s="42" t="s">
        <v>31</v>
      </c>
      <c r="B164" s="30" t="s">
        <v>369</v>
      </c>
      <c r="C164" s="31" t="s">
        <v>30</v>
      </c>
      <c r="D164" s="32">
        <v>311800</v>
      </c>
      <c r="E164" s="32">
        <v>311800</v>
      </c>
      <c r="F164" s="33">
        <v>118432.79</v>
      </c>
      <c r="G164" s="46">
        <f t="shared" si="10"/>
        <v>37.983576010262986</v>
      </c>
      <c r="H164" s="46">
        <f t="shared" si="9"/>
        <v>37.983576010262986</v>
      </c>
    </row>
    <row r="165" spans="1:8" s="45" customFormat="1" x14ac:dyDescent="0.2">
      <c r="A165" s="42" t="s">
        <v>35</v>
      </c>
      <c r="B165" s="30" t="s">
        <v>369</v>
      </c>
      <c r="C165" s="31" t="s">
        <v>34</v>
      </c>
      <c r="D165" s="32">
        <v>311800</v>
      </c>
      <c r="E165" s="32">
        <v>311800</v>
      </c>
      <c r="F165" s="33">
        <v>118432.79</v>
      </c>
      <c r="G165" s="46">
        <f t="shared" si="10"/>
        <v>37.983576010262986</v>
      </c>
      <c r="H165" s="46">
        <f t="shared" si="9"/>
        <v>37.983576010262986</v>
      </c>
    </row>
    <row r="166" spans="1:8" s="45" customFormat="1" ht="38.25" x14ac:dyDescent="0.2">
      <c r="A166" s="42" t="s">
        <v>214</v>
      </c>
      <c r="B166" s="30" t="s">
        <v>370</v>
      </c>
      <c r="C166" s="31"/>
      <c r="D166" s="32">
        <v>163400</v>
      </c>
      <c r="E166" s="32">
        <v>163411.76</v>
      </c>
      <c r="F166" s="33">
        <v>163411.76</v>
      </c>
      <c r="G166" s="46">
        <f t="shared" ref="G166:G229" si="11">F166/D166*100</f>
        <v>100.00719706242351</v>
      </c>
      <c r="H166" s="46">
        <f t="shared" ref="H166:H229" si="12">F166/E166*100</f>
        <v>100</v>
      </c>
    </row>
    <row r="167" spans="1:8" s="45" customFormat="1" ht="25.5" x14ac:dyDescent="0.2">
      <c r="A167" s="42" t="s">
        <v>31</v>
      </c>
      <c r="B167" s="30" t="s">
        <v>370</v>
      </c>
      <c r="C167" s="31" t="s">
        <v>30</v>
      </c>
      <c r="D167" s="32">
        <v>163400</v>
      </c>
      <c r="E167" s="32">
        <v>163411.76</v>
      </c>
      <c r="F167" s="33">
        <v>163411.76</v>
      </c>
      <c r="G167" s="46">
        <f t="shared" si="11"/>
        <v>100.00719706242351</v>
      </c>
      <c r="H167" s="46">
        <f t="shared" si="12"/>
        <v>100</v>
      </c>
    </row>
    <row r="168" spans="1:8" s="45" customFormat="1" x14ac:dyDescent="0.2">
      <c r="A168" s="42" t="s">
        <v>35</v>
      </c>
      <c r="B168" s="30" t="s">
        <v>370</v>
      </c>
      <c r="C168" s="31" t="s">
        <v>34</v>
      </c>
      <c r="D168" s="32">
        <v>163400</v>
      </c>
      <c r="E168" s="32">
        <v>163411.76</v>
      </c>
      <c r="F168" s="33">
        <v>163411.76</v>
      </c>
      <c r="G168" s="46">
        <f t="shared" si="11"/>
        <v>100.00719706242351</v>
      </c>
      <c r="H168" s="46">
        <f t="shared" si="12"/>
        <v>100</v>
      </c>
    </row>
    <row r="169" spans="1:8" s="45" customFormat="1" ht="38.25" x14ac:dyDescent="0.2">
      <c r="A169" s="42" t="s">
        <v>213</v>
      </c>
      <c r="B169" s="30" t="s">
        <v>371</v>
      </c>
      <c r="C169" s="31"/>
      <c r="D169" s="32">
        <v>55100</v>
      </c>
      <c r="E169" s="32">
        <v>55023.53</v>
      </c>
      <c r="F169" s="33">
        <v>32544.59</v>
      </c>
      <c r="G169" s="46">
        <f t="shared" si="11"/>
        <v>59.064591651542656</v>
      </c>
      <c r="H169" s="46">
        <f t="shared" si="12"/>
        <v>59.14667779402739</v>
      </c>
    </row>
    <row r="170" spans="1:8" s="45" customFormat="1" ht="25.5" x14ac:dyDescent="0.2">
      <c r="A170" s="42" t="s">
        <v>31</v>
      </c>
      <c r="B170" s="30" t="s">
        <v>371</v>
      </c>
      <c r="C170" s="31" t="s">
        <v>30</v>
      </c>
      <c r="D170" s="32">
        <v>55100</v>
      </c>
      <c r="E170" s="32">
        <v>55023.53</v>
      </c>
      <c r="F170" s="33">
        <v>32544.59</v>
      </c>
      <c r="G170" s="46">
        <f t="shared" si="11"/>
        <v>59.064591651542656</v>
      </c>
      <c r="H170" s="46">
        <f t="shared" si="12"/>
        <v>59.14667779402739</v>
      </c>
    </row>
    <row r="171" spans="1:8" s="45" customFormat="1" x14ac:dyDescent="0.2">
      <c r="A171" s="42" t="s">
        <v>35</v>
      </c>
      <c r="B171" s="30" t="s">
        <v>371</v>
      </c>
      <c r="C171" s="31" t="s">
        <v>34</v>
      </c>
      <c r="D171" s="32">
        <v>55100</v>
      </c>
      <c r="E171" s="32">
        <v>55023.53</v>
      </c>
      <c r="F171" s="33">
        <v>32544.59</v>
      </c>
      <c r="G171" s="46">
        <f t="shared" si="11"/>
        <v>59.064591651542656</v>
      </c>
      <c r="H171" s="46">
        <f t="shared" si="12"/>
        <v>59.14667779402739</v>
      </c>
    </row>
    <row r="172" spans="1:8" s="45" customFormat="1" x14ac:dyDescent="0.2">
      <c r="A172" s="42" t="s">
        <v>327</v>
      </c>
      <c r="B172" s="30" t="s">
        <v>372</v>
      </c>
      <c r="C172" s="31"/>
      <c r="D172" s="32">
        <v>418658900</v>
      </c>
      <c r="E172" s="32">
        <v>417640758.81</v>
      </c>
      <c r="F172" s="33">
        <v>121777115.8</v>
      </c>
      <c r="G172" s="46">
        <f t="shared" si="11"/>
        <v>29.087430316183411</v>
      </c>
      <c r="H172" s="46">
        <f t="shared" si="12"/>
        <v>29.158340806338984</v>
      </c>
    </row>
    <row r="173" spans="1:8" s="45" customFormat="1" ht="38.25" x14ac:dyDescent="0.2">
      <c r="A173" s="42" t="s">
        <v>212</v>
      </c>
      <c r="B173" s="30" t="s">
        <v>373</v>
      </c>
      <c r="C173" s="31"/>
      <c r="D173" s="32">
        <v>304499500</v>
      </c>
      <c r="E173" s="32">
        <v>304649564.70999998</v>
      </c>
      <c r="F173" s="33">
        <v>92591708.510000005</v>
      </c>
      <c r="G173" s="46">
        <f t="shared" si="11"/>
        <v>30.407835976742163</v>
      </c>
      <c r="H173" s="46">
        <f t="shared" si="12"/>
        <v>30.392857642235366</v>
      </c>
    </row>
    <row r="174" spans="1:8" s="45" customFormat="1" ht="25.5" x14ac:dyDescent="0.2">
      <c r="A174" s="42" t="s">
        <v>38</v>
      </c>
      <c r="B174" s="30" t="s">
        <v>374</v>
      </c>
      <c r="C174" s="31"/>
      <c r="D174" s="32">
        <v>304499500</v>
      </c>
      <c r="E174" s="32">
        <v>304499564.70999998</v>
      </c>
      <c r="F174" s="33">
        <v>92591708.510000005</v>
      </c>
      <c r="G174" s="46">
        <f t="shared" si="11"/>
        <v>30.407835976742163</v>
      </c>
      <c r="H174" s="46">
        <f t="shared" si="12"/>
        <v>30.407829514693301</v>
      </c>
    </row>
    <row r="175" spans="1:8" s="45" customFormat="1" ht="25.5" x14ac:dyDescent="0.2">
      <c r="A175" s="42" t="s">
        <v>31</v>
      </c>
      <c r="B175" s="30" t="s">
        <v>374</v>
      </c>
      <c r="C175" s="31" t="s">
        <v>30</v>
      </c>
      <c r="D175" s="32">
        <v>304499500</v>
      </c>
      <c r="E175" s="32">
        <v>304499564.70999998</v>
      </c>
      <c r="F175" s="33">
        <v>92591708.510000005</v>
      </c>
      <c r="G175" s="46">
        <f t="shared" si="11"/>
        <v>30.407835976742163</v>
      </c>
      <c r="H175" s="46">
        <f t="shared" si="12"/>
        <v>30.407829514693301</v>
      </c>
    </row>
    <row r="176" spans="1:8" s="45" customFormat="1" x14ac:dyDescent="0.2">
      <c r="A176" s="42" t="s">
        <v>35</v>
      </c>
      <c r="B176" s="30" t="s">
        <v>374</v>
      </c>
      <c r="C176" s="31" t="s">
        <v>34</v>
      </c>
      <c r="D176" s="32">
        <v>304499500</v>
      </c>
      <c r="E176" s="32">
        <v>304499564.70999998</v>
      </c>
      <c r="F176" s="33">
        <v>92591708.510000005</v>
      </c>
      <c r="G176" s="46">
        <f t="shared" si="11"/>
        <v>30.407835976742163</v>
      </c>
      <c r="H176" s="46">
        <f t="shared" si="12"/>
        <v>30.407829514693301</v>
      </c>
    </row>
    <row r="177" spans="1:8" s="45" customFormat="1" ht="25.5" x14ac:dyDescent="0.2">
      <c r="A177" s="42" t="s">
        <v>649</v>
      </c>
      <c r="B177" s="30" t="s">
        <v>665</v>
      </c>
      <c r="C177" s="31"/>
      <c r="D177" s="32">
        <v>0</v>
      </c>
      <c r="E177" s="32">
        <v>150000</v>
      </c>
      <c r="F177" s="33">
        <v>0</v>
      </c>
      <c r="G177" s="46"/>
      <c r="H177" s="46">
        <f t="shared" si="12"/>
        <v>0</v>
      </c>
    </row>
    <row r="178" spans="1:8" s="45" customFormat="1" ht="25.5" x14ac:dyDescent="0.2">
      <c r="A178" s="42" t="s">
        <v>31</v>
      </c>
      <c r="B178" s="30" t="s">
        <v>665</v>
      </c>
      <c r="C178" s="31" t="s">
        <v>30</v>
      </c>
      <c r="D178" s="32">
        <v>0</v>
      </c>
      <c r="E178" s="32">
        <v>150000</v>
      </c>
      <c r="F178" s="33">
        <v>0</v>
      </c>
      <c r="G178" s="46"/>
      <c r="H178" s="46">
        <f t="shared" si="12"/>
        <v>0</v>
      </c>
    </row>
    <row r="179" spans="1:8" s="45" customFormat="1" x14ac:dyDescent="0.2">
      <c r="A179" s="42" t="s">
        <v>35</v>
      </c>
      <c r="B179" s="30" t="s">
        <v>665</v>
      </c>
      <c r="C179" s="31" t="s">
        <v>34</v>
      </c>
      <c r="D179" s="32">
        <v>0</v>
      </c>
      <c r="E179" s="32">
        <v>150000</v>
      </c>
      <c r="F179" s="33">
        <v>0</v>
      </c>
      <c r="G179" s="46"/>
      <c r="H179" s="46">
        <f t="shared" si="12"/>
        <v>0</v>
      </c>
    </row>
    <row r="180" spans="1:8" s="1" customFormat="1" ht="25.5" x14ac:dyDescent="0.2">
      <c r="A180" s="42" t="s">
        <v>211</v>
      </c>
      <c r="B180" s="30" t="s">
        <v>375</v>
      </c>
      <c r="C180" s="31"/>
      <c r="D180" s="32">
        <v>800000</v>
      </c>
      <c r="E180" s="32">
        <v>5282394.0999999996</v>
      </c>
      <c r="F180" s="33">
        <v>0</v>
      </c>
      <c r="G180" s="47">
        <f t="shared" si="11"/>
        <v>0</v>
      </c>
      <c r="H180" s="47">
        <f t="shared" si="12"/>
        <v>0</v>
      </c>
    </row>
    <row r="181" spans="1:8" s="1" customFormat="1" x14ac:dyDescent="0.2">
      <c r="A181" s="42" t="s">
        <v>36</v>
      </c>
      <c r="B181" s="30" t="s">
        <v>376</v>
      </c>
      <c r="C181" s="31"/>
      <c r="D181" s="32">
        <v>800000</v>
      </c>
      <c r="E181" s="32">
        <v>5282394.0999999996</v>
      </c>
      <c r="F181" s="33">
        <v>0</v>
      </c>
      <c r="G181" s="47">
        <f t="shared" si="11"/>
        <v>0</v>
      </c>
      <c r="H181" s="47">
        <f t="shared" si="12"/>
        <v>0</v>
      </c>
    </row>
    <row r="182" spans="1:8" s="1" customFormat="1" ht="25.5" x14ac:dyDescent="0.2">
      <c r="A182" s="42" t="s">
        <v>17</v>
      </c>
      <c r="B182" s="30" t="s">
        <v>376</v>
      </c>
      <c r="C182" s="31" t="s">
        <v>16</v>
      </c>
      <c r="D182" s="32">
        <v>800000</v>
      </c>
      <c r="E182" s="32">
        <v>5282394.0999999996</v>
      </c>
      <c r="F182" s="33">
        <v>0</v>
      </c>
      <c r="G182" s="47">
        <f t="shared" si="11"/>
        <v>0</v>
      </c>
      <c r="H182" s="47">
        <f t="shared" si="12"/>
        <v>0</v>
      </c>
    </row>
    <row r="183" spans="1:8" s="1" customFormat="1" ht="25.5" x14ac:dyDescent="0.2">
      <c r="A183" s="42" t="s">
        <v>15</v>
      </c>
      <c r="B183" s="30" t="s">
        <v>376</v>
      </c>
      <c r="C183" s="31" t="s">
        <v>14</v>
      </c>
      <c r="D183" s="32">
        <v>800000</v>
      </c>
      <c r="E183" s="32">
        <v>5282394.0999999996</v>
      </c>
      <c r="F183" s="33">
        <v>0</v>
      </c>
      <c r="G183" s="47">
        <f t="shared" si="11"/>
        <v>0</v>
      </c>
      <c r="H183" s="47">
        <f t="shared" si="12"/>
        <v>0</v>
      </c>
    </row>
    <row r="184" spans="1:8" s="1" customFormat="1" ht="38.25" x14ac:dyDescent="0.2">
      <c r="A184" s="42" t="s">
        <v>377</v>
      </c>
      <c r="B184" s="30" t="s">
        <v>378</v>
      </c>
      <c r="C184" s="31"/>
      <c r="D184" s="32">
        <v>3453600</v>
      </c>
      <c r="E184" s="32">
        <v>3453600</v>
      </c>
      <c r="F184" s="33">
        <v>952758.94</v>
      </c>
      <c r="G184" s="47">
        <f t="shared" si="11"/>
        <v>27.587414292332635</v>
      </c>
      <c r="H184" s="47">
        <f t="shared" si="12"/>
        <v>27.587414292332635</v>
      </c>
    </row>
    <row r="185" spans="1:8" s="1" customFormat="1" ht="25.5" x14ac:dyDescent="0.2">
      <c r="A185" s="42" t="s">
        <v>38</v>
      </c>
      <c r="B185" s="30" t="s">
        <v>379</v>
      </c>
      <c r="C185" s="31"/>
      <c r="D185" s="32">
        <v>3453600</v>
      </c>
      <c r="E185" s="32">
        <v>3453600</v>
      </c>
      <c r="F185" s="33">
        <v>952758.94</v>
      </c>
      <c r="G185" s="47">
        <f t="shared" si="11"/>
        <v>27.587414292332635</v>
      </c>
      <c r="H185" s="47">
        <f t="shared" si="12"/>
        <v>27.587414292332635</v>
      </c>
    </row>
    <row r="186" spans="1:8" s="1" customFormat="1" ht="25.5" x14ac:dyDescent="0.2">
      <c r="A186" s="42" t="s">
        <v>31</v>
      </c>
      <c r="B186" s="30" t="s">
        <v>379</v>
      </c>
      <c r="C186" s="31" t="s">
        <v>30</v>
      </c>
      <c r="D186" s="32">
        <v>3453600</v>
      </c>
      <c r="E186" s="32">
        <v>3453600</v>
      </c>
      <c r="F186" s="33">
        <v>952758.94</v>
      </c>
      <c r="G186" s="47">
        <f t="shared" si="11"/>
        <v>27.587414292332635</v>
      </c>
      <c r="H186" s="47">
        <f t="shared" si="12"/>
        <v>27.587414292332635</v>
      </c>
    </row>
    <row r="187" spans="1:8" s="1" customFormat="1" x14ac:dyDescent="0.2">
      <c r="A187" s="42" t="s">
        <v>35</v>
      </c>
      <c r="B187" s="30" t="s">
        <v>379</v>
      </c>
      <c r="C187" s="31" t="s">
        <v>34</v>
      </c>
      <c r="D187" s="32">
        <v>3453600</v>
      </c>
      <c r="E187" s="32">
        <v>3453600</v>
      </c>
      <c r="F187" s="33">
        <v>952758.94</v>
      </c>
      <c r="G187" s="47">
        <f t="shared" si="11"/>
        <v>27.587414292332635</v>
      </c>
      <c r="H187" s="47">
        <f t="shared" si="12"/>
        <v>27.587414292332635</v>
      </c>
    </row>
    <row r="188" spans="1:8" s="1" customFormat="1" ht="38.25" x14ac:dyDescent="0.2">
      <c r="A188" s="42" t="s">
        <v>209</v>
      </c>
      <c r="B188" s="30" t="s">
        <v>380</v>
      </c>
      <c r="C188" s="31"/>
      <c r="D188" s="32">
        <v>109454300</v>
      </c>
      <c r="E188" s="32">
        <v>103803700</v>
      </c>
      <c r="F188" s="33">
        <v>27880098.350000001</v>
      </c>
      <c r="G188" s="47">
        <f t="shared" si="11"/>
        <v>25.471907773381218</v>
      </c>
      <c r="H188" s="47">
        <f t="shared" si="12"/>
        <v>26.858482260266253</v>
      </c>
    </row>
    <row r="189" spans="1:8" s="1" customFormat="1" ht="25.5" x14ac:dyDescent="0.2">
      <c r="A189" s="42" t="s">
        <v>38</v>
      </c>
      <c r="B189" s="30" t="s">
        <v>381</v>
      </c>
      <c r="C189" s="31"/>
      <c r="D189" s="32">
        <v>109454300</v>
      </c>
      <c r="E189" s="32">
        <v>103803700</v>
      </c>
      <c r="F189" s="33">
        <v>27880098.350000001</v>
      </c>
      <c r="G189" s="47">
        <f t="shared" si="11"/>
        <v>25.471907773381218</v>
      </c>
      <c r="H189" s="47">
        <f t="shared" si="12"/>
        <v>26.858482260266253</v>
      </c>
    </row>
    <row r="190" spans="1:8" s="1" customFormat="1" ht="25.5" x14ac:dyDescent="0.2">
      <c r="A190" s="42" t="s">
        <v>31</v>
      </c>
      <c r="B190" s="30" t="s">
        <v>381</v>
      </c>
      <c r="C190" s="31" t="s">
        <v>30</v>
      </c>
      <c r="D190" s="32">
        <v>109454300</v>
      </c>
      <c r="E190" s="32">
        <v>103803700</v>
      </c>
      <c r="F190" s="33">
        <v>27880098.350000001</v>
      </c>
      <c r="G190" s="47">
        <f t="shared" si="11"/>
        <v>25.471907773381218</v>
      </c>
      <c r="H190" s="47">
        <f t="shared" si="12"/>
        <v>26.858482260266253</v>
      </c>
    </row>
    <row r="191" spans="1:8" s="1" customFormat="1" x14ac:dyDescent="0.2">
      <c r="A191" s="42" t="s">
        <v>188</v>
      </c>
      <c r="B191" s="30" t="s">
        <v>381</v>
      </c>
      <c r="C191" s="31" t="s">
        <v>187</v>
      </c>
      <c r="D191" s="32">
        <v>109454300</v>
      </c>
      <c r="E191" s="32">
        <v>103803700</v>
      </c>
      <c r="F191" s="33">
        <v>27880098.350000001</v>
      </c>
      <c r="G191" s="47">
        <f t="shared" si="11"/>
        <v>25.471907773381218</v>
      </c>
      <c r="H191" s="47">
        <f t="shared" si="12"/>
        <v>26.858482260266253</v>
      </c>
    </row>
    <row r="192" spans="1:8" s="1" customFormat="1" ht="38.25" x14ac:dyDescent="0.2">
      <c r="A192" s="42" t="s">
        <v>208</v>
      </c>
      <c r="B192" s="30" t="s">
        <v>382</v>
      </c>
      <c r="C192" s="31"/>
      <c r="D192" s="32">
        <v>433500</v>
      </c>
      <c r="E192" s="32">
        <v>433500</v>
      </c>
      <c r="F192" s="33">
        <v>352550</v>
      </c>
      <c r="G192" s="47">
        <f t="shared" si="11"/>
        <v>81.326412918108417</v>
      </c>
      <c r="H192" s="47">
        <f t="shared" si="12"/>
        <v>81.326412918108417</v>
      </c>
    </row>
    <row r="193" spans="1:8" s="1" customFormat="1" ht="63.75" x14ac:dyDescent="0.2">
      <c r="A193" s="42" t="s">
        <v>207</v>
      </c>
      <c r="B193" s="30" t="s">
        <v>383</v>
      </c>
      <c r="C193" s="31"/>
      <c r="D193" s="32">
        <v>433500</v>
      </c>
      <c r="E193" s="32">
        <v>433500</v>
      </c>
      <c r="F193" s="33">
        <v>352550</v>
      </c>
      <c r="G193" s="47">
        <f t="shared" si="11"/>
        <v>81.326412918108417</v>
      </c>
      <c r="H193" s="47">
        <f t="shared" si="12"/>
        <v>81.326412918108417</v>
      </c>
    </row>
    <row r="194" spans="1:8" s="1" customFormat="1" ht="25.5" x14ac:dyDescent="0.2">
      <c r="A194" s="42" t="s">
        <v>17</v>
      </c>
      <c r="B194" s="30" t="s">
        <v>383</v>
      </c>
      <c r="C194" s="31" t="s">
        <v>16</v>
      </c>
      <c r="D194" s="32">
        <v>433500</v>
      </c>
      <c r="E194" s="32">
        <v>433500</v>
      </c>
      <c r="F194" s="33">
        <v>352550</v>
      </c>
      <c r="G194" s="47">
        <f t="shared" si="11"/>
        <v>81.326412918108417</v>
      </c>
      <c r="H194" s="47">
        <f t="shared" si="12"/>
        <v>81.326412918108417</v>
      </c>
    </row>
    <row r="195" spans="1:8" s="1" customFormat="1" ht="25.5" x14ac:dyDescent="0.2">
      <c r="A195" s="42" t="s">
        <v>15</v>
      </c>
      <c r="B195" s="30" t="s">
        <v>383</v>
      </c>
      <c r="C195" s="31" t="s">
        <v>14</v>
      </c>
      <c r="D195" s="32">
        <v>433500</v>
      </c>
      <c r="E195" s="32">
        <v>433500</v>
      </c>
      <c r="F195" s="33">
        <v>352550</v>
      </c>
      <c r="G195" s="47">
        <f t="shared" si="11"/>
        <v>81.326412918108417</v>
      </c>
      <c r="H195" s="47">
        <f t="shared" si="12"/>
        <v>81.326412918108417</v>
      </c>
    </row>
    <row r="196" spans="1:8" s="1" customFormat="1" ht="38.25" x14ac:dyDescent="0.2">
      <c r="A196" s="42" t="s">
        <v>384</v>
      </c>
      <c r="B196" s="30" t="s">
        <v>385</v>
      </c>
      <c r="C196" s="31"/>
      <c r="D196" s="32">
        <v>18000</v>
      </c>
      <c r="E196" s="32">
        <v>18000</v>
      </c>
      <c r="F196" s="33">
        <v>0</v>
      </c>
      <c r="G196" s="47">
        <f t="shared" si="11"/>
        <v>0</v>
      </c>
      <c r="H196" s="47">
        <f t="shared" si="12"/>
        <v>0</v>
      </c>
    </row>
    <row r="197" spans="1:8" s="1" customFormat="1" x14ac:dyDescent="0.2">
      <c r="A197" s="42" t="s">
        <v>36</v>
      </c>
      <c r="B197" s="30" t="s">
        <v>386</v>
      </c>
      <c r="C197" s="31"/>
      <c r="D197" s="32">
        <v>18000</v>
      </c>
      <c r="E197" s="32">
        <v>18000</v>
      </c>
      <c r="F197" s="33">
        <v>0</v>
      </c>
      <c r="G197" s="47">
        <f t="shared" si="11"/>
        <v>0</v>
      </c>
      <c r="H197" s="47">
        <f t="shared" si="12"/>
        <v>0</v>
      </c>
    </row>
    <row r="198" spans="1:8" s="1" customFormat="1" ht="25.5" x14ac:dyDescent="0.2">
      <c r="A198" s="42" t="s">
        <v>17</v>
      </c>
      <c r="B198" s="30" t="s">
        <v>386</v>
      </c>
      <c r="C198" s="31" t="s">
        <v>16</v>
      </c>
      <c r="D198" s="32">
        <v>18000</v>
      </c>
      <c r="E198" s="32">
        <v>18000</v>
      </c>
      <c r="F198" s="33">
        <v>0</v>
      </c>
      <c r="G198" s="47">
        <f t="shared" si="11"/>
        <v>0</v>
      </c>
      <c r="H198" s="47">
        <f t="shared" si="12"/>
        <v>0</v>
      </c>
    </row>
    <row r="199" spans="1:8" s="1" customFormat="1" ht="25.5" x14ac:dyDescent="0.2">
      <c r="A199" s="42" t="s">
        <v>15</v>
      </c>
      <c r="B199" s="30" t="s">
        <v>386</v>
      </c>
      <c r="C199" s="31" t="s">
        <v>14</v>
      </c>
      <c r="D199" s="32">
        <v>18000</v>
      </c>
      <c r="E199" s="32">
        <v>18000</v>
      </c>
      <c r="F199" s="33">
        <v>0</v>
      </c>
      <c r="G199" s="47">
        <f t="shared" si="11"/>
        <v>0</v>
      </c>
      <c r="H199" s="47">
        <f t="shared" si="12"/>
        <v>0</v>
      </c>
    </row>
    <row r="200" spans="1:8" s="1" customFormat="1" ht="25.5" x14ac:dyDescent="0.2">
      <c r="A200" s="43" t="s">
        <v>206</v>
      </c>
      <c r="B200" s="30" t="s">
        <v>205</v>
      </c>
      <c r="C200" s="31"/>
      <c r="D200" s="32">
        <v>277230900</v>
      </c>
      <c r="E200" s="32">
        <v>283168620</v>
      </c>
      <c r="F200" s="33">
        <v>104394425.68000001</v>
      </c>
      <c r="G200" s="47">
        <f t="shared" si="11"/>
        <v>37.656129125577273</v>
      </c>
      <c r="H200" s="47">
        <f t="shared" si="12"/>
        <v>36.866523444582242</v>
      </c>
    </row>
    <row r="201" spans="1:8" s="1" customFormat="1" ht="38.25" x14ac:dyDescent="0.2">
      <c r="A201" s="42" t="s">
        <v>366</v>
      </c>
      <c r="B201" s="30" t="s">
        <v>200</v>
      </c>
      <c r="C201" s="31"/>
      <c r="D201" s="32">
        <v>140100</v>
      </c>
      <c r="E201" s="32">
        <v>140105.26</v>
      </c>
      <c r="F201" s="33">
        <v>0</v>
      </c>
      <c r="G201" s="47">
        <f t="shared" si="11"/>
        <v>0</v>
      </c>
      <c r="H201" s="47">
        <f t="shared" si="12"/>
        <v>0</v>
      </c>
    </row>
    <row r="202" spans="1:8" s="1" customFormat="1" ht="25.5" x14ac:dyDescent="0.2">
      <c r="A202" s="42" t="s">
        <v>387</v>
      </c>
      <c r="B202" s="30" t="s">
        <v>198</v>
      </c>
      <c r="C202" s="31"/>
      <c r="D202" s="32">
        <v>140100</v>
      </c>
      <c r="E202" s="32">
        <v>140105.26</v>
      </c>
      <c r="F202" s="33">
        <v>0</v>
      </c>
      <c r="G202" s="47">
        <f t="shared" si="11"/>
        <v>0</v>
      </c>
      <c r="H202" s="47">
        <f t="shared" si="12"/>
        <v>0</v>
      </c>
    </row>
    <row r="203" spans="1:8" s="1" customFormat="1" ht="25.5" x14ac:dyDescent="0.2">
      <c r="A203" s="42" t="s">
        <v>388</v>
      </c>
      <c r="B203" s="30" t="s">
        <v>389</v>
      </c>
      <c r="C203" s="31"/>
      <c r="D203" s="32">
        <v>140100</v>
      </c>
      <c r="E203" s="32">
        <v>140105.26</v>
      </c>
      <c r="F203" s="33">
        <v>0</v>
      </c>
      <c r="G203" s="47">
        <f t="shared" si="11"/>
        <v>0</v>
      </c>
      <c r="H203" s="47">
        <f t="shared" si="12"/>
        <v>0</v>
      </c>
    </row>
    <row r="204" spans="1:8" s="1" customFormat="1" ht="25.5" x14ac:dyDescent="0.2">
      <c r="A204" s="42" t="s">
        <v>31</v>
      </c>
      <c r="B204" s="30" t="s">
        <v>389</v>
      </c>
      <c r="C204" s="31" t="s">
        <v>30</v>
      </c>
      <c r="D204" s="32">
        <v>140100</v>
      </c>
      <c r="E204" s="32">
        <v>140105.26</v>
      </c>
      <c r="F204" s="33">
        <v>0</v>
      </c>
      <c r="G204" s="47">
        <f t="shared" si="11"/>
        <v>0</v>
      </c>
      <c r="H204" s="47">
        <f t="shared" si="12"/>
        <v>0</v>
      </c>
    </row>
    <row r="205" spans="1:8" s="1" customFormat="1" x14ac:dyDescent="0.2">
      <c r="A205" s="42" t="s">
        <v>188</v>
      </c>
      <c r="B205" s="30" t="s">
        <v>389</v>
      </c>
      <c r="C205" s="31" t="s">
        <v>187</v>
      </c>
      <c r="D205" s="32">
        <v>140100</v>
      </c>
      <c r="E205" s="32">
        <v>140105.26</v>
      </c>
      <c r="F205" s="33">
        <v>0</v>
      </c>
      <c r="G205" s="47">
        <f t="shared" si="11"/>
        <v>0</v>
      </c>
      <c r="H205" s="47">
        <f t="shared" si="12"/>
        <v>0</v>
      </c>
    </row>
    <row r="206" spans="1:8" s="1" customFormat="1" x14ac:dyDescent="0.2">
      <c r="A206" s="42" t="s">
        <v>327</v>
      </c>
      <c r="B206" s="30" t="s">
        <v>390</v>
      </c>
      <c r="C206" s="31"/>
      <c r="D206" s="32">
        <v>277090800</v>
      </c>
      <c r="E206" s="32">
        <v>283028514.74000001</v>
      </c>
      <c r="F206" s="33">
        <v>104394425.68000001</v>
      </c>
      <c r="G206" s="47">
        <f t="shared" si="11"/>
        <v>37.675168457415403</v>
      </c>
      <c r="H206" s="47">
        <f t="shared" si="12"/>
        <v>36.884773174144811</v>
      </c>
    </row>
    <row r="207" spans="1:8" s="1" customFormat="1" ht="51" x14ac:dyDescent="0.2">
      <c r="A207" s="42" t="s">
        <v>204</v>
      </c>
      <c r="B207" s="30" t="s">
        <v>391</v>
      </c>
      <c r="C207" s="31"/>
      <c r="D207" s="32">
        <v>12074700</v>
      </c>
      <c r="E207" s="32">
        <v>12074700</v>
      </c>
      <c r="F207" s="33">
        <v>3997329.35</v>
      </c>
      <c r="G207" s="47">
        <f t="shared" si="11"/>
        <v>33.104999296048767</v>
      </c>
      <c r="H207" s="47">
        <f t="shared" si="12"/>
        <v>33.104999296048767</v>
      </c>
    </row>
    <row r="208" spans="1:8" s="1" customFormat="1" ht="25.5" x14ac:dyDescent="0.2">
      <c r="A208" s="42" t="s">
        <v>38</v>
      </c>
      <c r="B208" s="30" t="s">
        <v>392</v>
      </c>
      <c r="C208" s="31"/>
      <c r="D208" s="32">
        <v>4176300</v>
      </c>
      <c r="E208" s="32">
        <v>4176300</v>
      </c>
      <c r="F208" s="33">
        <v>2151003.44</v>
      </c>
      <c r="G208" s="47">
        <f t="shared" si="11"/>
        <v>51.505002993079998</v>
      </c>
      <c r="H208" s="47">
        <f t="shared" si="12"/>
        <v>51.505002993079998</v>
      </c>
    </row>
    <row r="209" spans="1:8" s="1" customFormat="1" ht="25.5" x14ac:dyDescent="0.2">
      <c r="A209" s="42" t="s">
        <v>31</v>
      </c>
      <c r="B209" s="30" t="s">
        <v>392</v>
      </c>
      <c r="C209" s="31" t="s">
        <v>30</v>
      </c>
      <c r="D209" s="32">
        <v>4176300</v>
      </c>
      <c r="E209" s="32">
        <v>4176300</v>
      </c>
      <c r="F209" s="33">
        <v>2151003.44</v>
      </c>
      <c r="G209" s="47">
        <f t="shared" si="11"/>
        <v>51.505002993079998</v>
      </c>
      <c r="H209" s="47">
        <f t="shared" si="12"/>
        <v>51.505002993079998</v>
      </c>
    </row>
    <row r="210" spans="1:8" s="1" customFormat="1" x14ac:dyDescent="0.2">
      <c r="A210" s="42" t="s">
        <v>35</v>
      </c>
      <c r="B210" s="30" t="s">
        <v>392</v>
      </c>
      <c r="C210" s="31" t="s">
        <v>34</v>
      </c>
      <c r="D210" s="32">
        <v>4176300</v>
      </c>
      <c r="E210" s="32">
        <v>4176300</v>
      </c>
      <c r="F210" s="33">
        <v>2151003.44</v>
      </c>
      <c r="G210" s="47">
        <f t="shared" si="11"/>
        <v>51.505002993079998</v>
      </c>
      <c r="H210" s="47">
        <f t="shared" si="12"/>
        <v>51.505002993079998</v>
      </c>
    </row>
    <row r="211" spans="1:8" s="1" customFormat="1" ht="25.5" x14ac:dyDescent="0.2">
      <c r="A211" s="42" t="s">
        <v>195</v>
      </c>
      <c r="B211" s="30" t="s">
        <v>393</v>
      </c>
      <c r="C211" s="31"/>
      <c r="D211" s="32">
        <v>7503400</v>
      </c>
      <c r="E211" s="32">
        <v>7503400</v>
      </c>
      <c r="F211" s="33">
        <v>1754009.61</v>
      </c>
      <c r="G211" s="47">
        <f t="shared" si="11"/>
        <v>23.376197590425676</v>
      </c>
      <c r="H211" s="47">
        <f t="shared" si="12"/>
        <v>23.376197590425676</v>
      </c>
    </row>
    <row r="212" spans="1:8" s="1" customFormat="1" ht="25.5" x14ac:dyDescent="0.2">
      <c r="A212" s="42" t="s">
        <v>31</v>
      </c>
      <c r="B212" s="30" t="s">
        <v>393</v>
      </c>
      <c r="C212" s="31" t="s">
        <v>30</v>
      </c>
      <c r="D212" s="32">
        <v>7503400</v>
      </c>
      <c r="E212" s="32">
        <v>7503400</v>
      </c>
      <c r="F212" s="33">
        <v>1754009.61</v>
      </c>
      <c r="G212" s="47">
        <f t="shared" si="11"/>
        <v>23.376197590425676</v>
      </c>
      <c r="H212" s="47">
        <f t="shared" si="12"/>
        <v>23.376197590425676</v>
      </c>
    </row>
    <row r="213" spans="1:8" s="1" customFormat="1" x14ac:dyDescent="0.2">
      <c r="A213" s="42" t="s">
        <v>188</v>
      </c>
      <c r="B213" s="30" t="s">
        <v>393</v>
      </c>
      <c r="C213" s="31" t="s">
        <v>187</v>
      </c>
      <c r="D213" s="32">
        <v>5129600</v>
      </c>
      <c r="E213" s="32">
        <v>5129600</v>
      </c>
      <c r="F213" s="33">
        <v>394739.45</v>
      </c>
      <c r="G213" s="47">
        <f t="shared" si="11"/>
        <v>7.6953261462882105</v>
      </c>
      <c r="H213" s="47">
        <f t="shared" si="12"/>
        <v>7.6953261462882105</v>
      </c>
    </row>
    <row r="214" spans="1:8" s="1" customFormat="1" x14ac:dyDescent="0.2">
      <c r="A214" s="42" t="s">
        <v>35</v>
      </c>
      <c r="B214" s="30" t="s">
        <v>393</v>
      </c>
      <c r="C214" s="31" t="s">
        <v>34</v>
      </c>
      <c r="D214" s="32">
        <v>2373800</v>
      </c>
      <c r="E214" s="32">
        <v>2373800</v>
      </c>
      <c r="F214" s="33">
        <v>1359270.16</v>
      </c>
      <c r="G214" s="47">
        <f t="shared" si="11"/>
        <v>57.261359844974301</v>
      </c>
      <c r="H214" s="47">
        <f t="shared" si="12"/>
        <v>57.261359844974301</v>
      </c>
    </row>
    <row r="215" spans="1:8" s="1" customFormat="1" ht="38.25" x14ac:dyDescent="0.2">
      <c r="A215" s="42" t="s">
        <v>194</v>
      </c>
      <c r="B215" s="30" t="s">
        <v>394</v>
      </c>
      <c r="C215" s="31"/>
      <c r="D215" s="32">
        <v>395000</v>
      </c>
      <c r="E215" s="32">
        <v>395000</v>
      </c>
      <c r="F215" s="33">
        <v>92316.3</v>
      </c>
      <c r="G215" s="47">
        <f t="shared" si="11"/>
        <v>23.371215189873418</v>
      </c>
      <c r="H215" s="47">
        <f t="shared" si="12"/>
        <v>23.371215189873418</v>
      </c>
    </row>
    <row r="216" spans="1:8" s="1" customFormat="1" ht="25.5" x14ac:dyDescent="0.2">
      <c r="A216" s="42" t="s">
        <v>31</v>
      </c>
      <c r="B216" s="30" t="s">
        <v>394</v>
      </c>
      <c r="C216" s="31" t="s">
        <v>30</v>
      </c>
      <c r="D216" s="32">
        <v>395000</v>
      </c>
      <c r="E216" s="32">
        <v>395000</v>
      </c>
      <c r="F216" s="33">
        <v>92316.3</v>
      </c>
      <c r="G216" s="47">
        <f t="shared" si="11"/>
        <v>23.371215189873418</v>
      </c>
      <c r="H216" s="47">
        <f t="shared" si="12"/>
        <v>23.371215189873418</v>
      </c>
    </row>
    <row r="217" spans="1:8" s="1" customFormat="1" x14ac:dyDescent="0.2">
      <c r="A217" s="42" t="s">
        <v>188</v>
      </c>
      <c r="B217" s="30" t="s">
        <v>394</v>
      </c>
      <c r="C217" s="31" t="s">
        <v>187</v>
      </c>
      <c r="D217" s="32">
        <v>270000</v>
      </c>
      <c r="E217" s="32">
        <v>270000</v>
      </c>
      <c r="F217" s="33">
        <v>20775.759999999998</v>
      </c>
      <c r="G217" s="47">
        <f t="shared" si="11"/>
        <v>7.6947259259259253</v>
      </c>
      <c r="H217" s="47">
        <f t="shared" si="12"/>
        <v>7.6947259259259253</v>
      </c>
    </row>
    <row r="218" spans="1:8" s="1" customFormat="1" x14ac:dyDescent="0.2">
      <c r="A218" s="42" t="s">
        <v>35</v>
      </c>
      <c r="B218" s="30" t="s">
        <v>394</v>
      </c>
      <c r="C218" s="31" t="s">
        <v>34</v>
      </c>
      <c r="D218" s="32">
        <v>125000</v>
      </c>
      <c r="E218" s="32">
        <v>125000</v>
      </c>
      <c r="F218" s="33">
        <v>71540.539999999994</v>
      </c>
      <c r="G218" s="47">
        <f t="shared" si="11"/>
        <v>57.232432000000003</v>
      </c>
      <c r="H218" s="47">
        <f t="shared" si="12"/>
        <v>57.232432000000003</v>
      </c>
    </row>
    <row r="219" spans="1:8" s="1" customFormat="1" ht="63.75" x14ac:dyDescent="0.2">
      <c r="A219" s="42" t="s">
        <v>197</v>
      </c>
      <c r="B219" s="30" t="s">
        <v>395</v>
      </c>
      <c r="C219" s="31"/>
      <c r="D219" s="32">
        <v>229912300</v>
      </c>
      <c r="E219" s="32">
        <v>237901602.25999999</v>
      </c>
      <c r="F219" s="33">
        <v>88649384.709999993</v>
      </c>
      <c r="G219" s="47">
        <f t="shared" si="11"/>
        <v>38.557913043364792</v>
      </c>
      <c r="H219" s="47">
        <f t="shared" si="12"/>
        <v>37.263046514968856</v>
      </c>
    </row>
    <row r="220" spans="1:8" s="1" customFormat="1" ht="25.5" x14ac:dyDescent="0.2">
      <c r="A220" s="42" t="s">
        <v>38</v>
      </c>
      <c r="B220" s="30" t="s">
        <v>396</v>
      </c>
      <c r="C220" s="31"/>
      <c r="D220" s="32">
        <v>229912300</v>
      </c>
      <c r="E220" s="32">
        <v>237901602.25999999</v>
      </c>
      <c r="F220" s="33">
        <v>88649384.709999993</v>
      </c>
      <c r="G220" s="47">
        <f t="shared" si="11"/>
        <v>38.557913043364792</v>
      </c>
      <c r="H220" s="47">
        <f t="shared" si="12"/>
        <v>37.263046514968856</v>
      </c>
    </row>
    <row r="221" spans="1:8" s="1" customFormat="1" ht="25.5" x14ac:dyDescent="0.2">
      <c r="A221" s="42" t="s">
        <v>31</v>
      </c>
      <c r="B221" s="30" t="s">
        <v>396</v>
      </c>
      <c r="C221" s="31" t="s">
        <v>30</v>
      </c>
      <c r="D221" s="32">
        <v>229912300</v>
      </c>
      <c r="E221" s="32">
        <v>237901602.25999999</v>
      </c>
      <c r="F221" s="33">
        <v>88649384.709999993</v>
      </c>
      <c r="G221" s="47">
        <f t="shared" si="11"/>
        <v>38.557913043364792</v>
      </c>
      <c r="H221" s="47">
        <f t="shared" si="12"/>
        <v>37.263046514968856</v>
      </c>
    </row>
    <row r="222" spans="1:8" s="1" customFormat="1" x14ac:dyDescent="0.2">
      <c r="A222" s="42" t="s">
        <v>188</v>
      </c>
      <c r="B222" s="30" t="s">
        <v>396</v>
      </c>
      <c r="C222" s="31" t="s">
        <v>187</v>
      </c>
      <c r="D222" s="32">
        <v>127384100</v>
      </c>
      <c r="E222" s="32">
        <v>128542842.26000001</v>
      </c>
      <c r="F222" s="33">
        <v>51628131.579999998</v>
      </c>
      <c r="G222" s="47">
        <f t="shared" si="11"/>
        <v>40.529494324644908</v>
      </c>
      <c r="H222" s="47">
        <f t="shared" si="12"/>
        <v>40.164143465548413</v>
      </c>
    </row>
    <row r="223" spans="1:8" s="1" customFormat="1" x14ac:dyDescent="0.2">
      <c r="A223" s="42" t="s">
        <v>35</v>
      </c>
      <c r="B223" s="30" t="s">
        <v>396</v>
      </c>
      <c r="C223" s="31" t="s">
        <v>34</v>
      </c>
      <c r="D223" s="32">
        <v>102528200</v>
      </c>
      <c r="E223" s="32">
        <v>109358760</v>
      </c>
      <c r="F223" s="33">
        <v>37021253.130000003</v>
      </c>
      <c r="G223" s="47">
        <f t="shared" si="11"/>
        <v>36.108361533704873</v>
      </c>
      <c r="H223" s="47">
        <f t="shared" si="12"/>
        <v>33.853029359513584</v>
      </c>
    </row>
    <row r="224" spans="1:8" s="1" customFormat="1" ht="51" x14ac:dyDescent="0.2">
      <c r="A224" s="42" t="s">
        <v>196</v>
      </c>
      <c r="B224" s="30" t="s">
        <v>397</v>
      </c>
      <c r="C224" s="31"/>
      <c r="D224" s="32">
        <v>19241100</v>
      </c>
      <c r="E224" s="32">
        <v>16989512.48</v>
      </c>
      <c r="F224" s="33">
        <v>4863515.12</v>
      </c>
      <c r="G224" s="47">
        <f t="shared" si="11"/>
        <v>25.276699980770328</v>
      </c>
      <c r="H224" s="47">
        <f t="shared" si="12"/>
        <v>28.626572573670462</v>
      </c>
    </row>
    <row r="225" spans="1:8" s="1" customFormat="1" ht="25.5" x14ac:dyDescent="0.2">
      <c r="A225" s="42" t="s">
        <v>38</v>
      </c>
      <c r="B225" s="30" t="s">
        <v>398</v>
      </c>
      <c r="C225" s="31"/>
      <c r="D225" s="32">
        <v>19241100</v>
      </c>
      <c r="E225" s="32">
        <v>16989512.48</v>
      </c>
      <c r="F225" s="33">
        <v>4863515.12</v>
      </c>
      <c r="G225" s="47">
        <f t="shared" si="11"/>
        <v>25.276699980770328</v>
      </c>
      <c r="H225" s="47">
        <f t="shared" si="12"/>
        <v>28.626572573670462</v>
      </c>
    </row>
    <row r="226" spans="1:8" s="1" customFormat="1" ht="25.5" x14ac:dyDescent="0.2">
      <c r="A226" s="42" t="s">
        <v>31</v>
      </c>
      <c r="B226" s="30" t="s">
        <v>398</v>
      </c>
      <c r="C226" s="31" t="s">
        <v>30</v>
      </c>
      <c r="D226" s="32">
        <v>19241100</v>
      </c>
      <c r="E226" s="32">
        <v>16989512.48</v>
      </c>
      <c r="F226" s="33">
        <v>4863515.12</v>
      </c>
      <c r="G226" s="47">
        <f t="shared" si="11"/>
        <v>25.276699980770328</v>
      </c>
      <c r="H226" s="47">
        <f t="shared" si="12"/>
        <v>28.626572573670462</v>
      </c>
    </row>
    <row r="227" spans="1:8" s="1" customFormat="1" x14ac:dyDescent="0.2">
      <c r="A227" s="42" t="s">
        <v>188</v>
      </c>
      <c r="B227" s="30" t="s">
        <v>398</v>
      </c>
      <c r="C227" s="31" t="s">
        <v>187</v>
      </c>
      <c r="D227" s="32">
        <v>10562500</v>
      </c>
      <c r="E227" s="32">
        <v>9403752.4800000004</v>
      </c>
      <c r="F227" s="33">
        <v>2731821.37</v>
      </c>
      <c r="G227" s="47">
        <f t="shared" si="11"/>
        <v>25.863397585798818</v>
      </c>
      <c r="H227" s="47">
        <f t="shared" si="12"/>
        <v>29.050332575321036</v>
      </c>
    </row>
    <row r="228" spans="1:8" s="1" customFormat="1" x14ac:dyDescent="0.2">
      <c r="A228" s="42" t="s">
        <v>35</v>
      </c>
      <c r="B228" s="30" t="s">
        <v>398</v>
      </c>
      <c r="C228" s="31" t="s">
        <v>34</v>
      </c>
      <c r="D228" s="32">
        <v>8678600</v>
      </c>
      <c r="E228" s="32">
        <v>7585760</v>
      </c>
      <c r="F228" s="33">
        <v>2131693.75</v>
      </c>
      <c r="G228" s="47">
        <f t="shared" si="11"/>
        <v>24.562645472772108</v>
      </c>
      <c r="H228" s="47">
        <f t="shared" si="12"/>
        <v>28.101254851194867</v>
      </c>
    </row>
    <row r="229" spans="1:8" s="1" customFormat="1" ht="51" x14ac:dyDescent="0.2">
      <c r="A229" s="42" t="s">
        <v>203</v>
      </c>
      <c r="B229" s="30" t="s">
        <v>399</v>
      </c>
      <c r="C229" s="31"/>
      <c r="D229" s="32">
        <v>2299100</v>
      </c>
      <c r="E229" s="32">
        <v>2499100</v>
      </c>
      <c r="F229" s="33">
        <v>767500</v>
      </c>
      <c r="G229" s="47">
        <f t="shared" si="11"/>
        <v>33.382627984863646</v>
      </c>
      <c r="H229" s="47">
        <f t="shared" si="12"/>
        <v>30.711055980152857</v>
      </c>
    </row>
    <row r="230" spans="1:8" s="1" customFormat="1" ht="25.5" x14ac:dyDescent="0.2">
      <c r="A230" s="42" t="s">
        <v>202</v>
      </c>
      <c r="B230" s="30" t="s">
        <v>400</v>
      </c>
      <c r="C230" s="31"/>
      <c r="D230" s="32">
        <v>2184100</v>
      </c>
      <c r="E230" s="32">
        <v>2184100</v>
      </c>
      <c r="F230" s="33">
        <v>729125</v>
      </c>
      <c r="G230" s="47">
        <f t="shared" ref="G230:G293" si="13">F230/D230*100</f>
        <v>33.383315782244402</v>
      </c>
      <c r="H230" s="47">
        <f t="shared" ref="H230:H293" si="14">F230/E230*100</f>
        <v>33.383315782244402</v>
      </c>
    </row>
    <row r="231" spans="1:8" s="1" customFormat="1" ht="25.5" x14ac:dyDescent="0.2">
      <c r="A231" s="42" t="s">
        <v>31</v>
      </c>
      <c r="B231" s="30" t="s">
        <v>400</v>
      </c>
      <c r="C231" s="31" t="s">
        <v>30</v>
      </c>
      <c r="D231" s="32">
        <v>2184100</v>
      </c>
      <c r="E231" s="32">
        <v>2184100</v>
      </c>
      <c r="F231" s="33">
        <v>729125</v>
      </c>
      <c r="G231" s="47">
        <f t="shared" si="13"/>
        <v>33.383315782244402</v>
      </c>
      <c r="H231" s="47">
        <f t="shared" si="14"/>
        <v>33.383315782244402</v>
      </c>
    </row>
    <row r="232" spans="1:8" s="1" customFormat="1" x14ac:dyDescent="0.2">
      <c r="A232" s="42" t="s">
        <v>35</v>
      </c>
      <c r="B232" s="30" t="s">
        <v>400</v>
      </c>
      <c r="C232" s="31" t="s">
        <v>34</v>
      </c>
      <c r="D232" s="32">
        <v>2184100</v>
      </c>
      <c r="E232" s="32">
        <v>2184100</v>
      </c>
      <c r="F232" s="33">
        <v>729125</v>
      </c>
      <c r="G232" s="47">
        <f t="shared" si="13"/>
        <v>33.383315782244402</v>
      </c>
      <c r="H232" s="47">
        <f t="shared" si="14"/>
        <v>33.383315782244402</v>
      </c>
    </row>
    <row r="233" spans="1:8" s="1" customFormat="1" ht="25.5" x14ac:dyDescent="0.2">
      <c r="A233" s="42" t="s">
        <v>649</v>
      </c>
      <c r="B233" s="30" t="s">
        <v>652</v>
      </c>
      <c r="C233" s="31"/>
      <c r="D233" s="32">
        <v>0</v>
      </c>
      <c r="E233" s="32">
        <v>200000</v>
      </c>
      <c r="F233" s="33">
        <v>0</v>
      </c>
      <c r="G233" s="47"/>
      <c r="H233" s="47">
        <f t="shared" si="14"/>
        <v>0</v>
      </c>
    </row>
    <row r="234" spans="1:8" s="1" customFormat="1" ht="25.5" x14ac:dyDescent="0.2">
      <c r="A234" s="42" t="s">
        <v>31</v>
      </c>
      <c r="B234" s="30" t="s">
        <v>652</v>
      </c>
      <c r="C234" s="31" t="s">
        <v>30</v>
      </c>
      <c r="D234" s="32">
        <v>0</v>
      </c>
      <c r="E234" s="32">
        <v>200000</v>
      </c>
      <c r="F234" s="33">
        <v>0</v>
      </c>
      <c r="G234" s="47"/>
      <c r="H234" s="47">
        <f t="shared" si="14"/>
        <v>0</v>
      </c>
    </row>
    <row r="235" spans="1:8" s="1" customFormat="1" x14ac:dyDescent="0.2">
      <c r="A235" s="42" t="s">
        <v>188</v>
      </c>
      <c r="B235" s="30" t="s">
        <v>652</v>
      </c>
      <c r="C235" s="31" t="s">
        <v>187</v>
      </c>
      <c r="D235" s="32">
        <v>0</v>
      </c>
      <c r="E235" s="32">
        <v>200000</v>
      </c>
      <c r="F235" s="33">
        <v>0</v>
      </c>
      <c r="G235" s="47"/>
      <c r="H235" s="47">
        <f t="shared" si="14"/>
        <v>0</v>
      </c>
    </row>
    <row r="236" spans="1:8" s="1" customFormat="1" ht="25.5" x14ac:dyDescent="0.2">
      <c r="A236" s="42" t="s">
        <v>201</v>
      </c>
      <c r="B236" s="30" t="s">
        <v>401</v>
      </c>
      <c r="C236" s="31"/>
      <c r="D236" s="32">
        <v>115000</v>
      </c>
      <c r="E236" s="32">
        <v>115000</v>
      </c>
      <c r="F236" s="33">
        <v>38375</v>
      </c>
      <c r="G236" s="47">
        <f t="shared" si="13"/>
        <v>33.369565217391305</v>
      </c>
      <c r="H236" s="47">
        <f t="shared" si="14"/>
        <v>33.369565217391305</v>
      </c>
    </row>
    <row r="237" spans="1:8" s="1" customFormat="1" ht="25.5" x14ac:dyDescent="0.2">
      <c r="A237" s="42" t="s">
        <v>31</v>
      </c>
      <c r="B237" s="30" t="s">
        <v>401</v>
      </c>
      <c r="C237" s="31" t="s">
        <v>30</v>
      </c>
      <c r="D237" s="32">
        <v>115000</v>
      </c>
      <c r="E237" s="32">
        <v>115000</v>
      </c>
      <c r="F237" s="33">
        <v>38375</v>
      </c>
      <c r="G237" s="47">
        <f t="shared" si="13"/>
        <v>33.369565217391305</v>
      </c>
      <c r="H237" s="47">
        <f t="shared" si="14"/>
        <v>33.369565217391305</v>
      </c>
    </row>
    <row r="238" spans="1:8" s="1" customFormat="1" x14ac:dyDescent="0.2">
      <c r="A238" s="42" t="s">
        <v>35</v>
      </c>
      <c r="B238" s="30" t="s">
        <v>401</v>
      </c>
      <c r="C238" s="31" t="s">
        <v>34</v>
      </c>
      <c r="D238" s="32">
        <v>115000</v>
      </c>
      <c r="E238" s="32">
        <v>115000</v>
      </c>
      <c r="F238" s="33">
        <v>38375</v>
      </c>
      <c r="G238" s="47">
        <f t="shared" si="13"/>
        <v>33.369565217391305</v>
      </c>
      <c r="H238" s="47">
        <f t="shared" si="14"/>
        <v>33.369565217391305</v>
      </c>
    </row>
    <row r="239" spans="1:8" s="1" customFormat="1" ht="38.25" x14ac:dyDescent="0.2">
      <c r="A239" s="42" t="s">
        <v>199</v>
      </c>
      <c r="B239" s="30" t="s">
        <v>402</v>
      </c>
      <c r="C239" s="31"/>
      <c r="D239" s="32">
        <v>13563600</v>
      </c>
      <c r="E239" s="32">
        <v>13563600</v>
      </c>
      <c r="F239" s="33">
        <v>6116696.5</v>
      </c>
      <c r="G239" s="47">
        <f t="shared" si="13"/>
        <v>45.096408770532896</v>
      </c>
      <c r="H239" s="47">
        <f t="shared" si="14"/>
        <v>45.096408770532896</v>
      </c>
    </row>
    <row r="240" spans="1:8" s="1" customFormat="1" ht="25.5" x14ac:dyDescent="0.2">
      <c r="A240" s="42" t="s">
        <v>38</v>
      </c>
      <c r="B240" s="30" t="s">
        <v>403</v>
      </c>
      <c r="C240" s="31"/>
      <c r="D240" s="32">
        <v>13563600</v>
      </c>
      <c r="E240" s="32">
        <v>13563600</v>
      </c>
      <c r="F240" s="33">
        <v>6116696.5</v>
      </c>
      <c r="G240" s="47">
        <f t="shared" si="13"/>
        <v>45.096408770532896</v>
      </c>
      <c r="H240" s="47">
        <f t="shared" si="14"/>
        <v>45.096408770532896</v>
      </c>
    </row>
    <row r="241" spans="1:8" s="1" customFormat="1" ht="25.5" x14ac:dyDescent="0.2">
      <c r="A241" s="42" t="s">
        <v>31</v>
      </c>
      <c r="B241" s="30" t="s">
        <v>403</v>
      </c>
      <c r="C241" s="31" t="s">
        <v>30</v>
      </c>
      <c r="D241" s="32">
        <v>13563600</v>
      </c>
      <c r="E241" s="32">
        <v>13563600</v>
      </c>
      <c r="F241" s="33">
        <v>6116696.5</v>
      </c>
      <c r="G241" s="47">
        <f t="shared" si="13"/>
        <v>45.096408770532896</v>
      </c>
      <c r="H241" s="47">
        <f t="shared" si="14"/>
        <v>45.096408770532896</v>
      </c>
    </row>
    <row r="242" spans="1:8" s="1" customFormat="1" x14ac:dyDescent="0.2">
      <c r="A242" s="42" t="s">
        <v>188</v>
      </c>
      <c r="B242" s="30" t="s">
        <v>403</v>
      </c>
      <c r="C242" s="31" t="s">
        <v>187</v>
      </c>
      <c r="D242" s="32">
        <v>13563600</v>
      </c>
      <c r="E242" s="32">
        <v>13563600</v>
      </c>
      <c r="F242" s="33">
        <v>6116696.5</v>
      </c>
      <c r="G242" s="47">
        <f t="shared" si="13"/>
        <v>45.096408770532896</v>
      </c>
      <c r="H242" s="47">
        <f t="shared" si="14"/>
        <v>45.096408770532896</v>
      </c>
    </row>
    <row r="243" spans="1:8" s="1" customFormat="1" ht="25.5" x14ac:dyDescent="0.2">
      <c r="A243" s="43" t="s">
        <v>193</v>
      </c>
      <c r="B243" s="30" t="s">
        <v>192</v>
      </c>
      <c r="C243" s="31"/>
      <c r="D243" s="32">
        <v>14456200</v>
      </c>
      <c r="E243" s="32">
        <v>14456200</v>
      </c>
      <c r="F243" s="33">
        <v>3130681.92</v>
      </c>
      <c r="G243" s="47">
        <f t="shared" si="13"/>
        <v>21.656326835544608</v>
      </c>
      <c r="H243" s="47">
        <f t="shared" si="14"/>
        <v>21.656326835544608</v>
      </c>
    </row>
    <row r="244" spans="1:8" s="1" customFormat="1" x14ac:dyDescent="0.2">
      <c r="A244" s="42" t="s">
        <v>327</v>
      </c>
      <c r="B244" s="30" t="s">
        <v>404</v>
      </c>
      <c r="C244" s="31"/>
      <c r="D244" s="32">
        <v>14456200</v>
      </c>
      <c r="E244" s="32">
        <v>14456200</v>
      </c>
      <c r="F244" s="33">
        <v>3130681.92</v>
      </c>
      <c r="G244" s="47">
        <f t="shared" si="13"/>
        <v>21.656326835544608</v>
      </c>
      <c r="H244" s="47">
        <f t="shared" si="14"/>
        <v>21.656326835544608</v>
      </c>
    </row>
    <row r="245" spans="1:8" s="1" customFormat="1" ht="25.5" x14ac:dyDescent="0.2">
      <c r="A245" s="42" t="s">
        <v>75</v>
      </c>
      <c r="B245" s="30" t="s">
        <v>405</v>
      </c>
      <c r="C245" s="31"/>
      <c r="D245" s="32">
        <v>9541800</v>
      </c>
      <c r="E245" s="32">
        <v>9541800</v>
      </c>
      <c r="F245" s="33">
        <v>2805778.14</v>
      </c>
      <c r="G245" s="47">
        <f t="shared" si="13"/>
        <v>29.405124190404329</v>
      </c>
      <c r="H245" s="47">
        <f t="shared" si="14"/>
        <v>29.405124190404329</v>
      </c>
    </row>
    <row r="246" spans="1:8" s="1" customFormat="1" ht="25.5" x14ac:dyDescent="0.2">
      <c r="A246" s="42" t="s">
        <v>24</v>
      </c>
      <c r="B246" s="30" t="s">
        <v>406</v>
      </c>
      <c r="C246" s="31"/>
      <c r="D246" s="32">
        <v>7408400</v>
      </c>
      <c r="E246" s="32">
        <v>7408400</v>
      </c>
      <c r="F246" s="33">
        <v>2665102.14</v>
      </c>
      <c r="G246" s="47">
        <f t="shared" si="13"/>
        <v>35.974058366178937</v>
      </c>
      <c r="H246" s="47">
        <f t="shared" si="14"/>
        <v>35.974058366178937</v>
      </c>
    </row>
    <row r="247" spans="1:8" s="1" customFormat="1" ht="63.75" x14ac:dyDescent="0.2">
      <c r="A247" s="42" t="s">
        <v>7</v>
      </c>
      <c r="B247" s="30" t="s">
        <v>406</v>
      </c>
      <c r="C247" s="31" t="s">
        <v>6</v>
      </c>
      <c r="D247" s="32">
        <v>7408400</v>
      </c>
      <c r="E247" s="32">
        <v>7408400</v>
      </c>
      <c r="F247" s="33">
        <v>2665102.14</v>
      </c>
      <c r="G247" s="47">
        <f t="shared" si="13"/>
        <v>35.974058366178937</v>
      </c>
      <c r="H247" s="47">
        <f t="shared" si="14"/>
        <v>35.974058366178937</v>
      </c>
    </row>
    <row r="248" spans="1:8" s="1" customFormat="1" ht="25.5" x14ac:dyDescent="0.2">
      <c r="A248" s="42" t="s">
        <v>5</v>
      </c>
      <c r="B248" s="30" t="s">
        <v>406</v>
      </c>
      <c r="C248" s="31" t="s">
        <v>4</v>
      </c>
      <c r="D248" s="32">
        <v>7408400</v>
      </c>
      <c r="E248" s="32">
        <v>7408400</v>
      </c>
      <c r="F248" s="33">
        <v>2665102.14</v>
      </c>
      <c r="G248" s="47">
        <f t="shared" si="13"/>
        <v>35.974058366178937</v>
      </c>
      <c r="H248" s="47">
        <f t="shared" si="14"/>
        <v>35.974058366178937</v>
      </c>
    </row>
    <row r="249" spans="1:8" s="1" customFormat="1" ht="38.25" x14ac:dyDescent="0.2">
      <c r="A249" s="42" t="s">
        <v>186</v>
      </c>
      <c r="B249" s="30" t="s">
        <v>407</v>
      </c>
      <c r="C249" s="31"/>
      <c r="D249" s="32">
        <v>2133400</v>
      </c>
      <c r="E249" s="32">
        <v>2133400</v>
      </c>
      <c r="F249" s="33">
        <v>140676</v>
      </c>
      <c r="G249" s="47">
        <f t="shared" si="13"/>
        <v>6.5939814380800597</v>
      </c>
      <c r="H249" s="47">
        <f t="shared" si="14"/>
        <v>6.5939814380800597</v>
      </c>
    </row>
    <row r="250" spans="1:8" s="1" customFormat="1" ht="63.75" x14ac:dyDescent="0.2">
      <c r="A250" s="42" t="s">
        <v>7</v>
      </c>
      <c r="B250" s="30" t="s">
        <v>407</v>
      </c>
      <c r="C250" s="31" t="s">
        <v>6</v>
      </c>
      <c r="D250" s="32">
        <v>1919300</v>
      </c>
      <c r="E250" s="32">
        <v>1919300</v>
      </c>
      <c r="F250" s="33">
        <v>140676</v>
      </c>
      <c r="G250" s="47">
        <f t="shared" si="13"/>
        <v>7.3295472307612144</v>
      </c>
      <c r="H250" s="47">
        <f t="shared" si="14"/>
        <v>7.3295472307612144</v>
      </c>
    </row>
    <row r="251" spans="1:8" s="1" customFormat="1" ht="25.5" x14ac:dyDescent="0.2">
      <c r="A251" s="42" t="s">
        <v>5</v>
      </c>
      <c r="B251" s="30" t="s">
        <v>407</v>
      </c>
      <c r="C251" s="31" t="s">
        <v>4</v>
      </c>
      <c r="D251" s="32">
        <v>1919300</v>
      </c>
      <c r="E251" s="32">
        <v>1919300</v>
      </c>
      <c r="F251" s="33">
        <v>140676</v>
      </c>
      <c r="G251" s="47">
        <f t="shared" si="13"/>
        <v>7.3295472307612144</v>
      </c>
      <c r="H251" s="47">
        <f t="shared" si="14"/>
        <v>7.3295472307612144</v>
      </c>
    </row>
    <row r="252" spans="1:8" s="1" customFormat="1" ht="25.5" x14ac:dyDescent="0.2">
      <c r="A252" s="42" t="s">
        <v>17</v>
      </c>
      <c r="B252" s="30" t="s">
        <v>407</v>
      </c>
      <c r="C252" s="31" t="s">
        <v>16</v>
      </c>
      <c r="D252" s="32">
        <v>214100</v>
      </c>
      <c r="E252" s="32">
        <v>214100</v>
      </c>
      <c r="F252" s="33">
        <v>0</v>
      </c>
      <c r="G252" s="47">
        <f t="shared" si="13"/>
        <v>0</v>
      </c>
      <c r="H252" s="47">
        <f t="shared" si="14"/>
        <v>0</v>
      </c>
    </row>
    <row r="253" spans="1:8" s="1" customFormat="1" ht="25.5" x14ac:dyDescent="0.2">
      <c r="A253" s="42" t="s">
        <v>15</v>
      </c>
      <c r="B253" s="30" t="s">
        <v>407</v>
      </c>
      <c r="C253" s="31" t="s">
        <v>14</v>
      </c>
      <c r="D253" s="32">
        <v>214100</v>
      </c>
      <c r="E253" s="32">
        <v>214100</v>
      </c>
      <c r="F253" s="33">
        <v>0</v>
      </c>
      <c r="G253" s="47">
        <f t="shared" si="13"/>
        <v>0</v>
      </c>
      <c r="H253" s="47">
        <f t="shared" si="14"/>
        <v>0</v>
      </c>
    </row>
    <row r="254" spans="1:8" s="1" customFormat="1" ht="51" x14ac:dyDescent="0.2">
      <c r="A254" s="42" t="s">
        <v>191</v>
      </c>
      <c r="B254" s="30" t="s">
        <v>408</v>
      </c>
      <c r="C254" s="31"/>
      <c r="D254" s="32">
        <v>3866100</v>
      </c>
      <c r="E254" s="32">
        <v>3866100</v>
      </c>
      <c r="F254" s="33">
        <v>267953.78000000003</v>
      </c>
      <c r="G254" s="47">
        <f t="shared" si="13"/>
        <v>6.9308548666614938</v>
      </c>
      <c r="H254" s="47">
        <f t="shared" si="14"/>
        <v>6.9308548666614938</v>
      </c>
    </row>
    <row r="255" spans="1:8" s="1" customFormat="1" ht="25.5" x14ac:dyDescent="0.2">
      <c r="A255" s="42" t="s">
        <v>190</v>
      </c>
      <c r="B255" s="30" t="s">
        <v>409</v>
      </c>
      <c r="C255" s="31"/>
      <c r="D255" s="32">
        <v>3866100</v>
      </c>
      <c r="E255" s="32">
        <v>3866100</v>
      </c>
      <c r="F255" s="33">
        <v>267953.78000000003</v>
      </c>
      <c r="G255" s="47">
        <f t="shared" si="13"/>
        <v>6.9308548666614938</v>
      </c>
      <c r="H255" s="47">
        <f t="shared" si="14"/>
        <v>6.9308548666614938</v>
      </c>
    </row>
    <row r="256" spans="1:8" s="1" customFormat="1" ht="63.75" x14ac:dyDescent="0.2">
      <c r="A256" s="42" t="s">
        <v>7</v>
      </c>
      <c r="B256" s="30" t="s">
        <v>409</v>
      </c>
      <c r="C256" s="31" t="s">
        <v>6</v>
      </c>
      <c r="D256" s="32">
        <v>3866100</v>
      </c>
      <c r="E256" s="32">
        <v>524960</v>
      </c>
      <c r="F256" s="33">
        <v>98694.66</v>
      </c>
      <c r="G256" s="47">
        <f t="shared" si="13"/>
        <v>2.5528222239466132</v>
      </c>
      <c r="H256" s="47">
        <f t="shared" si="14"/>
        <v>18.800415269734838</v>
      </c>
    </row>
    <row r="257" spans="1:8" s="1" customFormat="1" x14ac:dyDescent="0.2">
      <c r="A257" s="42" t="s">
        <v>62</v>
      </c>
      <c r="B257" s="30" t="s">
        <v>409</v>
      </c>
      <c r="C257" s="31" t="s">
        <v>61</v>
      </c>
      <c r="D257" s="32">
        <v>3866100</v>
      </c>
      <c r="E257" s="32">
        <v>524960</v>
      </c>
      <c r="F257" s="33">
        <v>98694.66</v>
      </c>
      <c r="G257" s="47">
        <f t="shared" si="13"/>
        <v>2.5528222239466132</v>
      </c>
      <c r="H257" s="47">
        <f t="shared" si="14"/>
        <v>18.800415269734838</v>
      </c>
    </row>
    <row r="258" spans="1:8" s="1" customFormat="1" ht="25.5" x14ac:dyDescent="0.2">
      <c r="A258" s="42" t="s">
        <v>31</v>
      </c>
      <c r="B258" s="30" t="s">
        <v>409</v>
      </c>
      <c r="C258" s="31" t="s">
        <v>30</v>
      </c>
      <c r="D258" s="32">
        <v>0</v>
      </c>
      <c r="E258" s="32">
        <v>3341140</v>
      </c>
      <c r="F258" s="33">
        <v>169259.12</v>
      </c>
      <c r="G258" s="47"/>
      <c r="H258" s="47">
        <f t="shared" si="14"/>
        <v>5.0659092405586117</v>
      </c>
    </row>
    <row r="259" spans="1:8" s="1" customFormat="1" x14ac:dyDescent="0.2">
      <c r="A259" s="42" t="s">
        <v>188</v>
      </c>
      <c r="B259" s="30" t="s">
        <v>409</v>
      </c>
      <c r="C259" s="31" t="s">
        <v>187</v>
      </c>
      <c r="D259" s="32">
        <v>0</v>
      </c>
      <c r="E259" s="32">
        <v>1417292</v>
      </c>
      <c r="F259" s="33">
        <v>64127.65</v>
      </c>
      <c r="G259" s="47"/>
      <c r="H259" s="47">
        <f t="shared" si="14"/>
        <v>4.5246604087231139</v>
      </c>
    </row>
    <row r="260" spans="1:8" s="1" customFormat="1" x14ac:dyDescent="0.2">
      <c r="A260" s="42" t="s">
        <v>35</v>
      </c>
      <c r="B260" s="30" t="s">
        <v>409</v>
      </c>
      <c r="C260" s="31" t="s">
        <v>34</v>
      </c>
      <c r="D260" s="32">
        <v>0</v>
      </c>
      <c r="E260" s="32">
        <v>1923848</v>
      </c>
      <c r="F260" s="33">
        <v>105131.47</v>
      </c>
      <c r="G260" s="47"/>
      <c r="H260" s="47">
        <f t="shared" si="14"/>
        <v>5.4646453358061553</v>
      </c>
    </row>
    <row r="261" spans="1:8" s="1" customFormat="1" x14ac:dyDescent="0.2">
      <c r="A261" s="42" t="s">
        <v>189</v>
      </c>
      <c r="B261" s="30" t="s">
        <v>410</v>
      </c>
      <c r="C261" s="31"/>
      <c r="D261" s="32">
        <v>1048300</v>
      </c>
      <c r="E261" s="32">
        <v>1048300</v>
      </c>
      <c r="F261" s="33">
        <v>56950</v>
      </c>
      <c r="G261" s="47">
        <f t="shared" si="13"/>
        <v>5.4326051702756848</v>
      </c>
      <c r="H261" s="47">
        <f t="shared" si="14"/>
        <v>5.4326051702756848</v>
      </c>
    </row>
    <row r="262" spans="1:8" s="1" customFormat="1" x14ac:dyDescent="0.2">
      <c r="A262" s="42" t="s">
        <v>36</v>
      </c>
      <c r="B262" s="30" t="s">
        <v>411</v>
      </c>
      <c r="C262" s="31"/>
      <c r="D262" s="32">
        <v>1048300</v>
      </c>
      <c r="E262" s="32">
        <v>1048300</v>
      </c>
      <c r="F262" s="33">
        <v>56950</v>
      </c>
      <c r="G262" s="47">
        <f t="shared" si="13"/>
        <v>5.4326051702756848</v>
      </c>
      <c r="H262" s="47">
        <f t="shared" si="14"/>
        <v>5.4326051702756848</v>
      </c>
    </row>
    <row r="263" spans="1:8" s="1" customFormat="1" ht="25.5" x14ac:dyDescent="0.2">
      <c r="A263" s="42" t="s">
        <v>17</v>
      </c>
      <c r="B263" s="30" t="s">
        <v>411</v>
      </c>
      <c r="C263" s="31" t="s">
        <v>16</v>
      </c>
      <c r="D263" s="32">
        <v>206400</v>
      </c>
      <c r="E263" s="32">
        <v>323940</v>
      </c>
      <c r="F263" s="33">
        <v>6300</v>
      </c>
      <c r="G263" s="47">
        <f t="shared" si="13"/>
        <v>3.0523255813953485</v>
      </c>
      <c r="H263" s="47">
        <f t="shared" si="14"/>
        <v>1.9448045934432303</v>
      </c>
    </row>
    <row r="264" spans="1:8" s="1" customFormat="1" ht="25.5" x14ac:dyDescent="0.2">
      <c r="A264" s="42" t="s">
        <v>15</v>
      </c>
      <c r="B264" s="30" t="s">
        <v>411</v>
      </c>
      <c r="C264" s="31" t="s">
        <v>14</v>
      </c>
      <c r="D264" s="32">
        <v>206400</v>
      </c>
      <c r="E264" s="32">
        <v>323940</v>
      </c>
      <c r="F264" s="33">
        <v>6300</v>
      </c>
      <c r="G264" s="47">
        <f t="shared" si="13"/>
        <v>3.0523255813953485</v>
      </c>
      <c r="H264" s="47">
        <f t="shared" si="14"/>
        <v>1.9448045934432303</v>
      </c>
    </row>
    <row r="265" spans="1:8" s="1" customFormat="1" x14ac:dyDescent="0.2">
      <c r="A265" s="42" t="s">
        <v>13</v>
      </c>
      <c r="B265" s="30" t="s">
        <v>411</v>
      </c>
      <c r="C265" s="31" t="s">
        <v>12</v>
      </c>
      <c r="D265" s="32">
        <v>162500</v>
      </c>
      <c r="E265" s="32">
        <v>45000</v>
      </c>
      <c r="F265" s="33">
        <v>0</v>
      </c>
      <c r="G265" s="47">
        <f t="shared" si="13"/>
        <v>0</v>
      </c>
      <c r="H265" s="47">
        <f t="shared" si="14"/>
        <v>0</v>
      </c>
    </row>
    <row r="266" spans="1:8" s="1" customFormat="1" x14ac:dyDescent="0.2">
      <c r="A266" s="42" t="s">
        <v>71</v>
      </c>
      <c r="B266" s="30" t="s">
        <v>411</v>
      </c>
      <c r="C266" s="31" t="s">
        <v>70</v>
      </c>
      <c r="D266" s="32">
        <v>162500</v>
      </c>
      <c r="E266" s="32">
        <v>45000</v>
      </c>
      <c r="F266" s="33">
        <v>0</v>
      </c>
      <c r="G266" s="47">
        <f t="shared" si="13"/>
        <v>0</v>
      </c>
      <c r="H266" s="47">
        <f t="shared" si="14"/>
        <v>0</v>
      </c>
    </row>
    <row r="267" spans="1:8" s="1" customFormat="1" ht="25.5" x14ac:dyDescent="0.2">
      <c r="A267" s="42" t="s">
        <v>31</v>
      </c>
      <c r="B267" s="30" t="s">
        <v>411</v>
      </c>
      <c r="C267" s="31" t="s">
        <v>30</v>
      </c>
      <c r="D267" s="32">
        <v>679400</v>
      </c>
      <c r="E267" s="32">
        <v>679360</v>
      </c>
      <c r="F267" s="33">
        <v>50650</v>
      </c>
      <c r="G267" s="47">
        <f t="shared" si="13"/>
        <v>7.4551074477480137</v>
      </c>
      <c r="H267" s="47">
        <f t="shared" si="14"/>
        <v>7.4555463966085727</v>
      </c>
    </row>
    <row r="268" spans="1:8" s="1" customFormat="1" x14ac:dyDescent="0.2">
      <c r="A268" s="42" t="s">
        <v>188</v>
      </c>
      <c r="B268" s="30" t="s">
        <v>411</v>
      </c>
      <c r="C268" s="31" t="s">
        <v>187</v>
      </c>
      <c r="D268" s="32">
        <v>185900</v>
      </c>
      <c r="E268" s="32">
        <v>185900</v>
      </c>
      <c r="F268" s="33">
        <v>34700</v>
      </c>
      <c r="G268" s="47">
        <f t="shared" si="13"/>
        <v>18.665949435180202</v>
      </c>
      <c r="H268" s="47">
        <f t="shared" si="14"/>
        <v>18.665949435180202</v>
      </c>
    </row>
    <row r="269" spans="1:8" s="1" customFormat="1" x14ac:dyDescent="0.2">
      <c r="A269" s="42" t="s">
        <v>35</v>
      </c>
      <c r="B269" s="30" t="s">
        <v>411</v>
      </c>
      <c r="C269" s="31" t="s">
        <v>34</v>
      </c>
      <c r="D269" s="32">
        <v>493500</v>
      </c>
      <c r="E269" s="32">
        <v>493460</v>
      </c>
      <c r="F269" s="33">
        <v>15950</v>
      </c>
      <c r="G269" s="47">
        <f t="shared" si="13"/>
        <v>3.2320162107396149</v>
      </c>
      <c r="H269" s="47">
        <f t="shared" si="14"/>
        <v>3.2322781988408384</v>
      </c>
    </row>
    <row r="270" spans="1:8" s="1" customFormat="1" ht="25.5" x14ac:dyDescent="0.2">
      <c r="A270" s="43" t="s">
        <v>185</v>
      </c>
      <c r="B270" s="30" t="s">
        <v>184</v>
      </c>
      <c r="C270" s="31"/>
      <c r="D270" s="32">
        <v>33983900</v>
      </c>
      <c r="E270" s="32">
        <v>34978900</v>
      </c>
      <c r="F270" s="33">
        <v>7156936.0499999998</v>
      </c>
      <c r="G270" s="47">
        <f t="shared" si="13"/>
        <v>21.059784339054669</v>
      </c>
      <c r="H270" s="47">
        <f t="shared" si="14"/>
        <v>20.460723607660615</v>
      </c>
    </row>
    <row r="271" spans="1:8" s="1" customFormat="1" x14ac:dyDescent="0.2">
      <c r="A271" s="42" t="s">
        <v>327</v>
      </c>
      <c r="B271" s="30" t="s">
        <v>412</v>
      </c>
      <c r="C271" s="31"/>
      <c r="D271" s="32">
        <v>33983900</v>
      </c>
      <c r="E271" s="32">
        <v>34978900</v>
      </c>
      <c r="F271" s="33">
        <v>7156936.0499999998</v>
      </c>
      <c r="G271" s="47">
        <f t="shared" si="13"/>
        <v>21.059784339054669</v>
      </c>
      <c r="H271" s="47">
        <f t="shared" si="14"/>
        <v>20.460723607660615</v>
      </c>
    </row>
    <row r="272" spans="1:8" s="1" customFormat="1" ht="38.25" x14ac:dyDescent="0.2">
      <c r="A272" s="42" t="s">
        <v>183</v>
      </c>
      <c r="B272" s="30" t="s">
        <v>413</v>
      </c>
      <c r="C272" s="31"/>
      <c r="D272" s="32">
        <v>17773300</v>
      </c>
      <c r="E272" s="32">
        <v>17773300</v>
      </c>
      <c r="F272" s="33">
        <v>2706710.5</v>
      </c>
      <c r="G272" s="47">
        <f t="shared" si="13"/>
        <v>15.229082387626383</v>
      </c>
      <c r="H272" s="47">
        <f t="shared" si="14"/>
        <v>15.229082387626383</v>
      </c>
    </row>
    <row r="273" spans="1:8" s="1" customFormat="1" ht="25.5" x14ac:dyDescent="0.2">
      <c r="A273" s="42" t="s">
        <v>414</v>
      </c>
      <c r="B273" s="30" t="s">
        <v>415</v>
      </c>
      <c r="C273" s="31"/>
      <c r="D273" s="32">
        <v>17758900</v>
      </c>
      <c r="E273" s="32">
        <v>17758900</v>
      </c>
      <c r="F273" s="33">
        <v>2706710.5</v>
      </c>
      <c r="G273" s="47">
        <f t="shared" si="13"/>
        <v>15.241431057103764</v>
      </c>
      <c r="H273" s="47">
        <f t="shared" si="14"/>
        <v>15.241431057103764</v>
      </c>
    </row>
    <row r="274" spans="1:8" s="1" customFormat="1" x14ac:dyDescent="0.2">
      <c r="A274" s="42" t="s">
        <v>3</v>
      </c>
      <c r="B274" s="30" t="s">
        <v>415</v>
      </c>
      <c r="C274" s="31" t="s">
        <v>2</v>
      </c>
      <c r="D274" s="32">
        <v>17758900</v>
      </c>
      <c r="E274" s="32">
        <v>17758900</v>
      </c>
      <c r="F274" s="33">
        <v>2706710.5</v>
      </c>
      <c r="G274" s="47">
        <f t="shared" si="13"/>
        <v>15.241431057103764</v>
      </c>
      <c r="H274" s="47">
        <f t="shared" si="14"/>
        <v>15.241431057103764</v>
      </c>
    </row>
    <row r="275" spans="1:8" s="1" customFormat="1" ht="51" x14ac:dyDescent="0.2">
      <c r="A275" s="42" t="s">
        <v>316</v>
      </c>
      <c r="B275" s="30" t="s">
        <v>415</v>
      </c>
      <c r="C275" s="31" t="s">
        <v>44</v>
      </c>
      <c r="D275" s="32">
        <v>17758900</v>
      </c>
      <c r="E275" s="32">
        <v>17758900</v>
      </c>
      <c r="F275" s="33">
        <v>2706710.5</v>
      </c>
      <c r="G275" s="47">
        <f t="shared" si="13"/>
        <v>15.241431057103764</v>
      </c>
      <c r="H275" s="47">
        <f t="shared" si="14"/>
        <v>15.241431057103764</v>
      </c>
    </row>
    <row r="276" spans="1:8" s="1" customFormat="1" ht="51" x14ac:dyDescent="0.2">
      <c r="A276" s="42" t="s">
        <v>315</v>
      </c>
      <c r="B276" s="30" t="s">
        <v>416</v>
      </c>
      <c r="C276" s="31"/>
      <c r="D276" s="32">
        <v>14400</v>
      </c>
      <c r="E276" s="32">
        <v>14400</v>
      </c>
      <c r="F276" s="33">
        <v>0</v>
      </c>
      <c r="G276" s="47">
        <f t="shared" si="13"/>
        <v>0</v>
      </c>
      <c r="H276" s="47">
        <f t="shared" si="14"/>
        <v>0</v>
      </c>
    </row>
    <row r="277" spans="1:8" s="1" customFormat="1" ht="63.75" x14ac:dyDescent="0.2">
      <c r="A277" s="42" t="s">
        <v>7</v>
      </c>
      <c r="B277" s="30" t="s">
        <v>416</v>
      </c>
      <c r="C277" s="31" t="s">
        <v>6</v>
      </c>
      <c r="D277" s="32">
        <v>14400</v>
      </c>
      <c r="E277" s="32">
        <v>14400</v>
      </c>
      <c r="F277" s="33">
        <v>0</v>
      </c>
      <c r="G277" s="47">
        <f t="shared" si="13"/>
        <v>0</v>
      </c>
      <c r="H277" s="47">
        <f t="shared" si="14"/>
        <v>0</v>
      </c>
    </row>
    <row r="278" spans="1:8" s="1" customFormat="1" ht="25.5" x14ac:dyDescent="0.2">
      <c r="A278" s="42" t="s">
        <v>5</v>
      </c>
      <c r="B278" s="30" t="s">
        <v>416</v>
      </c>
      <c r="C278" s="31" t="s">
        <v>4</v>
      </c>
      <c r="D278" s="32">
        <v>14400</v>
      </c>
      <c r="E278" s="32">
        <v>14400</v>
      </c>
      <c r="F278" s="33">
        <v>0</v>
      </c>
      <c r="G278" s="47">
        <f t="shared" si="13"/>
        <v>0</v>
      </c>
      <c r="H278" s="47">
        <f t="shared" si="14"/>
        <v>0</v>
      </c>
    </row>
    <row r="279" spans="1:8" s="1" customFormat="1" ht="51" x14ac:dyDescent="0.2">
      <c r="A279" s="42" t="s">
        <v>182</v>
      </c>
      <c r="B279" s="30" t="s">
        <v>417</v>
      </c>
      <c r="C279" s="31"/>
      <c r="D279" s="32">
        <v>16156600</v>
      </c>
      <c r="E279" s="32">
        <v>17151600</v>
      </c>
      <c r="F279" s="33">
        <v>4450225.55</v>
      </c>
      <c r="G279" s="47">
        <f t="shared" si="13"/>
        <v>27.544319658839111</v>
      </c>
      <c r="H279" s="47">
        <f t="shared" si="14"/>
        <v>25.946416369318314</v>
      </c>
    </row>
    <row r="280" spans="1:8" s="1" customFormat="1" ht="38.25" x14ac:dyDescent="0.2">
      <c r="A280" s="42" t="s">
        <v>181</v>
      </c>
      <c r="B280" s="30" t="s">
        <v>418</v>
      </c>
      <c r="C280" s="31"/>
      <c r="D280" s="32">
        <v>339000</v>
      </c>
      <c r="E280" s="32">
        <v>2134000</v>
      </c>
      <c r="F280" s="33">
        <v>274300</v>
      </c>
      <c r="G280" s="47">
        <f t="shared" si="13"/>
        <v>80.91445427728614</v>
      </c>
      <c r="H280" s="47">
        <f t="shared" si="14"/>
        <v>12.853795688847235</v>
      </c>
    </row>
    <row r="281" spans="1:8" s="1" customFormat="1" ht="63.75" x14ac:dyDescent="0.2">
      <c r="A281" s="42" t="s">
        <v>7</v>
      </c>
      <c r="B281" s="30" t="s">
        <v>418</v>
      </c>
      <c r="C281" s="31" t="s">
        <v>6</v>
      </c>
      <c r="D281" s="32">
        <v>64700</v>
      </c>
      <c r="E281" s="32">
        <v>64700</v>
      </c>
      <c r="F281" s="33">
        <v>0</v>
      </c>
      <c r="G281" s="47">
        <f t="shared" si="13"/>
        <v>0</v>
      </c>
      <c r="H281" s="47">
        <f t="shared" si="14"/>
        <v>0</v>
      </c>
    </row>
    <row r="282" spans="1:8" s="1" customFormat="1" ht="25.5" x14ac:dyDescent="0.2">
      <c r="A282" s="42" t="s">
        <v>5</v>
      </c>
      <c r="B282" s="30" t="s">
        <v>418</v>
      </c>
      <c r="C282" s="31" t="s">
        <v>4</v>
      </c>
      <c r="D282" s="32">
        <v>64700</v>
      </c>
      <c r="E282" s="32">
        <v>64700</v>
      </c>
      <c r="F282" s="33">
        <v>0</v>
      </c>
      <c r="G282" s="47">
        <f t="shared" si="13"/>
        <v>0</v>
      </c>
      <c r="H282" s="47">
        <f t="shared" si="14"/>
        <v>0</v>
      </c>
    </row>
    <row r="283" spans="1:8" s="1" customFormat="1" ht="25.5" x14ac:dyDescent="0.2">
      <c r="A283" s="42" t="s">
        <v>17</v>
      </c>
      <c r="B283" s="30" t="s">
        <v>418</v>
      </c>
      <c r="C283" s="31" t="s">
        <v>16</v>
      </c>
      <c r="D283" s="32">
        <v>274300</v>
      </c>
      <c r="E283" s="32">
        <v>2069300</v>
      </c>
      <c r="F283" s="33">
        <v>274300</v>
      </c>
      <c r="G283" s="47">
        <f t="shared" si="13"/>
        <v>100</v>
      </c>
      <c r="H283" s="47">
        <f t="shared" si="14"/>
        <v>13.255690330063308</v>
      </c>
    </row>
    <row r="284" spans="1:8" s="1" customFormat="1" ht="25.5" x14ac:dyDescent="0.2">
      <c r="A284" s="42" t="s">
        <v>15</v>
      </c>
      <c r="B284" s="30" t="s">
        <v>418</v>
      </c>
      <c r="C284" s="31" t="s">
        <v>14</v>
      </c>
      <c r="D284" s="32">
        <v>274300</v>
      </c>
      <c r="E284" s="32">
        <v>2069300</v>
      </c>
      <c r="F284" s="33">
        <v>274300</v>
      </c>
      <c r="G284" s="47">
        <f t="shared" si="13"/>
        <v>100</v>
      </c>
      <c r="H284" s="47">
        <f t="shared" si="14"/>
        <v>13.255690330063308</v>
      </c>
    </row>
    <row r="285" spans="1:8" s="1" customFormat="1" ht="38.25" x14ac:dyDescent="0.2">
      <c r="A285" s="42" t="s">
        <v>180</v>
      </c>
      <c r="B285" s="30" t="s">
        <v>419</v>
      </c>
      <c r="C285" s="31"/>
      <c r="D285" s="32">
        <v>15817600</v>
      </c>
      <c r="E285" s="32">
        <v>15017600</v>
      </c>
      <c r="F285" s="33">
        <v>4175925.55</v>
      </c>
      <c r="G285" s="47">
        <f t="shared" si="13"/>
        <v>26.400500391968439</v>
      </c>
      <c r="H285" s="47">
        <f t="shared" si="14"/>
        <v>27.806876931067549</v>
      </c>
    </row>
    <row r="286" spans="1:8" s="1" customFormat="1" ht="25.5" x14ac:dyDescent="0.2">
      <c r="A286" s="42" t="s">
        <v>17</v>
      </c>
      <c r="B286" s="30" t="s">
        <v>419</v>
      </c>
      <c r="C286" s="31" t="s">
        <v>16</v>
      </c>
      <c r="D286" s="32">
        <v>15817600</v>
      </c>
      <c r="E286" s="32">
        <v>15017600</v>
      </c>
      <c r="F286" s="33">
        <v>4175925.55</v>
      </c>
      <c r="G286" s="47">
        <f t="shared" si="13"/>
        <v>26.400500391968439</v>
      </c>
      <c r="H286" s="47">
        <f t="shared" si="14"/>
        <v>27.806876931067549</v>
      </c>
    </row>
    <row r="287" spans="1:8" s="1" customFormat="1" ht="25.5" x14ac:dyDescent="0.2">
      <c r="A287" s="42" t="s">
        <v>15</v>
      </c>
      <c r="B287" s="30" t="s">
        <v>419</v>
      </c>
      <c r="C287" s="31" t="s">
        <v>14</v>
      </c>
      <c r="D287" s="32">
        <v>15817600</v>
      </c>
      <c r="E287" s="32">
        <v>15017600</v>
      </c>
      <c r="F287" s="33">
        <v>4175925.55</v>
      </c>
      <c r="G287" s="47">
        <f t="shared" si="13"/>
        <v>26.400500391968439</v>
      </c>
      <c r="H287" s="47">
        <f t="shared" si="14"/>
        <v>27.806876931067549</v>
      </c>
    </row>
    <row r="288" spans="1:8" s="1" customFormat="1" ht="38.25" x14ac:dyDescent="0.2">
      <c r="A288" s="42" t="s">
        <v>179</v>
      </c>
      <c r="B288" s="30" t="s">
        <v>420</v>
      </c>
      <c r="C288" s="31"/>
      <c r="D288" s="32">
        <v>54000</v>
      </c>
      <c r="E288" s="32">
        <v>54000</v>
      </c>
      <c r="F288" s="33">
        <v>0</v>
      </c>
      <c r="G288" s="47">
        <f t="shared" si="13"/>
        <v>0</v>
      </c>
      <c r="H288" s="47">
        <f t="shared" si="14"/>
        <v>0</v>
      </c>
    </row>
    <row r="289" spans="1:8" s="1" customFormat="1" x14ac:dyDescent="0.2">
      <c r="A289" s="42" t="s">
        <v>36</v>
      </c>
      <c r="B289" s="30" t="s">
        <v>421</v>
      </c>
      <c r="C289" s="31"/>
      <c r="D289" s="32">
        <v>54000</v>
      </c>
      <c r="E289" s="32">
        <v>54000</v>
      </c>
      <c r="F289" s="33">
        <v>0</v>
      </c>
      <c r="G289" s="47">
        <f t="shared" si="13"/>
        <v>0</v>
      </c>
      <c r="H289" s="47">
        <f t="shared" si="14"/>
        <v>0</v>
      </c>
    </row>
    <row r="290" spans="1:8" s="1" customFormat="1" ht="25.5" x14ac:dyDescent="0.2">
      <c r="A290" s="42" t="s">
        <v>17</v>
      </c>
      <c r="B290" s="30" t="s">
        <v>421</v>
      </c>
      <c r="C290" s="31" t="s">
        <v>16</v>
      </c>
      <c r="D290" s="32">
        <v>19000</v>
      </c>
      <c r="E290" s="32">
        <v>19000</v>
      </c>
      <c r="F290" s="33">
        <v>0</v>
      </c>
      <c r="G290" s="47">
        <f t="shared" si="13"/>
        <v>0</v>
      </c>
      <c r="H290" s="47">
        <f t="shared" si="14"/>
        <v>0</v>
      </c>
    </row>
    <row r="291" spans="1:8" s="1" customFormat="1" ht="25.5" x14ac:dyDescent="0.2">
      <c r="A291" s="42" t="s">
        <v>15</v>
      </c>
      <c r="B291" s="30" t="s">
        <v>421</v>
      </c>
      <c r="C291" s="31" t="s">
        <v>14</v>
      </c>
      <c r="D291" s="32">
        <v>19000</v>
      </c>
      <c r="E291" s="32">
        <v>19000</v>
      </c>
      <c r="F291" s="33">
        <v>0</v>
      </c>
      <c r="G291" s="47">
        <f t="shared" si="13"/>
        <v>0</v>
      </c>
      <c r="H291" s="47">
        <f t="shared" si="14"/>
        <v>0</v>
      </c>
    </row>
    <row r="292" spans="1:8" s="1" customFormat="1" x14ac:dyDescent="0.2">
      <c r="A292" s="42" t="s">
        <v>3</v>
      </c>
      <c r="B292" s="30" t="s">
        <v>421</v>
      </c>
      <c r="C292" s="31" t="s">
        <v>2</v>
      </c>
      <c r="D292" s="32">
        <v>35000</v>
      </c>
      <c r="E292" s="32">
        <v>35000</v>
      </c>
      <c r="F292" s="33">
        <v>0</v>
      </c>
      <c r="G292" s="47">
        <f t="shared" si="13"/>
        <v>0</v>
      </c>
      <c r="H292" s="47">
        <f t="shared" si="14"/>
        <v>0</v>
      </c>
    </row>
    <row r="293" spans="1:8" s="1" customFormat="1" ht="51" x14ac:dyDescent="0.2">
      <c r="A293" s="42" t="s">
        <v>316</v>
      </c>
      <c r="B293" s="30" t="s">
        <v>421</v>
      </c>
      <c r="C293" s="31" t="s">
        <v>44</v>
      </c>
      <c r="D293" s="32">
        <v>35000</v>
      </c>
      <c r="E293" s="32">
        <v>35000</v>
      </c>
      <c r="F293" s="33">
        <v>0</v>
      </c>
      <c r="G293" s="47">
        <f t="shared" si="13"/>
        <v>0</v>
      </c>
      <c r="H293" s="47">
        <f t="shared" si="14"/>
        <v>0</v>
      </c>
    </row>
    <row r="294" spans="1:8" s="1" customFormat="1" ht="25.5" x14ac:dyDescent="0.2">
      <c r="A294" s="43" t="s">
        <v>178</v>
      </c>
      <c r="B294" s="30" t="s">
        <v>177</v>
      </c>
      <c r="C294" s="31"/>
      <c r="D294" s="32">
        <v>245335300</v>
      </c>
      <c r="E294" s="32">
        <v>245335300</v>
      </c>
      <c r="F294" s="33">
        <v>21156000.48</v>
      </c>
      <c r="G294" s="47">
        <f t="shared" ref="G294:G357" si="15">F294/D294*100</f>
        <v>8.6233006338672027</v>
      </c>
      <c r="H294" s="47">
        <f t="shared" ref="H294:H357" si="16">F294/E294*100</f>
        <v>8.6233006338672027</v>
      </c>
    </row>
    <row r="295" spans="1:8" s="1" customFormat="1" ht="38.25" x14ac:dyDescent="0.2">
      <c r="A295" s="42" t="s">
        <v>319</v>
      </c>
      <c r="B295" s="30" t="s">
        <v>176</v>
      </c>
      <c r="C295" s="31"/>
      <c r="D295" s="32">
        <v>59570500</v>
      </c>
      <c r="E295" s="32">
        <v>59570500</v>
      </c>
      <c r="F295" s="33">
        <v>3630000</v>
      </c>
      <c r="G295" s="47">
        <f t="shared" si="15"/>
        <v>6.0936201643430898</v>
      </c>
      <c r="H295" s="47">
        <f t="shared" si="16"/>
        <v>6.0936201643430898</v>
      </c>
    </row>
    <row r="296" spans="1:8" s="1" customFormat="1" x14ac:dyDescent="0.2">
      <c r="A296" s="42" t="s">
        <v>422</v>
      </c>
      <c r="B296" s="30" t="s">
        <v>423</v>
      </c>
      <c r="C296" s="31"/>
      <c r="D296" s="32">
        <v>59570500</v>
      </c>
      <c r="E296" s="32">
        <v>59570500</v>
      </c>
      <c r="F296" s="33">
        <v>3630000</v>
      </c>
      <c r="G296" s="47">
        <f t="shared" si="15"/>
        <v>6.0936201643430898</v>
      </c>
      <c r="H296" s="47">
        <f t="shared" si="16"/>
        <v>6.0936201643430898</v>
      </c>
    </row>
    <row r="297" spans="1:8" s="1" customFormat="1" ht="51" x14ac:dyDescent="0.2">
      <c r="A297" s="42" t="s">
        <v>424</v>
      </c>
      <c r="B297" s="30" t="s">
        <v>425</v>
      </c>
      <c r="C297" s="31"/>
      <c r="D297" s="32">
        <v>53492800</v>
      </c>
      <c r="E297" s="32">
        <v>53492800</v>
      </c>
      <c r="F297" s="33">
        <v>3375900</v>
      </c>
      <c r="G297" s="47">
        <f t="shared" si="15"/>
        <v>6.3109427810845569</v>
      </c>
      <c r="H297" s="47">
        <f t="shared" si="16"/>
        <v>6.3109427810845569</v>
      </c>
    </row>
    <row r="298" spans="1:8" s="1" customFormat="1" ht="25.5" x14ac:dyDescent="0.2">
      <c r="A298" s="42" t="s">
        <v>49</v>
      </c>
      <c r="B298" s="30" t="s">
        <v>425</v>
      </c>
      <c r="C298" s="31" t="s">
        <v>48</v>
      </c>
      <c r="D298" s="32">
        <v>53492800</v>
      </c>
      <c r="E298" s="32">
        <v>53492800</v>
      </c>
      <c r="F298" s="33">
        <v>3375900</v>
      </c>
      <c r="G298" s="47">
        <f t="shared" si="15"/>
        <v>6.3109427810845569</v>
      </c>
      <c r="H298" s="47">
        <f t="shared" si="16"/>
        <v>6.3109427810845569</v>
      </c>
    </row>
    <row r="299" spans="1:8" s="1" customFormat="1" x14ac:dyDescent="0.2">
      <c r="A299" s="42" t="s">
        <v>47</v>
      </c>
      <c r="B299" s="30" t="s">
        <v>425</v>
      </c>
      <c r="C299" s="31" t="s">
        <v>46</v>
      </c>
      <c r="D299" s="32">
        <v>53492800</v>
      </c>
      <c r="E299" s="32">
        <v>53492800</v>
      </c>
      <c r="F299" s="33">
        <v>3375900</v>
      </c>
      <c r="G299" s="47">
        <f t="shared" si="15"/>
        <v>6.3109427810845569</v>
      </c>
      <c r="H299" s="47">
        <f t="shared" si="16"/>
        <v>6.3109427810845569</v>
      </c>
    </row>
    <row r="300" spans="1:8" s="1" customFormat="1" ht="38.25" x14ac:dyDescent="0.2">
      <c r="A300" s="42" t="s">
        <v>426</v>
      </c>
      <c r="B300" s="30" t="s">
        <v>427</v>
      </c>
      <c r="C300" s="31"/>
      <c r="D300" s="32">
        <v>6077700</v>
      </c>
      <c r="E300" s="32">
        <v>6077700</v>
      </c>
      <c r="F300" s="33">
        <v>254100</v>
      </c>
      <c r="G300" s="47">
        <f t="shared" si="15"/>
        <v>4.1808578903203522</v>
      </c>
      <c r="H300" s="47">
        <f t="shared" si="16"/>
        <v>4.1808578903203522</v>
      </c>
    </row>
    <row r="301" spans="1:8" s="1" customFormat="1" ht="25.5" x14ac:dyDescent="0.2">
      <c r="A301" s="42" t="s">
        <v>49</v>
      </c>
      <c r="B301" s="30" t="s">
        <v>427</v>
      </c>
      <c r="C301" s="31" t="s">
        <v>48</v>
      </c>
      <c r="D301" s="32">
        <v>6077700</v>
      </c>
      <c r="E301" s="32">
        <v>6077700</v>
      </c>
      <c r="F301" s="33">
        <v>254100</v>
      </c>
      <c r="G301" s="47">
        <f t="shared" si="15"/>
        <v>4.1808578903203522</v>
      </c>
      <c r="H301" s="47">
        <f t="shared" si="16"/>
        <v>4.1808578903203522</v>
      </c>
    </row>
    <row r="302" spans="1:8" s="1" customFormat="1" x14ac:dyDescent="0.2">
      <c r="A302" s="42" t="s">
        <v>47</v>
      </c>
      <c r="B302" s="30" t="s">
        <v>427</v>
      </c>
      <c r="C302" s="31" t="s">
        <v>46</v>
      </c>
      <c r="D302" s="32">
        <v>6077700</v>
      </c>
      <c r="E302" s="32">
        <v>6077700</v>
      </c>
      <c r="F302" s="33">
        <v>254100</v>
      </c>
      <c r="G302" s="47">
        <f t="shared" si="15"/>
        <v>4.1808578903203522</v>
      </c>
      <c r="H302" s="47">
        <f t="shared" si="16"/>
        <v>4.1808578903203522</v>
      </c>
    </row>
    <row r="303" spans="1:8" s="1" customFormat="1" ht="38.25" x14ac:dyDescent="0.2">
      <c r="A303" s="42" t="s">
        <v>366</v>
      </c>
      <c r="B303" s="30" t="s">
        <v>163</v>
      </c>
      <c r="C303" s="31"/>
      <c r="D303" s="32">
        <v>83987700</v>
      </c>
      <c r="E303" s="32">
        <v>83987700</v>
      </c>
      <c r="F303" s="33">
        <v>2662609.5099999998</v>
      </c>
      <c r="G303" s="47">
        <f t="shared" si="15"/>
        <v>3.1702374395298354</v>
      </c>
      <c r="H303" s="47">
        <f t="shared" si="16"/>
        <v>3.1702374395298354</v>
      </c>
    </row>
    <row r="304" spans="1:8" s="1" customFormat="1" ht="63.75" x14ac:dyDescent="0.2">
      <c r="A304" s="42" t="s">
        <v>428</v>
      </c>
      <c r="B304" s="30" t="s">
        <v>429</v>
      </c>
      <c r="C304" s="31"/>
      <c r="D304" s="32">
        <v>83987700</v>
      </c>
      <c r="E304" s="32">
        <v>83987700</v>
      </c>
      <c r="F304" s="33">
        <v>2662609.5099999998</v>
      </c>
      <c r="G304" s="47">
        <f t="shared" si="15"/>
        <v>3.1702374395298354</v>
      </c>
      <c r="H304" s="47">
        <f t="shared" si="16"/>
        <v>3.1702374395298354</v>
      </c>
    </row>
    <row r="305" spans="1:8" s="1" customFormat="1" ht="38.25" x14ac:dyDescent="0.2">
      <c r="A305" s="42" t="s">
        <v>158</v>
      </c>
      <c r="B305" s="30" t="s">
        <v>430</v>
      </c>
      <c r="C305" s="31"/>
      <c r="D305" s="32">
        <v>77924200</v>
      </c>
      <c r="E305" s="32">
        <v>77924200</v>
      </c>
      <c r="F305" s="33">
        <v>0</v>
      </c>
      <c r="G305" s="47">
        <f t="shared" si="15"/>
        <v>0</v>
      </c>
      <c r="H305" s="47">
        <f t="shared" si="16"/>
        <v>0</v>
      </c>
    </row>
    <row r="306" spans="1:8" s="1" customFormat="1" x14ac:dyDescent="0.2">
      <c r="A306" s="42" t="s">
        <v>13</v>
      </c>
      <c r="B306" s="30" t="s">
        <v>430</v>
      </c>
      <c r="C306" s="31" t="s">
        <v>12</v>
      </c>
      <c r="D306" s="32">
        <v>77924200</v>
      </c>
      <c r="E306" s="32">
        <v>77924200</v>
      </c>
      <c r="F306" s="33">
        <v>0</v>
      </c>
      <c r="G306" s="47">
        <f t="shared" si="15"/>
        <v>0</v>
      </c>
      <c r="H306" s="47">
        <f t="shared" si="16"/>
        <v>0</v>
      </c>
    </row>
    <row r="307" spans="1:8" s="1" customFormat="1" ht="25.5" x14ac:dyDescent="0.2">
      <c r="A307" s="42" t="s">
        <v>67</v>
      </c>
      <c r="B307" s="30" t="s">
        <v>430</v>
      </c>
      <c r="C307" s="31" t="s">
        <v>66</v>
      </c>
      <c r="D307" s="32">
        <v>77924200</v>
      </c>
      <c r="E307" s="32">
        <v>77924200</v>
      </c>
      <c r="F307" s="33">
        <v>0</v>
      </c>
      <c r="G307" s="47">
        <f t="shared" si="15"/>
        <v>0</v>
      </c>
      <c r="H307" s="47">
        <f t="shared" si="16"/>
        <v>0</v>
      </c>
    </row>
    <row r="308" spans="1:8" s="1" customFormat="1" ht="25.5" x14ac:dyDescent="0.2">
      <c r="A308" s="42" t="s">
        <v>157</v>
      </c>
      <c r="B308" s="30" t="s">
        <v>431</v>
      </c>
      <c r="C308" s="31"/>
      <c r="D308" s="32">
        <v>6063500</v>
      </c>
      <c r="E308" s="32">
        <v>6063500</v>
      </c>
      <c r="F308" s="33">
        <v>2662609.5099999998</v>
      </c>
      <c r="G308" s="47">
        <f t="shared" si="15"/>
        <v>43.912088892553804</v>
      </c>
      <c r="H308" s="47">
        <f t="shared" si="16"/>
        <v>43.912088892553804</v>
      </c>
    </row>
    <row r="309" spans="1:8" s="1" customFormat="1" x14ac:dyDescent="0.2">
      <c r="A309" s="42" t="s">
        <v>13</v>
      </c>
      <c r="B309" s="30" t="s">
        <v>431</v>
      </c>
      <c r="C309" s="31" t="s">
        <v>12</v>
      </c>
      <c r="D309" s="32">
        <v>6063500</v>
      </c>
      <c r="E309" s="32">
        <v>6063500</v>
      </c>
      <c r="F309" s="33">
        <v>2662609.5099999998</v>
      </c>
      <c r="G309" s="47">
        <f t="shared" si="15"/>
        <v>43.912088892553804</v>
      </c>
      <c r="H309" s="47">
        <f t="shared" si="16"/>
        <v>43.912088892553804</v>
      </c>
    </row>
    <row r="310" spans="1:8" s="1" customFormat="1" ht="25.5" x14ac:dyDescent="0.2">
      <c r="A310" s="42" t="s">
        <v>67</v>
      </c>
      <c r="B310" s="30" t="s">
        <v>431</v>
      </c>
      <c r="C310" s="31" t="s">
        <v>66</v>
      </c>
      <c r="D310" s="32">
        <v>6063500</v>
      </c>
      <c r="E310" s="32">
        <v>6063500</v>
      </c>
      <c r="F310" s="33">
        <v>2662609.5099999998</v>
      </c>
      <c r="G310" s="47">
        <f t="shared" si="15"/>
        <v>43.912088892553804</v>
      </c>
      <c r="H310" s="47">
        <f t="shared" si="16"/>
        <v>43.912088892553804</v>
      </c>
    </row>
    <row r="311" spans="1:8" s="1" customFormat="1" x14ac:dyDescent="0.2">
      <c r="A311" s="42" t="s">
        <v>327</v>
      </c>
      <c r="B311" s="30" t="s">
        <v>432</v>
      </c>
      <c r="C311" s="31"/>
      <c r="D311" s="32">
        <v>101777100</v>
      </c>
      <c r="E311" s="32">
        <v>101777100</v>
      </c>
      <c r="F311" s="33">
        <v>14863390.970000001</v>
      </c>
      <c r="G311" s="47">
        <f t="shared" si="15"/>
        <v>14.603865673122934</v>
      </c>
      <c r="H311" s="47">
        <f t="shared" si="16"/>
        <v>14.603865673122934</v>
      </c>
    </row>
    <row r="312" spans="1:8" s="1" customFormat="1" ht="25.5" x14ac:dyDescent="0.2">
      <c r="A312" s="42" t="s">
        <v>175</v>
      </c>
      <c r="B312" s="30" t="s">
        <v>433</v>
      </c>
      <c r="C312" s="31"/>
      <c r="D312" s="32">
        <v>4041000</v>
      </c>
      <c r="E312" s="32">
        <v>4041000</v>
      </c>
      <c r="F312" s="33">
        <v>0</v>
      </c>
      <c r="G312" s="47">
        <f t="shared" si="15"/>
        <v>0</v>
      </c>
      <c r="H312" s="47">
        <f t="shared" si="16"/>
        <v>0</v>
      </c>
    </row>
    <row r="313" spans="1:8" s="1" customFormat="1" ht="25.5" x14ac:dyDescent="0.2">
      <c r="A313" s="42" t="s">
        <v>174</v>
      </c>
      <c r="B313" s="30" t="s">
        <v>434</v>
      </c>
      <c r="C313" s="31"/>
      <c r="D313" s="32">
        <v>3758000</v>
      </c>
      <c r="E313" s="32">
        <v>3758000</v>
      </c>
      <c r="F313" s="33">
        <v>0</v>
      </c>
      <c r="G313" s="47">
        <f t="shared" si="15"/>
        <v>0</v>
      </c>
      <c r="H313" s="47">
        <f t="shared" si="16"/>
        <v>0</v>
      </c>
    </row>
    <row r="314" spans="1:8" s="1" customFormat="1" ht="25.5" x14ac:dyDescent="0.2">
      <c r="A314" s="42" t="s">
        <v>17</v>
      </c>
      <c r="B314" s="30" t="s">
        <v>434</v>
      </c>
      <c r="C314" s="31" t="s">
        <v>16</v>
      </c>
      <c r="D314" s="32">
        <v>3758000</v>
      </c>
      <c r="E314" s="32">
        <v>3758000</v>
      </c>
      <c r="F314" s="33">
        <v>0</v>
      </c>
      <c r="G314" s="47">
        <f t="shared" si="15"/>
        <v>0</v>
      </c>
      <c r="H314" s="47">
        <f t="shared" si="16"/>
        <v>0</v>
      </c>
    </row>
    <row r="315" spans="1:8" s="1" customFormat="1" ht="25.5" x14ac:dyDescent="0.2">
      <c r="A315" s="42" t="s">
        <v>15</v>
      </c>
      <c r="B315" s="30" t="s">
        <v>434</v>
      </c>
      <c r="C315" s="31" t="s">
        <v>14</v>
      </c>
      <c r="D315" s="32">
        <v>3758000</v>
      </c>
      <c r="E315" s="32">
        <v>3758000</v>
      </c>
      <c r="F315" s="33">
        <v>0</v>
      </c>
      <c r="G315" s="47">
        <f t="shared" si="15"/>
        <v>0</v>
      </c>
      <c r="H315" s="47">
        <f t="shared" si="16"/>
        <v>0</v>
      </c>
    </row>
    <row r="316" spans="1:8" s="1" customFormat="1" ht="25.5" x14ac:dyDescent="0.2">
      <c r="A316" s="42" t="s">
        <v>173</v>
      </c>
      <c r="B316" s="30" t="s">
        <v>435</v>
      </c>
      <c r="C316" s="31"/>
      <c r="D316" s="32">
        <v>283000</v>
      </c>
      <c r="E316" s="32">
        <v>283000</v>
      </c>
      <c r="F316" s="33">
        <v>0</v>
      </c>
      <c r="G316" s="47">
        <f t="shared" si="15"/>
        <v>0</v>
      </c>
      <c r="H316" s="47">
        <f t="shared" si="16"/>
        <v>0</v>
      </c>
    </row>
    <row r="317" spans="1:8" s="1" customFormat="1" ht="25.5" x14ac:dyDescent="0.2">
      <c r="A317" s="42" t="s">
        <v>17</v>
      </c>
      <c r="B317" s="30" t="s">
        <v>435</v>
      </c>
      <c r="C317" s="31" t="s">
        <v>16</v>
      </c>
      <c r="D317" s="32">
        <v>283000</v>
      </c>
      <c r="E317" s="32">
        <v>283000</v>
      </c>
      <c r="F317" s="33">
        <v>0</v>
      </c>
      <c r="G317" s="47">
        <f t="shared" si="15"/>
        <v>0</v>
      </c>
      <c r="H317" s="47">
        <f t="shared" si="16"/>
        <v>0</v>
      </c>
    </row>
    <row r="318" spans="1:8" s="1" customFormat="1" ht="25.5" x14ac:dyDescent="0.2">
      <c r="A318" s="42" t="s">
        <v>15</v>
      </c>
      <c r="B318" s="30" t="s">
        <v>435</v>
      </c>
      <c r="C318" s="31" t="s">
        <v>14</v>
      </c>
      <c r="D318" s="32">
        <v>283000</v>
      </c>
      <c r="E318" s="32">
        <v>283000</v>
      </c>
      <c r="F318" s="33">
        <v>0</v>
      </c>
      <c r="G318" s="47">
        <f t="shared" si="15"/>
        <v>0</v>
      </c>
      <c r="H318" s="47">
        <f t="shared" si="16"/>
        <v>0</v>
      </c>
    </row>
    <row r="319" spans="1:8" s="1" customFormat="1" ht="38.25" x14ac:dyDescent="0.2">
      <c r="A319" s="42" t="s">
        <v>172</v>
      </c>
      <c r="B319" s="30" t="s">
        <v>436</v>
      </c>
      <c r="C319" s="31"/>
      <c r="D319" s="32">
        <v>58695200</v>
      </c>
      <c r="E319" s="32">
        <v>58695200</v>
      </c>
      <c r="F319" s="33">
        <v>3500888.48</v>
      </c>
      <c r="G319" s="47">
        <f t="shared" si="15"/>
        <v>5.964522618544617</v>
      </c>
      <c r="H319" s="47">
        <f t="shared" si="16"/>
        <v>5.964522618544617</v>
      </c>
    </row>
    <row r="320" spans="1:8" s="1" customFormat="1" ht="51" x14ac:dyDescent="0.2">
      <c r="A320" s="42" t="s">
        <v>165</v>
      </c>
      <c r="B320" s="30" t="s">
        <v>437</v>
      </c>
      <c r="C320" s="31"/>
      <c r="D320" s="32">
        <v>49564500</v>
      </c>
      <c r="E320" s="32">
        <v>21762000</v>
      </c>
      <c r="F320" s="33">
        <v>0</v>
      </c>
      <c r="G320" s="47">
        <f t="shared" si="15"/>
        <v>0</v>
      </c>
      <c r="H320" s="47">
        <f t="shared" si="16"/>
        <v>0</v>
      </c>
    </row>
    <row r="321" spans="1:8" s="1" customFormat="1" ht="25.5" x14ac:dyDescent="0.2">
      <c r="A321" s="42" t="s">
        <v>49</v>
      </c>
      <c r="B321" s="30" t="s">
        <v>437</v>
      </c>
      <c r="C321" s="31" t="s">
        <v>48</v>
      </c>
      <c r="D321" s="32">
        <v>49564500</v>
      </c>
      <c r="E321" s="32">
        <v>21762000</v>
      </c>
      <c r="F321" s="33">
        <v>0</v>
      </c>
      <c r="G321" s="47">
        <f t="shared" si="15"/>
        <v>0</v>
      </c>
      <c r="H321" s="47">
        <f t="shared" si="16"/>
        <v>0</v>
      </c>
    </row>
    <row r="322" spans="1:8" s="1" customFormat="1" x14ac:dyDescent="0.2">
      <c r="A322" s="42" t="s">
        <v>47</v>
      </c>
      <c r="B322" s="30" t="s">
        <v>437</v>
      </c>
      <c r="C322" s="31" t="s">
        <v>46</v>
      </c>
      <c r="D322" s="32">
        <v>49564500</v>
      </c>
      <c r="E322" s="32">
        <v>21762000</v>
      </c>
      <c r="F322" s="33">
        <v>0</v>
      </c>
      <c r="G322" s="47">
        <f t="shared" si="15"/>
        <v>0</v>
      </c>
      <c r="H322" s="47">
        <f t="shared" si="16"/>
        <v>0</v>
      </c>
    </row>
    <row r="323" spans="1:8" s="1" customFormat="1" ht="102" x14ac:dyDescent="0.2">
      <c r="A323" s="42" t="s">
        <v>171</v>
      </c>
      <c r="B323" s="30" t="s">
        <v>438</v>
      </c>
      <c r="C323" s="31"/>
      <c r="D323" s="32">
        <v>0</v>
      </c>
      <c r="E323" s="32">
        <v>18600000</v>
      </c>
      <c r="F323" s="33">
        <v>3145080.51</v>
      </c>
      <c r="G323" s="47"/>
      <c r="H323" s="47">
        <f t="shared" si="16"/>
        <v>16.909034999999999</v>
      </c>
    </row>
    <row r="324" spans="1:8" s="1" customFormat="1" x14ac:dyDescent="0.2">
      <c r="A324" s="42" t="s">
        <v>13</v>
      </c>
      <c r="B324" s="30" t="s">
        <v>438</v>
      </c>
      <c r="C324" s="31" t="s">
        <v>12</v>
      </c>
      <c r="D324" s="32">
        <v>0</v>
      </c>
      <c r="E324" s="32">
        <v>18600000</v>
      </c>
      <c r="F324" s="33">
        <v>3145080.51</v>
      </c>
      <c r="G324" s="47"/>
      <c r="H324" s="47">
        <f t="shared" si="16"/>
        <v>16.909034999999999</v>
      </c>
    </row>
    <row r="325" spans="1:8" s="1" customFormat="1" ht="25.5" x14ac:dyDescent="0.2">
      <c r="A325" s="42" t="s">
        <v>67</v>
      </c>
      <c r="B325" s="30" t="s">
        <v>438</v>
      </c>
      <c r="C325" s="31" t="s">
        <v>66</v>
      </c>
      <c r="D325" s="32">
        <v>0</v>
      </c>
      <c r="E325" s="32">
        <v>18600000</v>
      </c>
      <c r="F325" s="33">
        <v>3145080.51</v>
      </c>
      <c r="G325" s="47"/>
      <c r="H325" s="47">
        <f t="shared" si="16"/>
        <v>16.909034999999999</v>
      </c>
    </row>
    <row r="326" spans="1:8" s="1" customFormat="1" ht="63.75" x14ac:dyDescent="0.2">
      <c r="A326" s="42" t="s">
        <v>170</v>
      </c>
      <c r="B326" s="30" t="s">
        <v>439</v>
      </c>
      <c r="C326" s="31"/>
      <c r="D326" s="32">
        <v>0</v>
      </c>
      <c r="E326" s="32">
        <v>6324000</v>
      </c>
      <c r="F326" s="33">
        <v>0</v>
      </c>
      <c r="G326" s="47"/>
      <c r="H326" s="47">
        <f t="shared" si="16"/>
        <v>0</v>
      </c>
    </row>
    <row r="327" spans="1:8" s="1" customFormat="1" ht="25.5" x14ac:dyDescent="0.2">
      <c r="A327" s="42" t="s">
        <v>17</v>
      </c>
      <c r="B327" s="30" t="s">
        <v>439</v>
      </c>
      <c r="C327" s="31" t="s">
        <v>16</v>
      </c>
      <c r="D327" s="32">
        <v>0</v>
      </c>
      <c r="E327" s="32">
        <v>6324000</v>
      </c>
      <c r="F327" s="33">
        <v>0</v>
      </c>
      <c r="G327" s="47"/>
      <c r="H327" s="47">
        <f t="shared" si="16"/>
        <v>0</v>
      </c>
    </row>
    <row r="328" spans="1:8" s="1" customFormat="1" ht="25.5" x14ac:dyDescent="0.2">
      <c r="A328" s="42" t="s">
        <v>15</v>
      </c>
      <c r="B328" s="30" t="s">
        <v>439</v>
      </c>
      <c r="C328" s="31" t="s">
        <v>14</v>
      </c>
      <c r="D328" s="32">
        <v>0</v>
      </c>
      <c r="E328" s="32">
        <v>6324000</v>
      </c>
      <c r="F328" s="33">
        <v>0</v>
      </c>
      <c r="G328" s="47"/>
      <c r="H328" s="47">
        <f t="shared" si="16"/>
        <v>0</v>
      </c>
    </row>
    <row r="329" spans="1:8" s="1" customFormat="1" ht="51" x14ac:dyDescent="0.2">
      <c r="A329" s="42" t="s">
        <v>169</v>
      </c>
      <c r="B329" s="30" t="s">
        <v>440</v>
      </c>
      <c r="C329" s="31"/>
      <c r="D329" s="32">
        <v>0</v>
      </c>
      <c r="E329" s="32">
        <v>2878500</v>
      </c>
      <c r="F329" s="33">
        <v>110745.77</v>
      </c>
      <c r="G329" s="47"/>
      <c r="H329" s="47">
        <f t="shared" si="16"/>
        <v>3.8473430606218515</v>
      </c>
    </row>
    <row r="330" spans="1:8" s="1" customFormat="1" ht="25.5" x14ac:dyDescent="0.2">
      <c r="A330" s="42" t="s">
        <v>17</v>
      </c>
      <c r="B330" s="30" t="s">
        <v>440</v>
      </c>
      <c r="C330" s="31" t="s">
        <v>16</v>
      </c>
      <c r="D330" s="32">
        <v>0</v>
      </c>
      <c r="E330" s="32">
        <v>2878500</v>
      </c>
      <c r="F330" s="33">
        <v>110745.77</v>
      </c>
      <c r="G330" s="47"/>
      <c r="H330" s="47">
        <f t="shared" si="16"/>
        <v>3.8473430606218515</v>
      </c>
    </row>
    <row r="331" spans="1:8" s="1" customFormat="1" ht="25.5" x14ac:dyDescent="0.2">
      <c r="A331" s="42" t="s">
        <v>15</v>
      </c>
      <c r="B331" s="30" t="s">
        <v>440</v>
      </c>
      <c r="C331" s="31" t="s">
        <v>14</v>
      </c>
      <c r="D331" s="32">
        <v>0</v>
      </c>
      <c r="E331" s="32">
        <v>2878500</v>
      </c>
      <c r="F331" s="33">
        <v>110745.77</v>
      </c>
      <c r="G331" s="47"/>
      <c r="H331" s="47">
        <f t="shared" si="16"/>
        <v>3.8473430606218515</v>
      </c>
    </row>
    <row r="332" spans="1:8" s="1" customFormat="1" x14ac:dyDescent="0.2">
      <c r="A332" s="42" t="s">
        <v>36</v>
      </c>
      <c r="B332" s="30" t="s">
        <v>441</v>
      </c>
      <c r="C332" s="31"/>
      <c r="D332" s="32">
        <v>5400000</v>
      </c>
      <c r="E332" s="32">
        <v>5400000</v>
      </c>
      <c r="F332" s="33">
        <v>0</v>
      </c>
      <c r="G332" s="47">
        <f t="shared" si="15"/>
        <v>0</v>
      </c>
      <c r="H332" s="47">
        <f t="shared" si="16"/>
        <v>0</v>
      </c>
    </row>
    <row r="333" spans="1:8" s="1" customFormat="1" ht="25.5" x14ac:dyDescent="0.2">
      <c r="A333" s="42" t="s">
        <v>17</v>
      </c>
      <c r="B333" s="30" t="s">
        <v>441</v>
      </c>
      <c r="C333" s="31" t="s">
        <v>16</v>
      </c>
      <c r="D333" s="32">
        <v>5400000</v>
      </c>
      <c r="E333" s="32">
        <v>5400000</v>
      </c>
      <c r="F333" s="33">
        <v>0</v>
      </c>
      <c r="G333" s="47">
        <f t="shared" si="15"/>
        <v>0</v>
      </c>
      <c r="H333" s="47">
        <f t="shared" si="16"/>
        <v>0</v>
      </c>
    </row>
    <row r="334" spans="1:8" s="1" customFormat="1" ht="25.5" x14ac:dyDescent="0.2">
      <c r="A334" s="42" t="s">
        <v>15</v>
      </c>
      <c r="B334" s="30" t="s">
        <v>441</v>
      </c>
      <c r="C334" s="31" t="s">
        <v>14</v>
      </c>
      <c r="D334" s="32">
        <v>5400000</v>
      </c>
      <c r="E334" s="32">
        <v>5400000</v>
      </c>
      <c r="F334" s="33">
        <v>0</v>
      </c>
      <c r="G334" s="47">
        <f t="shared" si="15"/>
        <v>0</v>
      </c>
      <c r="H334" s="47">
        <f t="shared" si="16"/>
        <v>0</v>
      </c>
    </row>
    <row r="335" spans="1:8" s="1" customFormat="1" ht="63.75" x14ac:dyDescent="0.2">
      <c r="A335" s="42" t="s">
        <v>164</v>
      </c>
      <c r="B335" s="30" t="s">
        <v>442</v>
      </c>
      <c r="C335" s="31"/>
      <c r="D335" s="32">
        <v>3730700</v>
      </c>
      <c r="E335" s="32">
        <v>1638038.7</v>
      </c>
      <c r="F335" s="33">
        <v>0</v>
      </c>
      <c r="G335" s="47">
        <f t="shared" si="15"/>
        <v>0</v>
      </c>
      <c r="H335" s="47">
        <f t="shared" si="16"/>
        <v>0</v>
      </c>
    </row>
    <row r="336" spans="1:8" s="1" customFormat="1" ht="25.5" x14ac:dyDescent="0.2">
      <c r="A336" s="42" t="s">
        <v>49</v>
      </c>
      <c r="B336" s="30" t="s">
        <v>442</v>
      </c>
      <c r="C336" s="31" t="s">
        <v>48</v>
      </c>
      <c r="D336" s="32">
        <v>3730700</v>
      </c>
      <c r="E336" s="32">
        <v>1638038.7</v>
      </c>
      <c r="F336" s="33">
        <v>0</v>
      </c>
      <c r="G336" s="47">
        <f t="shared" si="15"/>
        <v>0</v>
      </c>
      <c r="H336" s="47">
        <f t="shared" si="16"/>
        <v>0</v>
      </c>
    </row>
    <row r="337" spans="1:8" s="1" customFormat="1" x14ac:dyDescent="0.2">
      <c r="A337" s="42" t="s">
        <v>47</v>
      </c>
      <c r="B337" s="30" t="s">
        <v>442</v>
      </c>
      <c r="C337" s="31" t="s">
        <v>46</v>
      </c>
      <c r="D337" s="32">
        <v>3730700</v>
      </c>
      <c r="E337" s="32">
        <v>1638038.7</v>
      </c>
      <c r="F337" s="33">
        <v>0</v>
      </c>
      <c r="G337" s="47">
        <f t="shared" si="15"/>
        <v>0</v>
      </c>
      <c r="H337" s="47">
        <f t="shared" si="16"/>
        <v>0</v>
      </c>
    </row>
    <row r="338" spans="1:8" s="1" customFormat="1" ht="114.75" x14ac:dyDescent="0.2">
      <c r="A338" s="42" t="s">
        <v>168</v>
      </c>
      <c r="B338" s="30" t="s">
        <v>443</v>
      </c>
      <c r="C338" s="31"/>
      <c r="D338" s="32">
        <v>0</v>
      </c>
      <c r="E338" s="32">
        <v>1400000</v>
      </c>
      <c r="F338" s="33">
        <v>236726.49</v>
      </c>
      <c r="G338" s="47"/>
      <c r="H338" s="47">
        <f t="shared" si="16"/>
        <v>16.909034999999999</v>
      </c>
    </row>
    <row r="339" spans="1:8" s="1" customFormat="1" x14ac:dyDescent="0.2">
      <c r="A339" s="42" t="s">
        <v>13</v>
      </c>
      <c r="B339" s="30" t="s">
        <v>443</v>
      </c>
      <c r="C339" s="31" t="s">
        <v>12</v>
      </c>
      <c r="D339" s="32">
        <v>0</v>
      </c>
      <c r="E339" s="32">
        <v>1400000</v>
      </c>
      <c r="F339" s="33">
        <v>236726.49</v>
      </c>
      <c r="G339" s="47"/>
      <c r="H339" s="47">
        <f t="shared" si="16"/>
        <v>16.909034999999999</v>
      </c>
    </row>
    <row r="340" spans="1:8" s="1" customFormat="1" ht="25.5" x14ac:dyDescent="0.2">
      <c r="A340" s="42" t="s">
        <v>67</v>
      </c>
      <c r="B340" s="30" t="s">
        <v>443</v>
      </c>
      <c r="C340" s="31" t="s">
        <v>66</v>
      </c>
      <c r="D340" s="32">
        <v>0</v>
      </c>
      <c r="E340" s="32">
        <v>1400000</v>
      </c>
      <c r="F340" s="33">
        <v>236726.49</v>
      </c>
      <c r="G340" s="47"/>
      <c r="H340" s="47">
        <f t="shared" si="16"/>
        <v>16.909034999999999</v>
      </c>
    </row>
    <row r="341" spans="1:8" s="1" customFormat="1" ht="63.75" x14ac:dyDescent="0.2">
      <c r="A341" s="42" t="s">
        <v>167</v>
      </c>
      <c r="B341" s="30" t="s">
        <v>444</v>
      </c>
      <c r="C341" s="31"/>
      <c r="D341" s="32">
        <v>0</v>
      </c>
      <c r="E341" s="32">
        <v>476000</v>
      </c>
      <c r="F341" s="33">
        <v>0</v>
      </c>
      <c r="G341" s="47"/>
      <c r="H341" s="47">
        <f t="shared" si="16"/>
        <v>0</v>
      </c>
    </row>
    <row r="342" spans="1:8" s="1" customFormat="1" ht="25.5" x14ac:dyDescent="0.2">
      <c r="A342" s="42" t="s">
        <v>17</v>
      </c>
      <c r="B342" s="30" t="s">
        <v>444</v>
      </c>
      <c r="C342" s="31" t="s">
        <v>16</v>
      </c>
      <c r="D342" s="32">
        <v>0</v>
      </c>
      <c r="E342" s="32">
        <v>476000</v>
      </c>
      <c r="F342" s="33">
        <v>0</v>
      </c>
      <c r="G342" s="47"/>
      <c r="H342" s="47">
        <f t="shared" si="16"/>
        <v>0</v>
      </c>
    </row>
    <row r="343" spans="1:8" s="1" customFormat="1" ht="25.5" x14ac:dyDescent="0.2">
      <c r="A343" s="42" t="s">
        <v>15</v>
      </c>
      <c r="B343" s="30" t="s">
        <v>444</v>
      </c>
      <c r="C343" s="31" t="s">
        <v>14</v>
      </c>
      <c r="D343" s="32">
        <v>0</v>
      </c>
      <c r="E343" s="32">
        <v>476000</v>
      </c>
      <c r="F343" s="33">
        <v>0</v>
      </c>
      <c r="G343" s="47"/>
      <c r="H343" s="47">
        <f t="shared" si="16"/>
        <v>0</v>
      </c>
    </row>
    <row r="344" spans="1:8" s="1" customFormat="1" ht="63.75" x14ac:dyDescent="0.2">
      <c r="A344" s="42" t="s">
        <v>166</v>
      </c>
      <c r="B344" s="30" t="s">
        <v>445</v>
      </c>
      <c r="C344" s="31"/>
      <c r="D344" s="32">
        <v>0</v>
      </c>
      <c r="E344" s="32">
        <v>216661.3</v>
      </c>
      <c r="F344" s="33">
        <v>8335.7099999999991</v>
      </c>
      <c r="G344" s="47"/>
      <c r="H344" s="47">
        <f t="shared" si="16"/>
        <v>3.8473460650333031</v>
      </c>
    </row>
    <row r="345" spans="1:8" s="1" customFormat="1" ht="25.5" x14ac:dyDescent="0.2">
      <c r="A345" s="42" t="s">
        <v>17</v>
      </c>
      <c r="B345" s="30" t="s">
        <v>445</v>
      </c>
      <c r="C345" s="31" t="s">
        <v>16</v>
      </c>
      <c r="D345" s="32">
        <v>0</v>
      </c>
      <c r="E345" s="32">
        <v>216661.3</v>
      </c>
      <c r="F345" s="33">
        <v>8335.7099999999991</v>
      </c>
      <c r="G345" s="47"/>
      <c r="H345" s="47">
        <f t="shared" si="16"/>
        <v>3.8473460650333031</v>
      </c>
    </row>
    <row r="346" spans="1:8" s="1" customFormat="1" ht="25.5" x14ac:dyDescent="0.2">
      <c r="A346" s="42" t="s">
        <v>15</v>
      </c>
      <c r="B346" s="30" t="s">
        <v>445</v>
      </c>
      <c r="C346" s="31" t="s">
        <v>14</v>
      </c>
      <c r="D346" s="32">
        <v>0</v>
      </c>
      <c r="E346" s="32">
        <v>216661.3</v>
      </c>
      <c r="F346" s="33">
        <v>8335.7099999999991</v>
      </c>
      <c r="G346" s="47"/>
      <c r="H346" s="47">
        <f t="shared" si="16"/>
        <v>3.8473460650333031</v>
      </c>
    </row>
    <row r="347" spans="1:8" s="1" customFormat="1" ht="38.25" x14ac:dyDescent="0.2">
      <c r="A347" s="42" t="s">
        <v>162</v>
      </c>
      <c r="B347" s="30" t="s">
        <v>446</v>
      </c>
      <c r="C347" s="31"/>
      <c r="D347" s="32">
        <v>4405800</v>
      </c>
      <c r="E347" s="32">
        <v>4405800</v>
      </c>
      <c r="F347" s="33">
        <v>0</v>
      </c>
      <c r="G347" s="47">
        <f t="shared" si="15"/>
        <v>0</v>
      </c>
      <c r="H347" s="47">
        <f t="shared" si="16"/>
        <v>0</v>
      </c>
    </row>
    <row r="348" spans="1:8" s="1" customFormat="1" ht="51" x14ac:dyDescent="0.2">
      <c r="A348" s="42" t="s">
        <v>161</v>
      </c>
      <c r="B348" s="30" t="s">
        <v>447</v>
      </c>
      <c r="C348" s="31"/>
      <c r="D348" s="32">
        <v>2200000</v>
      </c>
      <c r="E348" s="32">
        <v>2200000</v>
      </c>
      <c r="F348" s="33">
        <v>0</v>
      </c>
      <c r="G348" s="47">
        <f t="shared" si="15"/>
        <v>0</v>
      </c>
      <c r="H348" s="47">
        <f t="shared" si="16"/>
        <v>0</v>
      </c>
    </row>
    <row r="349" spans="1:8" s="1" customFormat="1" x14ac:dyDescent="0.2">
      <c r="A349" s="42" t="s">
        <v>13</v>
      </c>
      <c r="B349" s="30" t="s">
        <v>447</v>
      </c>
      <c r="C349" s="31" t="s">
        <v>12</v>
      </c>
      <c r="D349" s="32">
        <v>2200000</v>
      </c>
      <c r="E349" s="32">
        <v>2200000</v>
      </c>
      <c r="F349" s="33">
        <v>0</v>
      </c>
      <c r="G349" s="47">
        <f t="shared" si="15"/>
        <v>0</v>
      </c>
      <c r="H349" s="47">
        <f t="shared" si="16"/>
        <v>0</v>
      </c>
    </row>
    <row r="350" spans="1:8" s="1" customFormat="1" ht="25.5" x14ac:dyDescent="0.2">
      <c r="A350" s="42" t="s">
        <v>67</v>
      </c>
      <c r="B350" s="30" t="s">
        <v>447</v>
      </c>
      <c r="C350" s="31" t="s">
        <v>66</v>
      </c>
      <c r="D350" s="32">
        <v>2200000</v>
      </c>
      <c r="E350" s="32">
        <v>2200000</v>
      </c>
      <c r="F350" s="33">
        <v>0</v>
      </c>
      <c r="G350" s="47">
        <f t="shared" si="15"/>
        <v>0</v>
      </c>
      <c r="H350" s="47">
        <f t="shared" si="16"/>
        <v>0</v>
      </c>
    </row>
    <row r="351" spans="1:8" s="1" customFormat="1" ht="63.75" x14ac:dyDescent="0.2">
      <c r="A351" s="42" t="s">
        <v>160</v>
      </c>
      <c r="B351" s="30" t="s">
        <v>448</v>
      </c>
      <c r="C351" s="31"/>
      <c r="D351" s="32">
        <v>2200000</v>
      </c>
      <c r="E351" s="32">
        <v>2200000</v>
      </c>
      <c r="F351" s="33">
        <v>0</v>
      </c>
      <c r="G351" s="47">
        <f t="shared" si="15"/>
        <v>0</v>
      </c>
      <c r="H351" s="47">
        <f t="shared" si="16"/>
        <v>0</v>
      </c>
    </row>
    <row r="352" spans="1:8" s="1" customFormat="1" x14ac:dyDescent="0.2">
      <c r="A352" s="42" t="s">
        <v>13</v>
      </c>
      <c r="B352" s="30" t="s">
        <v>448</v>
      </c>
      <c r="C352" s="31" t="s">
        <v>12</v>
      </c>
      <c r="D352" s="32">
        <v>2200000</v>
      </c>
      <c r="E352" s="32">
        <v>2200000</v>
      </c>
      <c r="F352" s="33">
        <v>0</v>
      </c>
      <c r="G352" s="47">
        <f t="shared" si="15"/>
        <v>0</v>
      </c>
      <c r="H352" s="47">
        <f t="shared" si="16"/>
        <v>0</v>
      </c>
    </row>
    <row r="353" spans="1:8" s="1" customFormat="1" ht="25.5" x14ac:dyDescent="0.2">
      <c r="A353" s="42" t="s">
        <v>67</v>
      </c>
      <c r="B353" s="30" t="s">
        <v>448</v>
      </c>
      <c r="C353" s="31" t="s">
        <v>66</v>
      </c>
      <c r="D353" s="32">
        <v>2200000</v>
      </c>
      <c r="E353" s="32">
        <v>2200000</v>
      </c>
      <c r="F353" s="33">
        <v>0</v>
      </c>
      <c r="G353" s="47">
        <f t="shared" si="15"/>
        <v>0</v>
      </c>
      <c r="H353" s="47">
        <f t="shared" si="16"/>
        <v>0</v>
      </c>
    </row>
    <row r="354" spans="1:8" s="1" customFormat="1" ht="114.75" x14ac:dyDescent="0.2">
      <c r="A354" s="42" t="s">
        <v>159</v>
      </c>
      <c r="B354" s="30" t="s">
        <v>449</v>
      </c>
      <c r="C354" s="31"/>
      <c r="D354" s="32">
        <v>5800</v>
      </c>
      <c r="E354" s="32">
        <v>5800</v>
      </c>
      <c r="F354" s="33">
        <v>0</v>
      </c>
      <c r="G354" s="47">
        <f t="shared" si="15"/>
        <v>0</v>
      </c>
      <c r="H354" s="47">
        <f t="shared" si="16"/>
        <v>0</v>
      </c>
    </row>
    <row r="355" spans="1:8" s="1" customFormat="1" ht="63.75" x14ac:dyDescent="0.2">
      <c r="A355" s="42" t="s">
        <v>7</v>
      </c>
      <c r="B355" s="30" t="s">
        <v>449</v>
      </c>
      <c r="C355" s="31" t="s">
        <v>6</v>
      </c>
      <c r="D355" s="32">
        <v>5800</v>
      </c>
      <c r="E355" s="32">
        <v>5800</v>
      </c>
      <c r="F355" s="33">
        <v>0</v>
      </c>
      <c r="G355" s="47">
        <f t="shared" si="15"/>
        <v>0</v>
      </c>
      <c r="H355" s="47">
        <f t="shared" si="16"/>
        <v>0</v>
      </c>
    </row>
    <row r="356" spans="1:8" s="1" customFormat="1" ht="25.5" x14ac:dyDescent="0.2">
      <c r="A356" s="42" t="s">
        <v>5</v>
      </c>
      <c r="B356" s="30" t="s">
        <v>449</v>
      </c>
      <c r="C356" s="31" t="s">
        <v>4</v>
      </c>
      <c r="D356" s="32">
        <v>5800</v>
      </c>
      <c r="E356" s="32">
        <v>5800</v>
      </c>
      <c r="F356" s="33">
        <v>0</v>
      </c>
      <c r="G356" s="47">
        <f t="shared" si="15"/>
        <v>0</v>
      </c>
      <c r="H356" s="47">
        <f t="shared" si="16"/>
        <v>0</v>
      </c>
    </row>
    <row r="357" spans="1:8" s="1" customFormat="1" ht="38.25" x14ac:dyDescent="0.2">
      <c r="A357" s="42" t="s">
        <v>156</v>
      </c>
      <c r="B357" s="30" t="s">
        <v>450</v>
      </c>
      <c r="C357" s="31"/>
      <c r="D357" s="32">
        <v>34635100</v>
      </c>
      <c r="E357" s="32">
        <v>34635100</v>
      </c>
      <c r="F357" s="33">
        <v>11362502.49</v>
      </c>
      <c r="G357" s="47">
        <f t="shared" si="15"/>
        <v>32.806322170283906</v>
      </c>
      <c r="H357" s="47">
        <f t="shared" si="16"/>
        <v>32.806322170283906</v>
      </c>
    </row>
    <row r="358" spans="1:8" s="1" customFormat="1" ht="25.5" x14ac:dyDescent="0.2">
      <c r="A358" s="42" t="s">
        <v>38</v>
      </c>
      <c r="B358" s="30" t="s">
        <v>451</v>
      </c>
      <c r="C358" s="31"/>
      <c r="D358" s="32">
        <v>34635100</v>
      </c>
      <c r="E358" s="32">
        <v>34635100</v>
      </c>
      <c r="F358" s="33">
        <v>11362502.49</v>
      </c>
      <c r="G358" s="47">
        <f t="shared" ref="G358:G421" si="17">F358/D358*100</f>
        <v>32.806322170283906</v>
      </c>
      <c r="H358" s="47">
        <f t="shared" ref="H358:H421" si="18">F358/E358*100</f>
        <v>32.806322170283906</v>
      </c>
    </row>
    <row r="359" spans="1:8" s="1" customFormat="1" ht="63.75" x14ac:dyDescent="0.2">
      <c r="A359" s="42" t="s">
        <v>7</v>
      </c>
      <c r="B359" s="30" t="s">
        <v>451</v>
      </c>
      <c r="C359" s="31" t="s">
        <v>6</v>
      </c>
      <c r="D359" s="32">
        <v>32249800</v>
      </c>
      <c r="E359" s="32">
        <v>32260300</v>
      </c>
      <c r="F359" s="33">
        <v>10366050.560000001</v>
      </c>
      <c r="G359" s="47">
        <f t="shared" si="17"/>
        <v>32.142991770491605</v>
      </c>
      <c r="H359" s="47">
        <f t="shared" si="18"/>
        <v>32.13252995167435</v>
      </c>
    </row>
    <row r="360" spans="1:8" s="1" customFormat="1" x14ac:dyDescent="0.2">
      <c r="A360" s="42" t="s">
        <v>62</v>
      </c>
      <c r="B360" s="30" t="s">
        <v>451</v>
      </c>
      <c r="C360" s="31" t="s">
        <v>61</v>
      </c>
      <c r="D360" s="32">
        <v>32249800</v>
      </c>
      <c r="E360" s="32">
        <v>32260300</v>
      </c>
      <c r="F360" s="33">
        <v>10366050.560000001</v>
      </c>
      <c r="G360" s="47">
        <f t="shared" si="17"/>
        <v>32.142991770491605</v>
      </c>
      <c r="H360" s="47">
        <f t="shared" si="18"/>
        <v>32.13252995167435</v>
      </c>
    </row>
    <row r="361" spans="1:8" s="1" customFormat="1" ht="25.5" x14ac:dyDescent="0.2">
      <c r="A361" s="42" t="s">
        <v>17</v>
      </c>
      <c r="B361" s="30" t="s">
        <v>451</v>
      </c>
      <c r="C361" s="31" t="s">
        <v>16</v>
      </c>
      <c r="D361" s="32">
        <v>2135300</v>
      </c>
      <c r="E361" s="32">
        <v>2113050</v>
      </c>
      <c r="F361" s="33">
        <v>825092.93</v>
      </c>
      <c r="G361" s="47">
        <f t="shared" si="17"/>
        <v>38.640609282068098</v>
      </c>
      <c r="H361" s="47">
        <f t="shared" si="18"/>
        <v>39.047487281417858</v>
      </c>
    </row>
    <row r="362" spans="1:8" s="1" customFormat="1" ht="25.5" x14ac:dyDescent="0.2">
      <c r="A362" s="42" t="s">
        <v>15</v>
      </c>
      <c r="B362" s="30" t="s">
        <v>451</v>
      </c>
      <c r="C362" s="31" t="s">
        <v>14</v>
      </c>
      <c r="D362" s="32">
        <v>2135300</v>
      </c>
      <c r="E362" s="32">
        <v>2113050</v>
      </c>
      <c r="F362" s="33">
        <v>825092.93</v>
      </c>
      <c r="G362" s="47">
        <f t="shared" si="17"/>
        <v>38.640609282068098</v>
      </c>
      <c r="H362" s="47">
        <f t="shared" si="18"/>
        <v>39.047487281417858</v>
      </c>
    </row>
    <row r="363" spans="1:8" s="1" customFormat="1" x14ac:dyDescent="0.2">
      <c r="A363" s="42" t="s">
        <v>3</v>
      </c>
      <c r="B363" s="30" t="s">
        <v>451</v>
      </c>
      <c r="C363" s="31" t="s">
        <v>2</v>
      </c>
      <c r="D363" s="32">
        <v>250000</v>
      </c>
      <c r="E363" s="32">
        <v>261750</v>
      </c>
      <c r="F363" s="33">
        <v>171359</v>
      </c>
      <c r="G363" s="47">
        <f t="shared" si="17"/>
        <v>68.543599999999998</v>
      </c>
      <c r="H363" s="47">
        <f t="shared" si="18"/>
        <v>65.466666666666669</v>
      </c>
    </row>
    <row r="364" spans="1:8" s="1" customFormat="1" x14ac:dyDescent="0.2">
      <c r="A364" s="42" t="s">
        <v>21</v>
      </c>
      <c r="B364" s="30" t="s">
        <v>451</v>
      </c>
      <c r="C364" s="31" t="s">
        <v>20</v>
      </c>
      <c r="D364" s="32">
        <v>250000</v>
      </c>
      <c r="E364" s="32">
        <v>261750</v>
      </c>
      <c r="F364" s="33">
        <v>171359</v>
      </c>
      <c r="G364" s="47">
        <f t="shared" si="17"/>
        <v>68.543599999999998</v>
      </c>
      <c r="H364" s="47">
        <f t="shared" si="18"/>
        <v>65.466666666666669</v>
      </c>
    </row>
    <row r="365" spans="1:8" s="1" customFormat="1" ht="25.5" x14ac:dyDescent="0.2">
      <c r="A365" s="43" t="s">
        <v>155</v>
      </c>
      <c r="B365" s="30" t="s">
        <v>154</v>
      </c>
      <c r="C365" s="31"/>
      <c r="D365" s="32">
        <v>360217300</v>
      </c>
      <c r="E365" s="32">
        <v>444663585.75999999</v>
      </c>
      <c r="F365" s="33">
        <v>79084400</v>
      </c>
      <c r="G365" s="47">
        <f t="shared" si="17"/>
        <v>21.954636826160208</v>
      </c>
      <c r="H365" s="47">
        <f t="shared" si="18"/>
        <v>17.785220677522386</v>
      </c>
    </row>
    <row r="366" spans="1:8" s="1" customFormat="1" ht="38.25" x14ac:dyDescent="0.2">
      <c r="A366" s="42" t="s">
        <v>319</v>
      </c>
      <c r="B366" s="30" t="s">
        <v>153</v>
      </c>
      <c r="C366" s="31"/>
      <c r="D366" s="32">
        <v>78142800</v>
      </c>
      <c r="E366" s="32">
        <v>80798415.760000005</v>
      </c>
      <c r="F366" s="33">
        <v>20000</v>
      </c>
      <c r="G366" s="47">
        <f t="shared" si="17"/>
        <v>2.5594168624620568E-2</v>
      </c>
      <c r="H366" s="47">
        <f t="shared" si="18"/>
        <v>2.4752960577107231E-2</v>
      </c>
    </row>
    <row r="367" spans="1:8" s="1" customFormat="1" ht="25.5" x14ac:dyDescent="0.2">
      <c r="A367" s="42" t="s">
        <v>452</v>
      </c>
      <c r="B367" s="30" t="s">
        <v>453</v>
      </c>
      <c r="C367" s="31"/>
      <c r="D367" s="32">
        <v>64689900</v>
      </c>
      <c r="E367" s="32">
        <v>64689900</v>
      </c>
      <c r="F367" s="33">
        <v>0</v>
      </c>
      <c r="G367" s="47">
        <f t="shared" si="17"/>
        <v>0</v>
      </c>
      <c r="H367" s="47">
        <f t="shared" si="18"/>
        <v>0</v>
      </c>
    </row>
    <row r="368" spans="1:8" s="1" customFormat="1" ht="25.5" x14ac:dyDescent="0.2">
      <c r="A368" s="42" t="s">
        <v>454</v>
      </c>
      <c r="B368" s="30" t="s">
        <v>455</v>
      </c>
      <c r="C368" s="31"/>
      <c r="D368" s="32">
        <v>32562300</v>
      </c>
      <c r="E368" s="32">
        <v>32562300</v>
      </c>
      <c r="F368" s="33">
        <v>0</v>
      </c>
      <c r="G368" s="47">
        <f t="shared" si="17"/>
        <v>0</v>
      </c>
      <c r="H368" s="47">
        <f t="shared" si="18"/>
        <v>0</v>
      </c>
    </row>
    <row r="369" spans="1:8" s="1" customFormat="1" ht="25.5" x14ac:dyDescent="0.2">
      <c r="A369" s="42" t="s">
        <v>17</v>
      </c>
      <c r="B369" s="30" t="s">
        <v>455</v>
      </c>
      <c r="C369" s="31" t="s">
        <v>16</v>
      </c>
      <c r="D369" s="32">
        <v>32562300</v>
      </c>
      <c r="E369" s="32">
        <v>32562300</v>
      </c>
      <c r="F369" s="33">
        <v>0</v>
      </c>
      <c r="G369" s="47">
        <f t="shared" si="17"/>
        <v>0</v>
      </c>
      <c r="H369" s="47">
        <f t="shared" si="18"/>
        <v>0</v>
      </c>
    </row>
    <row r="370" spans="1:8" s="1" customFormat="1" ht="25.5" x14ac:dyDescent="0.2">
      <c r="A370" s="42" t="s">
        <v>15</v>
      </c>
      <c r="B370" s="30" t="s">
        <v>455</v>
      </c>
      <c r="C370" s="31" t="s">
        <v>14</v>
      </c>
      <c r="D370" s="32">
        <v>32562300</v>
      </c>
      <c r="E370" s="32">
        <v>32562300</v>
      </c>
      <c r="F370" s="33">
        <v>0</v>
      </c>
      <c r="G370" s="47">
        <f t="shared" si="17"/>
        <v>0</v>
      </c>
      <c r="H370" s="47">
        <f t="shared" si="18"/>
        <v>0</v>
      </c>
    </row>
    <row r="371" spans="1:8" s="1" customFormat="1" ht="38.25" x14ac:dyDescent="0.2">
      <c r="A371" s="42" t="s">
        <v>456</v>
      </c>
      <c r="B371" s="30" t="s">
        <v>457</v>
      </c>
      <c r="C371" s="31"/>
      <c r="D371" s="32">
        <v>0</v>
      </c>
      <c r="E371" s="32">
        <v>32127600</v>
      </c>
      <c r="F371" s="33">
        <v>0</v>
      </c>
      <c r="G371" s="47"/>
      <c r="H371" s="47">
        <f t="shared" si="18"/>
        <v>0</v>
      </c>
    </row>
    <row r="372" spans="1:8" s="1" customFormat="1" ht="25.5" x14ac:dyDescent="0.2">
      <c r="A372" s="42" t="s">
        <v>17</v>
      </c>
      <c r="B372" s="30" t="s">
        <v>457</v>
      </c>
      <c r="C372" s="31" t="s">
        <v>16</v>
      </c>
      <c r="D372" s="32">
        <v>0</v>
      </c>
      <c r="E372" s="32">
        <v>32127600</v>
      </c>
      <c r="F372" s="33">
        <v>0</v>
      </c>
      <c r="G372" s="47"/>
      <c r="H372" s="47">
        <f t="shared" si="18"/>
        <v>0</v>
      </c>
    </row>
    <row r="373" spans="1:8" s="1" customFormat="1" ht="25.5" x14ac:dyDescent="0.2">
      <c r="A373" s="42" t="s">
        <v>15</v>
      </c>
      <c r="B373" s="30" t="s">
        <v>457</v>
      </c>
      <c r="C373" s="31" t="s">
        <v>14</v>
      </c>
      <c r="D373" s="32">
        <v>0</v>
      </c>
      <c r="E373" s="32">
        <v>32127600</v>
      </c>
      <c r="F373" s="33">
        <v>0</v>
      </c>
      <c r="G373" s="47"/>
      <c r="H373" s="47">
        <f t="shared" si="18"/>
        <v>0</v>
      </c>
    </row>
    <row r="374" spans="1:8" s="1" customFormat="1" ht="38.25" x14ac:dyDescent="0.2">
      <c r="A374" s="42" t="s">
        <v>456</v>
      </c>
      <c r="B374" s="30" t="s">
        <v>458</v>
      </c>
      <c r="C374" s="31"/>
      <c r="D374" s="32">
        <v>32127600</v>
      </c>
      <c r="E374" s="32">
        <v>0</v>
      </c>
      <c r="F374" s="33">
        <v>0</v>
      </c>
      <c r="G374" s="47">
        <f t="shared" si="17"/>
        <v>0</v>
      </c>
      <c r="H374" s="47" t="e">
        <f t="shared" si="18"/>
        <v>#DIV/0!</v>
      </c>
    </row>
    <row r="375" spans="1:8" s="1" customFormat="1" ht="25.5" x14ac:dyDescent="0.2">
      <c r="A375" s="42" t="s">
        <v>17</v>
      </c>
      <c r="B375" s="30" t="s">
        <v>458</v>
      </c>
      <c r="C375" s="31" t="s">
        <v>16</v>
      </c>
      <c r="D375" s="32">
        <v>32127600</v>
      </c>
      <c r="E375" s="32">
        <v>0</v>
      </c>
      <c r="F375" s="33">
        <v>0</v>
      </c>
      <c r="G375" s="47">
        <f t="shared" si="17"/>
        <v>0</v>
      </c>
      <c r="H375" s="47" t="e">
        <f t="shared" si="18"/>
        <v>#DIV/0!</v>
      </c>
    </row>
    <row r="376" spans="1:8" s="1" customFormat="1" ht="25.5" x14ac:dyDescent="0.2">
      <c r="A376" s="42" t="s">
        <v>15</v>
      </c>
      <c r="B376" s="30" t="s">
        <v>458</v>
      </c>
      <c r="C376" s="31" t="s">
        <v>14</v>
      </c>
      <c r="D376" s="32">
        <v>32127600</v>
      </c>
      <c r="E376" s="32">
        <v>0</v>
      </c>
      <c r="F376" s="33">
        <v>0</v>
      </c>
      <c r="G376" s="47">
        <f t="shared" si="17"/>
        <v>0</v>
      </c>
      <c r="H376" s="47" t="e">
        <f t="shared" si="18"/>
        <v>#DIV/0!</v>
      </c>
    </row>
    <row r="377" spans="1:8" s="1" customFormat="1" ht="25.5" x14ac:dyDescent="0.2">
      <c r="A377" s="42" t="s">
        <v>148</v>
      </c>
      <c r="B377" s="30" t="s">
        <v>459</v>
      </c>
      <c r="C377" s="31"/>
      <c r="D377" s="32">
        <v>13452900</v>
      </c>
      <c r="E377" s="32">
        <v>16108515.76</v>
      </c>
      <c r="F377" s="33">
        <v>20000</v>
      </c>
      <c r="G377" s="47">
        <f t="shared" si="17"/>
        <v>0.14866683020017987</v>
      </c>
      <c r="H377" s="47">
        <f t="shared" si="18"/>
        <v>0.12415793172989391</v>
      </c>
    </row>
    <row r="378" spans="1:8" s="1" customFormat="1" ht="25.5" x14ac:dyDescent="0.2">
      <c r="A378" s="42" t="s">
        <v>147</v>
      </c>
      <c r="B378" s="30" t="s">
        <v>460</v>
      </c>
      <c r="C378" s="31"/>
      <c r="D378" s="32">
        <v>13452900</v>
      </c>
      <c r="E378" s="32">
        <v>13452900</v>
      </c>
      <c r="F378" s="33">
        <v>0</v>
      </c>
      <c r="G378" s="47">
        <f t="shared" si="17"/>
        <v>0</v>
      </c>
      <c r="H378" s="47">
        <f t="shared" si="18"/>
        <v>0</v>
      </c>
    </row>
    <row r="379" spans="1:8" s="1" customFormat="1" ht="25.5" x14ac:dyDescent="0.2">
      <c r="A379" s="42" t="s">
        <v>17</v>
      </c>
      <c r="B379" s="30" t="s">
        <v>460</v>
      </c>
      <c r="C379" s="31" t="s">
        <v>16</v>
      </c>
      <c r="D379" s="32">
        <v>13452900</v>
      </c>
      <c r="E379" s="32">
        <v>13452900</v>
      </c>
      <c r="F379" s="33">
        <v>0</v>
      </c>
      <c r="G379" s="47">
        <f t="shared" si="17"/>
        <v>0</v>
      </c>
      <c r="H379" s="47">
        <f t="shared" si="18"/>
        <v>0</v>
      </c>
    </row>
    <row r="380" spans="1:8" s="1" customFormat="1" ht="25.5" x14ac:dyDescent="0.2">
      <c r="A380" s="42" t="s">
        <v>15</v>
      </c>
      <c r="B380" s="30" t="s">
        <v>460</v>
      </c>
      <c r="C380" s="31" t="s">
        <v>14</v>
      </c>
      <c r="D380" s="32">
        <v>13452900</v>
      </c>
      <c r="E380" s="32">
        <v>13452900</v>
      </c>
      <c r="F380" s="33">
        <v>0</v>
      </c>
      <c r="G380" s="47">
        <f t="shared" si="17"/>
        <v>0</v>
      </c>
      <c r="H380" s="47">
        <f t="shared" si="18"/>
        <v>0</v>
      </c>
    </row>
    <row r="381" spans="1:8" s="1" customFormat="1" x14ac:dyDescent="0.2">
      <c r="A381" s="42" t="s">
        <v>36</v>
      </c>
      <c r="B381" s="30" t="s">
        <v>659</v>
      </c>
      <c r="C381" s="31"/>
      <c r="D381" s="32">
        <v>0</v>
      </c>
      <c r="E381" s="32">
        <v>2655615.7599999998</v>
      </c>
      <c r="F381" s="33">
        <v>20000</v>
      </c>
      <c r="G381" s="47"/>
      <c r="H381" s="47">
        <f t="shared" si="18"/>
        <v>0.75312100120990411</v>
      </c>
    </row>
    <row r="382" spans="1:8" s="1" customFormat="1" ht="25.5" x14ac:dyDescent="0.2">
      <c r="A382" s="42" t="s">
        <v>17</v>
      </c>
      <c r="B382" s="30" t="s">
        <v>659</v>
      </c>
      <c r="C382" s="31" t="s">
        <v>16</v>
      </c>
      <c r="D382" s="32">
        <v>0</v>
      </c>
      <c r="E382" s="32">
        <v>2655615.7599999998</v>
      </c>
      <c r="F382" s="33">
        <v>20000</v>
      </c>
      <c r="G382" s="47"/>
      <c r="H382" s="47">
        <f t="shared" si="18"/>
        <v>0.75312100120990411</v>
      </c>
    </row>
    <row r="383" spans="1:8" s="1" customFormat="1" ht="25.5" x14ac:dyDescent="0.2">
      <c r="A383" s="42" t="s">
        <v>15</v>
      </c>
      <c r="B383" s="30" t="s">
        <v>659</v>
      </c>
      <c r="C383" s="31" t="s">
        <v>14</v>
      </c>
      <c r="D383" s="32">
        <v>0</v>
      </c>
      <c r="E383" s="32">
        <v>2655615.7599999998</v>
      </c>
      <c r="F383" s="33">
        <v>20000</v>
      </c>
      <c r="G383" s="47"/>
      <c r="H383" s="47">
        <f t="shared" si="18"/>
        <v>0.75312100120990411</v>
      </c>
    </row>
    <row r="384" spans="1:8" s="1" customFormat="1" x14ac:dyDescent="0.2">
      <c r="A384" s="42" t="s">
        <v>327</v>
      </c>
      <c r="B384" s="30" t="s">
        <v>461</v>
      </c>
      <c r="C384" s="31"/>
      <c r="D384" s="32">
        <v>282074500</v>
      </c>
      <c r="E384" s="32">
        <v>363865170</v>
      </c>
      <c r="F384" s="33">
        <v>79064400</v>
      </c>
      <c r="G384" s="47">
        <f t="shared" si="17"/>
        <v>28.02961628931364</v>
      </c>
      <c r="H384" s="47">
        <f t="shared" si="18"/>
        <v>21.729037709215202</v>
      </c>
    </row>
    <row r="385" spans="1:8" s="1" customFormat="1" ht="38.25" x14ac:dyDescent="0.2">
      <c r="A385" s="42" t="s">
        <v>152</v>
      </c>
      <c r="B385" s="30" t="s">
        <v>462</v>
      </c>
      <c r="C385" s="31"/>
      <c r="D385" s="32">
        <v>236302900</v>
      </c>
      <c r="E385" s="32">
        <v>315355300</v>
      </c>
      <c r="F385" s="33">
        <v>79052400</v>
      </c>
      <c r="G385" s="47">
        <f t="shared" si="17"/>
        <v>33.453842504683607</v>
      </c>
      <c r="H385" s="47">
        <f t="shared" si="18"/>
        <v>25.067725197578731</v>
      </c>
    </row>
    <row r="386" spans="1:8" s="1" customFormat="1" ht="51" x14ac:dyDescent="0.2">
      <c r="A386" s="42" t="s">
        <v>150</v>
      </c>
      <c r="B386" s="30" t="s">
        <v>463</v>
      </c>
      <c r="C386" s="31"/>
      <c r="D386" s="32">
        <v>200857400</v>
      </c>
      <c r="E386" s="32">
        <v>200857400</v>
      </c>
      <c r="F386" s="33">
        <v>0</v>
      </c>
      <c r="G386" s="47">
        <f t="shared" si="17"/>
        <v>0</v>
      </c>
      <c r="H386" s="47">
        <f t="shared" si="18"/>
        <v>0</v>
      </c>
    </row>
    <row r="387" spans="1:8" s="1" customFormat="1" ht="25.5" x14ac:dyDescent="0.2">
      <c r="A387" s="42" t="s">
        <v>17</v>
      </c>
      <c r="B387" s="30" t="s">
        <v>463</v>
      </c>
      <c r="C387" s="31" t="s">
        <v>16</v>
      </c>
      <c r="D387" s="32">
        <v>200857400</v>
      </c>
      <c r="E387" s="32">
        <v>200857400</v>
      </c>
      <c r="F387" s="33">
        <v>0</v>
      </c>
      <c r="G387" s="47">
        <f t="shared" si="17"/>
        <v>0</v>
      </c>
      <c r="H387" s="47">
        <f t="shared" si="18"/>
        <v>0</v>
      </c>
    </row>
    <row r="388" spans="1:8" s="1" customFormat="1" ht="25.5" x14ac:dyDescent="0.2">
      <c r="A388" s="42" t="s">
        <v>15</v>
      </c>
      <c r="B388" s="30" t="s">
        <v>463</v>
      </c>
      <c r="C388" s="31" t="s">
        <v>14</v>
      </c>
      <c r="D388" s="32">
        <v>200857400</v>
      </c>
      <c r="E388" s="32">
        <v>200857400</v>
      </c>
      <c r="F388" s="33">
        <v>0</v>
      </c>
      <c r="G388" s="47">
        <f t="shared" si="17"/>
        <v>0</v>
      </c>
      <c r="H388" s="47">
        <f t="shared" si="18"/>
        <v>0</v>
      </c>
    </row>
    <row r="389" spans="1:8" s="1" customFormat="1" ht="89.25" x14ac:dyDescent="0.2">
      <c r="A389" s="42" t="s">
        <v>653</v>
      </c>
      <c r="B389" s="30" t="s">
        <v>660</v>
      </c>
      <c r="C389" s="31"/>
      <c r="D389" s="32">
        <v>0</v>
      </c>
      <c r="E389" s="32">
        <v>79052400</v>
      </c>
      <c r="F389" s="33">
        <v>79052400</v>
      </c>
      <c r="G389" s="47"/>
      <c r="H389" s="47">
        <f t="shared" si="18"/>
        <v>100</v>
      </c>
    </row>
    <row r="390" spans="1:8" s="1" customFormat="1" x14ac:dyDescent="0.2">
      <c r="A390" s="42" t="s">
        <v>3</v>
      </c>
      <c r="B390" s="30" t="s">
        <v>660</v>
      </c>
      <c r="C390" s="31" t="s">
        <v>2</v>
      </c>
      <c r="D390" s="32">
        <v>0</v>
      </c>
      <c r="E390" s="32">
        <v>79052400</v>
      </c>
      <c r="F390" s="33">
        <v>79052400</v>
      </c>
      <c r="G390" s="47"/>
      <c r="H390" s="47">
        <f t="shared" si="18"/>
        <v>100</v>
      </c>
    </row>
    <row r="391" spans="1:8" s="1" customFormat="1" ht="51" x14ac:dyDescent="0.2">
      <c r="A391" s="42" t="s">
        <v>316</v>
      </c>
      <c r="B391" s="30" t="s">
        <v>660</v>
      </c>
      <c r="C391" s="31" t="s">
        <v>44</v>
      </c>
      <c r="D391" s="32">
        <v>0</v>
      </c>
      <c r="E391" s="32">
        <v>79052400</v>
      </c>
      <c r="F391" s="33">
        <v>79052400</v>
      </c>
      <c r="G391" s="47"/>
      <c r="H391" s="47">
        <f t="shared" si="18"/>
        <v>100</v>
      </c>
    </row>
    <row r="392" spans="1:8" s="1" customFormat="1" ht="63.75" x14ac:dyDescent="0.2">
      <c r="A392" s="42" t="s">
        <v>149</v>
      </c>
      <c r="B392" s="30" t="s">
        <v>464</v>
      </c>
      <c r="C392" s="31"/>
      <c r="D392" s="32">
        <v>35445500</v>
      </c>
      <c r="E392" s="32">
        <v>35445500</v>
      </c>
      <c r="F392" s="33">
        <v>0</v>
      </c>
      <c r="G392" s="47">
        <f t="shared" si="17"/>
        <v>0</v>
      </c>
      <c r="H392" s="47">
        <f t="shared" si="18"/>
        <v>0</v>
      </c>
    </row>
    <row r="393" spans="1:8" s="1" customFormat="1" ht="25.5" x14ac:dyDescent="0.2">
      <c r="A393" s="42" t="s">
        <v>17</v>
      </c>
      <c r="B393" s="30" t="s">
        <v>464</v>
      </c>
      <c r="C393" s="31" t="s">
        <v>16</v>
      </c>
      <c r="D393" s="32">
        <v>35445500</v>
      </c>
      <c r="E393" s="32">
        <v>35445500</v>
      </c>
      <c r="F393" s="33">
        <v>0</v>
      </c>
      <c r="G393" s="47">
        <f t="shared" si="17"/>
        <v>0</v>
      </c>
      <c r="H393" s="47">
        <f t="shared" si="18"/>
        <v>0</v>
      </c>
    </row>
    <row r="394" spans="1:8" s="1" customFormat="1" ht="25.5" x14ac:dyDescent="0.2">
      <c r="A394" s="42" t="s">
        <v>15</v>
      </c>
      <c r="B394" s="30" t="s">
        <v>464</v>
      </c>
      <c r="C394" s="31" t="s">
        <v>14</v>
      </c>
      <c r="D394" s="32">
        <v>35445500</v>
      </c>
      <c r="E394" s="32">
        <v>35445500</v>
      </c>
      <c r="F394" s="33">
        <v>0</v>
      </c>
      <c r="G394" s="47">
        <f t="shared" si="17"/>
        <v>0</v>
      </c>
      <c r="H394" s="47">
        <f t="shared" si="18"/>
        <v>0</v>
      </c>
    </row>
    <row r="395" spans="1:8" s="1" customFormat="1" ht="89.25" x14ac:dyDescent="0.2">
      <c r="A395" s="42" t="s">
        <v>465</v>
      </c>
      <c r="B395" s="30" t="s">
        <v>466</v>
      </c>
      <c r="C395" s="31"/>
      <c r="D395" s="32">
        <v>31191600</v>
      </c>
      <c r="E395" s="32">
        <v>31191600</v>
      </c>
      <c r="F395" s="33">
        <v>0</v>
      </c>
      <c r="G395" s="47">
        <f t="shared" si="17"/>
        <v>0</v>
      </c>
      <c r="H395" s="47">
        <f t="shared" si="18"/>
        <v>0</v>
      </c>
    </row>
    <row r="396" spans="1:8" s="1" customFormat="1" ht="51" x14ac:dyDescent="0.2">
      <c r="A396" s="42" t="s">
        <v>467</v>
      </c>
      <c r="B396" s="30" t="s">
        <v>468</v>
      </c>
      <c r="C396" s="31"/>
      <c r="D396" s="32">
        <v>24953200</v>
      </c>
      <c r="E396" s="32">
        <v>24953200</v>
      </c>
      <c r="F396" s="33">
        <v>0</v>
      </c>
      <c r="G396" s="47">
        <f t="shared" si="17"/>
        <v>0</v>
      </c>
      <c r="H396" s="47">
        <f t="shared" si="18"/>
        <v>0</v>
      </c>
    </row>
    <row r="397" spans="1:8" s="1" customFormat="1" x14ac:dyDescent="0.2">
      <c r="A397" s="42" t="s">
        <v>3</v>
      </c>
      <c r="B397" s="30" t="s">
        <v>468</v>
      </c>
      <c r="C397" s="31" t="s">
        <v>2</v>
      </c>
      <c r="D397" s="32">
        <v>24953200</v>
      </c>
      <c r="E397" s="32">
        <v>24953200</v>
      </c>
      <c r="F397" s="33">
        <v>0</v>
      </c>
      <c r="G397" s="47">
        <f t="shared" si="17"/>
        <v>0</v>
      </c>
      <c r="H397" s="47">
        <f t="shared" si="18"/>
        <v>0</v>
      </c>
    </row>
    <row r="398" spans="1:8" s="1" customFormat="1" ht="51" x14ac:dyDescent="0.2">
      <c r="A398" s="42" t="s">
        <v>316</v>
      </c>
      <c r="B398" s="30" t="s">
        <v>468</v>
      </c>
      <c r="C398" s="31" t="s">
        <v>44</v>
      </c>
      <c r="D398" s="32">
        <v>24953200</v>
      </c>
      <c r="E398" s="32">
        <v>24953200</v>
      </c>
      <c r="F398" s="33">
        <v>0</v>
      </c>
      <c r="G398" s="47">
        <f t="shared" si="17"/>
        <v>0</v>
      </c>
      <c r="H398" s="47">
        <f t="shared" si="18"/>
        <v>0</v>
      </c>
    </row>
    <row r="399" spans="1:8" s="1" customFormat="1" ht="63.75" x14ac:dyDescent="0.2">
      <c r="A399" s="42" t="s">
        <v>469</v>
      </c>
      <c r="B399" s="30" t="s">
        <v>470</v>
      </c>
      <c r="C399" s="31"/>
      <c r="D399" s="32">
        <v>6238400</v>
      </c>
      <c r="E399" s="32">
        <v>6238400</v>
      </c>
      <c r="F399" s="33">
        <v>0</v>
      </c>
      <c r="G399" s="47">
        <f t="shared" si="17"/>
        <v>0</v>
      </c>
      <c r="H399" s="47">
        <f t="shared" si="18"/>
        <v>0</v>
      </c>
    </row>
    <row r="400" spans="1:8" s="1" customFormat="1" x14ac:dyDescent="0.2">
      <c r="A400" s="42" t="s">
        <v>3</v>
      </c>
      <c r="B400" s="30" t="s">
        <v>470</v>
      </c>
      <c r="C400" s="31" t="s">
        <v>2</v>
      </c>
      <c r="D400" s="32">
        <v>6238400</v>
      </c>
      <c r="E400" s="32">
        <v>6238400</v>
      </c>
      <c r="F400" s="33">
        <v>0</v>
      </c>
      <c r="G400" s="47">
        <f t="shared" si="17"/>
        <v>0</v>
      </c>
      <c r="H400" s="47">
        <f t="shared" si="18"/>
        <v>0</v>
      </c>
    </row>
    <row r="401" spans="1:8" s="1" customFormat="1" ht="51" x14ac:dyDescent="0.2">
      <c r="A401" s="42" t="s">
        <v>316</v>
      </c>
      <c r="B401" s="30" t="s">
        <v>470</v>
      </c>
      <c r="C401" s="31" t="s">
        <v>44</v>
      </c>
      <c r="D401" s="32">
        <v>6238400</v>
      </c>
      <c r="E401" s="32">
        <v>6238400</v>
      </c>
      <c r="F401" s="33">
        <v>0</v>
      </c>
      <c r="G401" s="47">
        <f t="shared" si="17"/>
        <v>0</v>
      </c>
      <c r="H401" s="47">
        <f t="shared" si="18"/>
        <v>0</v>
      </c>
    </row>
    <row r="402" spans="1:8" s="1" customFormat="1" ht="38.25" x14ac:dyDescent="0.2">
      <c r="A402" s="42" t="s">
        <v>151</v>
      </c>
      <c r="B402" s="30" t="s">
        <v>471</v>
      </c>
      <c r="C402" s="31"/>
      <c r="D402" s="32">
        <v>14580000</v>
      </c>
      <c r="E402" s="32">
        <v>17318270</v>
      </c>
      <c r="F402" s="33">
        <v>12000</v>
      </c>
      <c r="G402" s="47">
        <f t="shared" si="17"/>
        <v>8.2304526748971193E-2</v>
      </c>
      <c r="H402" s="47">
        <f t="shared" si="18"/>
        <v>6.9290985762434698E-2</v>
      </c>
    </row>
    <row r="403" spans="1:8" s="1" customFormat="1" ht="25.5" x14ac:dyDescent="0.2">
      <c r="A403" s="42" t="s">
        <v>50</v>
      </c>
      <c r="B403" s="30" t="s">
        <v>472</v>
      </c>
      <c r="C403" s="31"/>
      <c r="D403" s="32">
        <v>14580000</v>
      </c>
      <c r="E403" s="32">
        <v>14580000</v>
      </c>
      <c r="F403" s="33">
        <v>0</v>
      </c>
      <c r="G403" s="47">
        <f t="shared" si="17"/>
        <v>0</v>
      </c>
      <c r="H403" s="47">
        <f t="shared" si="18"/>
        <v>0</v>
      </c>
    </row>
    <row r="404" spans="1:8" s="1" customFormat="1" ht="25.5" x14ac:dyDescent="0.2">
      <c r="A404" s="42" t="s">
        <v>49</v>
      </c>
      <c r="B404" s="30" t="s">
        <v>472</v>
      </c>
      <c r="C404" s="31" t="s">
        <v>48</v>
      </c>
      <c r="D404" s="32">
        <v>14580000</v>
      </c>
      <c r="E404" s="32">
        <v>14580000</v>
      </c>
      <c r="F404" s="33">
        <v>0</v>
      </c>
      <c r="G404" s="47">
        <f t="shared" si="17"/>
        <v>0</v>
      </c>
      <c r="H404" s="47">
        <f t="shared" si="18"/>
        <v>0</v>
      </c>
    </row>
    <row r="405" spans="1:8" s="1" customFormat="1" x14ac:dyDescent="0.2">
      <c r="A405" s="42" t="s">
        <v>47</v>
      </c>
      <c r="B405" s="30" t="s">
        <v>472</v>
      </c>
      <c r="C405" s="31" t="s">
        <v>46</v>
      </c>
      <c r="D405" s="32">
        <v>14580000</v>
      </c>
      <c r="E405" s="32">
        <v>14580000</v>
      </c>
      <c r="F405" s="33">
        <v>0</v>
      </c>
      <c r="G405" s="47">
        <f t="shared" si="17"/>
        <v>0</v>
      </c>
      <c r="H405" s="47">
        <f t="shared" si="18"/>
        <v>0</v>
      </c>
    </row>
    <row r="406" spans="1:8" s="1" customFormat="1" x14ac:dyDescent="0.2">
      <c r="A406" s="42" t="s">
        <v>36</v>
      </c>
      <c r="B406" s="30" t="s">
        <v>661</v>
      </c>
      <c r="C406" s="31"/>
      <c r="D406" s="32">
        <v>0</v>
      </c>
      <c r="E406" s="32">
        <v>2738270</v>
      </c>
      <c r="F406" s="33">
        <v>12000</v>
      </c>
      <c r="G406" s="47"/>
      <c r="H406" s="47">
        <f t="shared" si="18"/>
        <v>0.4382328988741066</v>
      </c>
    </row>
    <row r="407" spans="1:8" s="1" customFormat="1" ht="25.5" x14ac:dyDescent="0.2">
      <c r="A407" s="42" t="s">
        <v>17</v>
      </c>
      <c r="B407" s="30" t="s">
        <v>661</v>
      </c>
      <c r="C407" s="31" t="s">
        <v>16</v>
      </c>
      <c r="D407" s="32">
        <v>0</v>
      </c>
      <c r="E407" s="32">
        <v>2738270</v>
      </c>
      <c r="F407" s="33">
        <v>12000</v>
      </c>
      <c r="G407" s="47"/>
      <c r="H407" s="47">
        <f t="shared" si="18"/>
        <v>0.4382328988741066</v>
      </c>
    </row>
    <row r="408" spans="1:8" s="1" customFormat="1" ht="25.5" x14ac:dyDescent="0.2">
      <c r="A408" s="42" t="s">
        <v>15</v>
      </c>
      <c r="B408" s="30" t="s">
        <v>661</v>
      </c>
      <c r="C408" s="31" t="s">
        <v>14</v>
      </c>
      <c r="D408" s="32">
        <v>0</v>
      </c>
      <c r="E408" s="32">
        <v>2738270</v>
      </c>
      <c r="F408" s="33">
        <v>12000</v>
      </c>
      <c r="G408" s="47"/>
      <c r="H408" s="47">
        <f t="shared" si="18"/>
        <v>0.4382328988741066</v>
      </c>
    </row>
    <row r="409" spans="1:8" s="1" customFormat="1" ht="25.5" x14ac:dyDescent="0.2">
      <c r="A409" s="43" t="s">
        <v>146</v>
      </c>
      <c r="B409" s="30" t="s">
        <v>145</v>
      </c>
      <c r="C409" s="31"/>
      <c r="D409" s="32">
        <v>4109800</v>
      </c>
      <c r="E409" s="32">
        <v>4109800</v>
      </c>
      <c r="F409" s="33">
        <v>1225446.6100000001</v>
      </c>
      <c r="G409" s="47">
        <f t="shared" si="17"/>
        <v>29.817670202929587</v>
      </c>
      <c r="H409" s="47">
        <f t="shared" si="18"/>
        <v>29.817670202929587</v>
      </c>
    </row>
    <row r="410" spans="1:8" s="1" customFormat="1" x14ac:dyDescent="0.2">
      <c r="A410" s="42" t="s">
        <v>327</v>
      </c>
      <c r="B410" s="30" t="s">
        <v>473</v>
      </c>
      <c r="C410" s="31"/>
      <c r="D410" s="32">
        <v>4109800</v>
      </c>
      <c r="E410" s="32">
        <v>4109800</v>
      </c>
      <c r="F410" s="33">
        <v>1225446.6100000001</v>
      </c>
      <c r="G410" s="47">
        <f t="shared" si="17"/>
        <v>29.817670202929587</v>
      </c>
      <c r="H410" s="47">
        <f t="shared" si="18"/>
        <v>29.817670202929587</v>
      </c>
    </row>
    <row r="411" spans="1:8" s="1" customFormat="1" ht="51" x14ac:dyDescent="0.2">
      <c r="A411" s="42" t="s">
        <v>144</v>
      </c>
      <c r="B411" s="30" t="s">
        <v>474</v>
      </c>
      <c r="C411" s="31"/>
      <c r="D411" s="32">
        <v>1437000</v>
      </c>
      <c r="E411" s="32">
        <v>1437000</v>
      </c>
      <c r="F411" s="33">
        <v>355669.31</v>
      </c>
      <c r="G411" s="47">
        <f t="shared" si="17"/>
        <v>24.750821851078637</v>
      </c>
      <c r="H411" s="47">
        <f t="shared" si="18"/>
        <v>24.750821851078637</v>
      </c>
    </row>
    <row r="412" spans="1:8" s="1" customFormat="1" x14ac:dyDescent="0.2">
      <c r="A412" s="42" t="s">
        <v>36</v>
      </c>
      <c r="B412" s="30" t="s">
        <v>475</v>
      </c>
      <c r="C412" s="31"/>
      <c r="D412" s="32">
        <v>1437000</v>
      </c>
      <c r="E412" s="32">
        <v>1437000</v>
      </c>
      <c r="F412" s="33">
        <v>355669.31</v>
      </c>
      <c r="G412" s="47">
        <f t="shared" si="17"/>
        <v>24.750821851078637</v>
      </c>
      <c r="H412" s="47">
        <f t="shared" si="18"/>
        <v>24.750821851078637</v>
      </c>
    </row>
    <row r="413" spans="1:8" s="1" customFormat="1" ht="25.5" x14ac:dyDescent="0.2">
      <c r="A413" s="42" t="s">
        <v>17</v>
      </c>
      <c r="B413" s="30" t="s">
        <v>475</v>
      </c>
      <c r="C413" s="31" t="s">
        <v>16</v>
      </c>
      <c r="D413" s="32">
        <v>1437000</v>
      </c>
      <c r="E413" s="32">
        <v>1437000</v>
      </c>
      <c r="F413" s="33">
        <v>355669.31</v>
      </c>
      <c r="G413" s="47">
        <f t="shared" si="17"/>
        <v>24.750821851078637</v>
      </c>
      <c r="H413" s="47">
        <f t="shared" si="18"/>
        <v>24.750821851078637</v>
      </c>
    </row>
    <row r="414" spans="1:8" s="1" customFormat="1" ht="25.5" x14ac:dyDescent="0.2">
      <c r="A414" s="42" t="s">
        <v>15</v>
      </c>
      <c r="B414" s="30" t="s">
        <v>475</v>
      </c>
      <c r="C414" s="31" t="s">
        <v>14</v>
      </c>
      <c r="D414" s="32">
        <v>1437000</v>
      </c>
      <c r="E414" s="32">
        <v>1437000</v>
      </c>
      <c r="F414" s="33">
        <v>355669.31</v>
      </c>
      <c r="G414" s="47">
        <f t="shared" si="17"/>
        <v>24.750821851078637</v>
      </c>
      <c r="H414" s="47">
        <f t="shared" si="18"/>
        <v>24.750821851078637</v>
      </c>
    </row>
    <row r="415" spans="1:8" s="1" customFormat="1" ht="25.5" x14ac:dyDescent="0.2">
      <c r="A415" s="42" t="s">
        <v>143</v>
      </c>
      <c r="B415" s="30" t="s">
        <v>476</v>
      </c>
      <c r="C415" s="31"/>
      <c r="D415" s="32">
        <v>134900</v>
      </c>
      <c r="E415" s="32">
        <v>134900</v>
      </c>
      <c r="F415" s="33">
        <v>0</v>
      </c>
      <c r="G415" s="47">
        <f t="shared" si="17"/>
        <v>0</v>
      </c>
      <c r="H415" s="47">
        <f t="shared" si="18"/>
        <v>0</v>
      </c>
    </row>
    <row r="416" spans="1:8" s="1" customFormat="1" x14ac:dyDescent="0.2">
      <c r="A416" s="42" t="s">
        <v>142</v>
      </c>
      <c r="B416" s="30" t="s">
        <v>477</v>
      </c>
      <c r="C416" s="31"/>
      <c r="D416" s="32">
        <v>94400</v>
      </c>
      <c r="E416" s="32">
        <v>94400</v>
      </c>
      <c r="F416" s="33">
        <v>0</v>
      </c>
      <c r="G416" s="47">
        <f t="shared" si="17"/>
        <v>0</v>
      </c>
      <c r="H416" s="47">
        <f t="shared" si="18"/>
        <v>0</v>
      </c>
    </row>
    <row r="417" spans="1:8" s="1" customFormat="1" ht="63.75" x14ac:dyDescent="0.2">
      <c r="A417" s="42" t="s">
        <v>7</v>
      </c>
      <c r="B417" s="30" t="s">
        <v>477</v>
      </c>
      <c r="C417" s="31" t="s">
        <v>6</v>
      </c>
      <c r="D417" s="32">
        <v>91000</v>
      </c>
      <c r="E417" s="32">
        <v>91000</v>
      </c>
      <c r="F417" s="33">
        <v>0</v>
      </c>
      <c r="G417" s="47">
        <f t="shared" si="17"/>
        <v>0</v>
      </c>
      <c r="H417" s="47">
        <f t="shared" si="18"/>
        <v>0</v>
      </c>
    </row>
    <row r="418" spans="1:8" s="1" customFormat="1" x14ac:dyDescent="0.2">
      <c r="A418" s="42" t="s">
        <v>62</v>
      </c>
      <c r="B418" s="30" t="s">
        <v>477</v>
      </c>
      <c r="C418" s="31" t="s">
        <v>61</v>
      </c>
      <c r="D418" s="32">
        <v>91000</v>
      </c>
      <c r="E418" s="32">
        <v>91000</v>
      </c>
      <c r="F418" s="33">
        <v>0</v>
      </c>
      <c r="G418" s="47">
        <f t="shared" si="17"/>
        <v>0</v>
      </c>
      <c r="H418" s="47">
        <f t="shared" si="18"/>
        <v>0</v>
      </c>
    </row>
    <row r="419" spans="1:8" s="1" customFormat="1" ht="25.5" x14ac:dyDescent="0.2">
      <c r="A419" s="42" t="s">
        <v>17</v>
      </c>
      <c r="B419" s="30" t="s">
        <v>477</v>
      </c>
      <c r="C419" s="31" t="s">
        <v>16</v>
      </c>
      <c r="D419" s="32">
        <v>3400</v>
      </c>
      <c r="E419" s="32">
        <v>3400</v>
      </c>
      <c r="F419" s="33">
        <v>0</v>
      </c>
      <c r="G419" s="47">
        <f t="shared" si="17"/>
        <v>0</v>
      </c>
      <c r="H419" s="47">
        <f t="shared" si="18"/>
        <v>0</v>
      </c>
    </row>
    <row r="420" spans="1:8" s="1" customFormat="1" ht="25.5" x14ac:dyDescent="0.2">
      <c r="A420" s="42" t="s">
        <v>15</v>
      </c>
      <c r="B420" s="30" t="s">
        <v>477</v>
      </c>
      <c r="C420" s="31" t="s">
        <v>14</v>
      </c>
      <c r="D420" s="32">
        <v>3400</v>
      </c>
      <c r="E420" s="32">
        <v>3400</v>
      </c>
      <c r="F420" s="33">
        <v>0</v>
      </c>
      <c r="G420" s="47">
        <f t="shared" si="17"/>
        <v>0</v>
      </c>
      <c r="H420" s="47">
        <f t="shared" si="18"/>
        <v>0</v>
      </c>
    </row>
    <row r="421" spans="1:8" s="1" customFormat="1" ht="25.5" x14ac:dyDescent="0.2">
      <c r="A421" s="42" t="s">
        <v>141</v>
      </c>
      <c r="B421" s="30" t="s">
        <v>478</v>
      </c>
      <c r="C421" s="31"/>
      <c r="D421" s="32">
        <v>40500</v>
      </c>
      <c r="E421" s="32">
        <v>40500</v>
      </c>
      <c r="F421" s="33">
        <v>0</v>
      </c>
      <c r="G421" s="47">
        <f t="shared" si="17"/>
        <v>0</v>
      </c>
      <c r="H421" s="47">
        <f t="shared" si="18"/>
        <v>0</v>
      </c>
    </row>
    <row r="422" spans="1:8" s="1" customFormat="1" ht="63.75" x14ac:dyDescent="0.2">
      <c r="A422" s="42" t="s">
        <v>7</v>
      </c>
      <c r="B422" s="30" t="s">
        <v>478</v>
      </c>
      <c r="C422" s="31" t="s">
        <v>6</v>
      </c>
      <c r="D422" s="32">
        <v>39000</v>
      </c>
      <c r="E422" s="32">
        <v>39000</v>
      </c>
      <c r="F422" s="33">
        <v>0</v>
      </c>
      <c r="G422" s="47">
        <f t="shared" ref="G422:G485" si="19">F422/D422*100</f>
        <v>0</v>
      </c>
      <c r="H422" s="47">
        <f t="shared" ref="H422:H485" si="20">F422/E422*100</f>
        <v>0</v>
      </c>
    </row>
    <row r="423" spans="1:8" s="1" customFormat="1" x14ac:dyDescent="0.2">
      <c r="A423" s="42" t="s">
        <v>62</v>
      </c>
      <c r="B423" s="30" t="s">
        <v>478</v>
      </c>
      <c r="C423" s="31" t="s">
        <v>61</v>
      </c>
      <c r="D423" s="32">
        <v>39000</v>
      </c>
      <c r="E423" s="32">
        <v>39000</v>
      </c>
      <c r="F423" s="33">
        <v>0</v>
      </c>
      <c r="G423" s="47">
        <f t="shared" si="19"/>
        <v>0</v>
      </c>
      <c r="H423" s="47">
        <f t="shared" si="20"/>
        <v>0</v>
      </c>
    </row>
    <row r="424" spans="1:8" s="1" customFormat="1" ht="25.5" x14ac:dyDescent="0.2">
      <c r="A424" s="42" t="s">
        <v>17</v>
      </c>
      <c r="B424" s="30" t="s">
        <v>478</v>
      </c>
      <c r="C424" s="31" t="s">
        <v>16</v>
      </c>
      <c r="D424" s="32">
        <v>1500</v>
      </c>
      <c r="E424" s="32">
        <v>1500</v>
      </c>
      <c r="F424" s="33">
        <v>0</v>
      </c>
      <c r="G424" s="47">
        <f t="shared" si="19"/>
        <v>0</v>
      </c>
      <c r="H424" s="47">
        <f t="shared" si="20"/>
        <v>0</v>
      </c>
    </row>
    <row r="425" spans="1:8" s="1" customFormat="1" ht="25.5" x14ac:dyDescent="0.2">
      <c r="A425" s="42" t="s">
        <v>15</v>
      </c>
      <c r="B425" s="30" t="s">
        <v>478</v>
      </c>
      <c r="C425" s="31" t="s">
        <v>14</v>
      </c>
      <c r="D425" s="32">
        <v>1500</v>
      </c>
      <c r="E425" s="32">
        <v>1500</v>
      </c>
      <c r="F425" s="33">
        <v>0</v>
      </c>
      <c r="G425" s="47">
        <f t="shared" si="19"/>
        <v>0</v>
      </c>
      <c r="H425" s="47">
        <f t="shared" si="20"/>
        <v>0</v>
      </c>
    </row>
    <row r="426" spans="1:8" s="1" customFormat="1" ht="51" x14ac:dyDescent="0.2">
      <c r="A426" s="42" t="s">
        <v>140</v>
      </c>
      <c r="B426" s="30" t="s">
        <v>479</v>
      </c>
      <c r="C426" s="31"/>
      <c r="D426" s="32">
        <v>2219000</v>
      </c>
      <c r="E426" s="32">
        <v>2219000</v>
      </c>
      <c r="F426" s="33">
        <v>869691.24</v>
      </c>
      <c r="G426" s="47">
        <f t="shared" si="19"/>
        <v>39.192935556557003</v>
      </c>
      <c r="H426" s="47">
        <f t="shared" si="20"/>
        <v>39.192935556557003</v>
      </c>
    </row>
    <row r="427" spans="1:8" s="1" customFormat="1" ht="114.75" x14ac:dyDescent="0.2">
      <c r="A427" s="42" t="s">
        <v>480</v>
      </c>
      <c r="B427" s="30" t="s">
        <v>481</v>
      </c>
      <c r="C427" s="31"/>
      <c r="D427" s="32">
        <v>2219000</v>
      </c>
      <c r="E427" s="32">
        <v>2219000</v>
      </c>
      <c r="F427" s="33">
        <v>869691.24</v>
      </c>
      <c r="G427" s="47">
        <f t="shared" si="19"/>
        <v>39.192935556557003</v>
      </c>
      <c r="H427" s="47">
        <f t="shared" si="20"/>
        <v>39.192935556557003</v>
      </c>
    </row>
    <row r="428" spans="1:8" s="1" customFormat="1" ht="63.75" x14ac:dyDescent="0.2">
      <c r="A428" s="42" t="s">
        <v>7</v>
      </c>
      <c r="B428" s="30" t="s">
        <v>481</v>
      </c>
      <c r="C428" s="31" t="s">
        <v>6</v>
      </c>
      <c r="D428" s="32">
        <v>2093500</v>
      </c>
      <c r="E428" s="32">
        <v>2093500</v>
      </c>
      <c r="F428" s="33">
        <v>863336.44</v>
      </c>
      <c r="G428" s="47">
        <f t="shared" si="19"/>
        <v>41.238903272032481</v>
      </c>
      <c r="H428" s="47">
        <f t="shared" si="20"/>
        <v>41.238903272032481</v>
      </c>
    </row>
    <row r="429" spans="1:8" s="1" customFormat="1" ht="25.5" x14ac:dyDescent="0.2">
      <c r="A429" s="42" t="s">
        <v>5</v>
      </c>
      <c r="B429" s="30" t="s">
        <v>481</v>
      </c>
      <c r="C429" s="31" t="s">
        <v>4</v>
      </c>
      <c r="D429" s="32">
        <v>2093500</v>
      </c>
      <c r="E429" s="32">
        <v>2093500</v>
      </c>
      <c r="F429" s="33">
        <v>863336.44</v>
      </c>
      <c r="G429" s="47">
        <f t="shared" si="19"/>
        <v>41.238903272032481</v>
      </c>
      <c r="H429" s="47">
        <f t="shared" si="20"/>
        <v>41.238903272032481</v>
      </c>
    </row>
    <row r="430" spans="1:8" s="1" customFormat="1" ht="25.5" x14ac:dyDescent="0.2">
      <c r="A430" s="42" t="s">
        <v>17</v>
      </c>
      <c r="B430" s="30" t="s">
        <v>481</v>
      </c>
      <c r="C430" s="31" t="s">
        <v>16</v>
      </c>
      <c r="D430" s="32">
        <v>125500</v>
      </c>
      <c r="E430" s="32">
        <v>125500</v>
      </c>
      <c r="F430" s="33">
        <v>6354.8</v>
      </c>
      <c r="G430" s="47">
        <f t="shared" si="19"/>
        <v>5.0635856573705178</v>
      </c>
      <c r="H430" s="47">
        <f t="shared" si="20"/>
        <v>5.0635856573705178</v>
      </c>
    </row>
    <row r="431" spans="1:8" s="1" customFormat="1" ht="25.5" x14ac:dyDescent="0.2">
      <c r="A431" s="42" t="s">
        <v>15</v>
      </c>
      <c r="B431" s="30" t="s">
        <v>481</v>
      </c>
      <c r="C431" s="31" t="s">
        <v>14</v>
      </c>
      <c r="D431" s="32">
        <v>125500</v>
      </c>
      <c r="E431" s="32">
        <v>125500</v>
      </c>
      <c r="F431" s="33">
        <v>6354.8</v>
      </c>
      <c r="G431" s="47">
        <f t="shared" si="19"/>
        <v>5.0635856573705178</v>
      </c>
      <c r="H431" s="47">
        <f t="shared" si="20"/>
        <v>5.0635856573705178</v>
      </c>
    </row>
    <row r="432" spans="1:8" s="1" customFormat="1" ht="51" x14ac:dyDescent="0.2">
      <c r="A432" s="42" t="s">
        <v>139</v>
      </c>
      <c r="B432" s="30" t="s">
        <v>482</v>
      </c>
      <c r="C432" s="31"/>
      <c r="D432" s="32">
        <v>2900</v>
      </c>
      <c r="E432" s="32">
        <v>2900</v>
      </c>
      <c r="F432" s="33">
        <v>0</v>
      </c>
      <c r="G432" s="47">
        <f t="shared" si="19"/>
        <v>0</v>
      </c>
      <c r="H432" s="47">
        <f t="shared" si="20"/>
        <v>0</v>
      </c>
    </row>
    <row r="433" spans="1:8" s="1" customFormat="1" ht="51" x14ac:dyDescent="0.2">
      <c r="A433" s="42" t="s">
        <v>138</v>
      </c>
      <c r="B433" s="30" t="s">
        <v>483</v>
      </c>
      <c r="C433" s="31"/>
      <c r="D433" s="32">
        <v>2900</v>
      </c>
      <c r="E433" s="32">
        <v>2900</v>
      </c>
      <c r="F433" s="33">
        <v>0</v>
      </c>
      <c r="G433" s="47">
        <f t="shared" si="19"/>
        <v>0</v>
      </c>
      <c r="H433" s="47">
        <f t="shared" si="20"/>
        <v>0</v>
      </c>
    </row>
    <row r="434" spans="1:8" s="1" customFormat="1" ht="25.5" x14ac:dyDescent="0.2">
      <c r="A434" s="42" t="s">
        <v>17</v>
      </c>
      <c r="B434" s="30" t="s">
        <v>483</v>
      </c>
      <c r="C434" s="31" t="s">
        <v>16</v>
      </c>
      <c r="D434" s="32">
        <v>2900</v>
      </c>
      <c r="E434" s="32">
        <v>2900</v>
      </c>
      <c r="F434" s="33">
        <v>0</v>
      </c>
      <c r="G434" s="47">
        <f t="shared" si="19"/>
        <v>0</v>
      </c>
      <c r="H434" s="47">
        <f t="shared" si="20"/>
        <v>0</v>
      </c>
    </row>
    <row r="435" spans="1:8" s="1" customFormat="1" ht="25.5" x14ac:dyDescent="0.2">
      <c r="A435" s="42" t="s">
        <v>15</v>
      </c>
      <c r="B435" s="30" t="s">
        <v>483</v>
      </c>
      <c r="C435" s="31" t="s">
        <v>14</v>
      </c>
      <c r="D435" s="32">
        <v>2900</v>
      </c>
      <c r="E435" s="32">
        <v>2900</v>
      </c>
      <c r="F435" s="33">
        <v>0</v>
      </c>
      <c r="G435" s="47">
        <f t="shared" si="19"/>
        <v>0</v>
      </c>
      <c r="H435" s="47">
        <f t="shared" si="20"/>
        <v>0</v>
      </c>
    </row>
    <row r="436" spans="1:8" s="1" customFormat="1" ht="63.75" x14ac:dyDescent="0.2">
      <c r="A436" s="42" t="s">
        <v>137</v>
      </c>
      <c r="B436" s="30" t="s">
        <v>484</v>
      </c>
      <c r="C436" s="31"/>
      <c r="D436" s="32">
        <v>71000</v>
      </c>
      <c r="E436" s="32">
        <v>71000</v>
      </c>
      <c r="F436" s="33">
        <v>86.06</v>
      </c>
      <c r="G436" s="47">
        <f t="shared" si="19"/>
        <v>0.1212112676056338</v>
      </c>
      <c r="H436" s="47">
        <f t="shared" si="20"/>
        <v>0.1212112676056338</v>
      </c>
    </row>
    <row r="437" spans="1:8" s="1" customFormat="1" x14ac:dyDescent="0.2">
      <c r="A437" s="42" t="s">
        <v>36</v>
      </c>
      <c r="B437" s="30" t="s">
        <v>485</v>
      </c>
      <c r="C437" s="31"/>
      <c r="D437" s="32">
        <v>71000</v>
      </c>
      <c r="E437" s="32">
        <v>71000</v>
      </c>
      <c r="F437" s="33">
        <v>86.06</v>
      </c>
      <c r="G437" s="47">
        <f t="shared" si="19"/>
        <v>0.1212112676056338</v>
      </c>
      <c r="H437" s="47">
        <f t="shared" si="20"/>
        <v>0.1212112676056338</v>
      </c>
    </row>
    <row r="438" spans="1:8" s="1" customFormat="1" ht="25.5" x14ac:dyDescent="0.2">
      <c r="A438" s="42" t="s">
        <v>17</v>
      </c>
      <c r="B438" s="30" t="s">
        <v>485</v>
      </c>
      <c r="C438" s="31" t="s">
        <v>16</v>
      </c>
      <c r="D438" s="32">
        <v>71000</v>
      </c>
      <c r="E438" s="32">
        <v>70913.94</v>
      </c>
      <c r="F438" s="33">
        <v>0</v>
      </c>
      <c r="G438" s="47">
        <f t="shared" si="19"/>
        <v>0</v>
      </c>
      <c r="H438" s="47">
        <f t="shared" si="20"/>
        <v>0</v>
      </c>
    </row>
    <row r="439" spans="1:8" s="1" customFormat="1" ht="25.5" x14ac:dyDescent="0.2">
      <c r="A439" s="42" t="s">
        <v>15</v>
      </c>
      <c r="B439" s="30" t="s">
        <v>485</v>
      </c>
      <c r="C439" s="31" t="s">
        <v>14</v>
      </c>
      <c r="D439" s="32">
        <v>71000</v>
      </c>
      <c r="E439" s="32">
        <v>70913.94</v>
      </c>
      <c r="F439" s="33">
        <v>0</v>
      </c>
      <c r="G439" s="47">
        <f t="shared" si="19"/>
        <v>0</v>
      </c>
      <c r="H439" s="47">
        <f t="shared" si="20"/>
        <v>0</v>
      </c>
    </row>
    <row r="440" spans="1:8" s="1" customFormat="1" x14ac:dyDescent="0.2">
      <c r="A440" s="42" t="s">
        <v>3</v>
      </c>
      <c r="B440" s="30" t="s">
        <v>485</v>
      </c>
      <c r="C440" s="31" t="s">
        <v>2</v>
      </c>
      <c r="D440" s="32">
        <v>0</v>
      </c>
      <c r="E440" s="32">
        <v>86.06</v>
      </c>
      <c r="F440" s="33">
        <v>86.06</v>
      </c>
      <c r="G440" s="47"/>
      <c r="H440" s="47">
        <f t="shared" si="20"/>
        <v>100</v>
      </c>
    </row>
    <row r="441" spans="1:8" s="1" customFormat="1" x14ac:dyDescent="0.2">
      <c r="A441" s="42" t="s">
        <v>21</v>
      </c>
      <c r="B441" s="30" t="s">
        <v>485</v>
      </c>
      <c r="C441" s="31" t="s">
        <v>20</v>
      </c>
      <c r="D441" s="32">
        <v>0</v>
      </c>
      <c r="E441" s="32">
        <v>86.06</v>
      </c>
      <c r="F441" s="33">
        <v>86.06</v>
      </c>
      <c r="G441" s="47"/>
      <c r="H441" s="47">
        <f t="shared" si="20"/>
        <v>100</v>
      </c>
    </row>
    <row r="442" spans="1:8" s="1" customFormat="1" ht="25.5" x14ac:dyDescent="0.2">
      <c r="A442" s="42" t="s">
        <v>136</v>
      </c>
      <c r="B442" s="30" t="s">
        <v>486</v>
      </c>
      <c r="C442" s="31"/>
      <c r="D442" s="32">
        <v>245000</v>
      </c>
      <c r="E442" s="32">
        <v>245000</v>
      </c>
      <c r="F442" s="33">
        <v>0</v>
      </c>
      <c r="G442" s="47">
        <f t="shared" si="19"/>
        <v>0</v>
      </c>
      <c r="H442" s="47">
        <f t="shared" si="20"/>
        <v>0</v>
      </c>
    </row>
    <row r="443" spans="1:8" s="1" customFormat="1" x14ac:dyDescent="0.2">
      <c r="A443" s="42" t="s">
        <v>36</v>
      </c>
      <c r="B443" s="30" t="s">
        <v>487</v>
      </c>
      <c r="C443" s="31"/>
      <c r="D443" s="32">
        <v>245000</v>
      </c>
      <c r="E443" s="32">
        <v>245000</v>
      </c>
      <c r="F443" s="33">
        <v>0</v>
      </c>
      <c r="G443" s="47">
        <f t="shared" si="19"/>
        <v>0</v>
      </c>
      <c r="H443" s="47">
        <f t="shared" si="20"/>
        <v>0</v>
      </c>
    </row>
    <row r="444" spans="1:8" s="1" customFormat="1" ht="25.5" x14ac:dyDescent="0.2">
      <c r="A444" s="42" t="s">
        <v>17</v>
      </c>
      <c r="B444" s="30" t="s">
        <v>487</v>
      </c>
      <c r="C444" s="31" t="s">
        <v>16</v>
      </c>
      <c r="D444" s="32">
        <v>245000</v>
      </c>
      <c r="E444" s="32">
        <v>245000</v>
      </c>
      <c r="F444" s="33">
        <v>0</v>
      </c>
      <c r="G444" s="47">
        <f t="shared" si="19"/>
        <v>0</v>
      </c>
      <c r="H444" s="47">
        <f t="shared" si="20"/>
        <v>0</v>
      </c>
    </row>
    <row r="445" spans="1:8" s="1" customFormat="1" ht="25.5" x14ac:dyDescent="0.2">
      <c r="A445" s="42" t="s">
        <v>15</v>
      </c>
      <c r="B445" s="30" t="s">
        <v>487</v>
      </c>
      <c r="C445" s="31" t="s">
        <v>14</v>
      </c>
      <c r="D445" s="32">
        <v>245000</v>
      </c>
      <c r="E445" s="32">
        <v>245000</v>
      </c>
      <c r="F445" s="33">
        <v>0</v>
      </c>
      <c r="G445" s="47">
        <f t="shared" si="19"/>
        <v>0</v>
      </c>
      <c r="H445" s="47">
        <f t="shared" si="20"/>
        <v>0</v>
      </c>
    </row>
    <row r="446" spans="1:8" s="1" customFormat="1" ht="38.25" x14ac:dyDescent="0.2">
      <c r="A446" s="43" t="s">
        <v>135</v>
      </c>
      <c r="B446" s="30" t="s">
        <v>134</v>
      </c>
      <c r="C446" s="31"/>
      <c r="D446" s="32">
        <v>489100</v>
      </c>
      <c r="E446" s="32">
        <v>489100</v>
      </c>
      <c r="F446" s="33">
        <v>40100</v>
      </c>
      <c r="G446" s="47">
        <f t="shared" si="19"/>
        <v>8.1987323655694144</v>
      </c>
      <c r="H446" s="47">
        <f t="shared" si="20"/>
        <v>8.1987323655694144</v>
      </c>
    </row>
    <row r="447" spans="1:8" s="1" customFormat="1" x14ac:dyDescent="0.2">
      <c r="A447" s="42" t="s">
        <v>327</v>
      </c>
      <c r="B447" s="30" t="s">
        <v>488</v>
      </c>
      <c r="C447" s="31"/>
      <c r="D447" s="32">
        <v>489100</v>
      </c>
      <c r="E447" s="32">
        <v>489100</v>
      </c>
      <c r="F447" s="33">
        <v>40100</v>
      </c>
      <c r="G447" s="47">
        <f t="shared" si="19"/>
        <v>8.1987323655694144</v>
      </c>
      <c r="H447" s="47">
        <f t="shared" si="20"/>
        <v>8.1987323655694144</v>
      </c>
    </row>
    <row r="448" spans="1:8" s="1" customFormat="1" ht="89.25" x14ac:dyDescent="0.2">
      <c r="A448" s="42" t="s">
        <v>133</v>
      </c>
      <c r="B448" s="30" t="s">
        <v>489</v>
      </c>
      <c r="C448" s="31"/>
      <c r="D448" s="32">
        <v>122300</v>
      </c>
      <c r="E448" s="32">
        <v>122300</v>
      </c>
      <c r="F448" s="33">
        <v>100</v>
      </c>
      <c r="G448" s="47">
        <f t="shared" si="19"/>
        <v>8.1766148814390843E-2</v>
      </c>
      <c r="H448" s="47">
        <f t="shared" si="20"/>
        <v>8.1766148814390843E-2</v>
      </c>
    </row>
    <row r="449" spans="1:8" s="1" customFormat="1" ht="63.75" x14ac:dyDescent="0.2">
      <c r="A449" s="42" t="s">
        <v>130</v>
      </c>
      <c r="B449" s="30" t="s">
        <v>490</v>
      </c>
      <c r="C449" s="31"/>
      <c r="D449" s="32">
        <v>48900</v>
      </c>
      <c r="E449" s="32">
        <v>48900</v>
      </c>
      <c r="F449" s="33">
        <v>0</v>
      </c>
      <c r="G449" s="47">
        <f t="shared" si="19"/>
        <v>0</v>
      </c>
      <c r="H449" s="47">
        <f t="shared" si="20"/>
        <v>0</v>
      </c>
    </row>
    <row r="450" spans="1:8" s="1" customFormat="1" ht="25.5" x14ac:dyDescent="0.2">
      <c r="A450" s="42" t="s">
        <v>17</v>
      </c>
      <c r="B450" s="30" t="s">
        <v>490</v>
      </c>
      <c r="C450" s="31" t="s">
        <v>16</v>
      </c>
      <c r="D450" s="32">
        <v>48900</v>
      </c>
      <c r="E450" s="32">
        <v>48900</v>
      </c>
      <c r="F450" s="33">
        <v>0</v>
      </c>
      <c r="G450" s="47">
        <f t="shared" si="19"/>
        <v>0</v>
      </c>
      <c r="H450" s="47">
        <f t="shared" si="20"/>
        <v>0</v>
      </c>
    </row>
    <row r="451" spans="1:8" s="1" customFormat="1" ht="25.5" x14ac:dyDescent="0.2">
      <c r="A451" s="42" t="s">
        <v>15</v>
      </c>
      <c r="B451" s="30" t="s">
        <v>490</v>
      </c>
      <c r="C451" s="31" t="s">
        <v>14</v>
      </c>
      <c r="D451" s="32">
        <v>48900</v>
      </c>
      <c r="E451" s="32">
        <v>48900</v>
      </c>
      <c r="F451" s="33">
        <v>0</v>
      </c>
      <c r="G451" s="47">
        <f t="shared" si="19"/>
        <v>0</v>
      </c>
      <c r="H451" s="47">
        <f t="shared" si="20"/>
        <v>0</v>
      </c>
    </row>
    <row r="452" spans="1:8" s="1" customFormat="1" ht="76.5" x14ac:dyDescent="0.2">
      <c r="A452" s="42" t="s">
        <v>129</v>
      </c>
      <c r="B452" s="30" t="s">
        <v>491</v>
      </c>
      <c r="C452" s="31"/>
      <c r="D452" s="32">
        <v>73400</v>
      </c>
      <c r="E452" s="32">
        <v>73400</v>
      </c>
      <c r="F452" s="33">
        <v>100</v>
      </c>
      <c r="G452" s="47">
        <f t="shared" si="19"/>
        <v>0.13623978201634876</v>
      </c>
      <c r="H452" s="47">
        <f t="shared" si="20"/>
        <v>0.13623978201634876</v>
      </c>
    </row>
    <row r="453" spans="1:8" s="1" customFormat="1" ht="25.5" x14ac:dyDescent="0.2">
      <c r="A453" s="42" t="s">
        <v>17</v>
      </c>
      <c r="B453" s="30" t="s">
        <v>491</v>
      </c>
      <c r="C453" s="31" t="s">
        <v>16</v>
      </c>
      <c r="D453" s="32">
        <v>73400</v>
      </c>
      <c r="E453" s="32">
        <v>73300</v>
      </c>
      <c r="F453" s="33">
        <v>0</v>
      </c>
      <c r="G453" s="47">
        <f t="shared" si="19"/>
        <v>0</v>
      </c>
      <c r="H453" s="47">
        <f t="shared" si="20"/>
        <v>0</v>
      </c>
    </row>
    <row r="454" spans="1:8" s="1" customFormat="1" ht="25.5" x14ac:dyDescent="0.2">
      <c r="A454" s="42" t="s">
        <v>15</v>
      </c>
      <c r="B454" s="30" t="s">
        <v>491</v>
      </c>
      <c r="C454" s="31" t="s">
        <v>14</v>
      </c>
      <c r="D454" s="32">
        <v>73400</v>
      </c>
      <c r="E454" s="32">
        <v>73300</v>
      </c>
      <c r="F454" s="33">
        <v>0</v>
      </c>
      <c r="G454" s="47">
        <f t="shared" si="19"/>
        <v>0</v>
      </c>
      <c r="H454" s="47">
        <f t="shared" si="20"/>
        <v>0</v>
      </c>
    </row>
    <row r="455" spans="1:8" s="1" customFormat="1" x14ac:dyDescent="0.2">
      <c r="A455" s="42" t="s">
        <v>3</v>
      </c>
      <c r="B455" s="30" t="s">
        <v>491</v>
      </c>
      <c r="C455" s="31" t="s">
        <v>2</v>
      </c>
      <c r="D455" s="32">
        <v>0</v>
      </c>
      <c r="E455" s="32">
        <v>100</v>
      </c>
      <c r="F455" s="33">
        <v>100</v>
      </c>
      <c r="G455" s="47"/>
      <c r="H455" s="47">
        <f t="shared" si="20"/>
        <v>100</v>
      </c>
    </row>
    <row r="456" spans="1:8" s="1" customFormat="1" x14ac:dyDescent="0.2">
      <c r="A456" s="42" t="s">
        <v>21</v>
      </c>
      <c r="B456" s="30" t="s">
        <v>491</v>
      </c>
      <c r="C456" s="31" t="s">
        <v>20</v>
      </c>
      <c r="D456" s="32">
        <v>0</v>
      </c>
      <c r="E456" s="32">
        <v>100</v>
      </c>
      <c r="F456" s="33">
        <v>100</v>
      </c>
      <c r="G456" s="47"/>
      <c r="H456" s="47">
        <f t="shared" si="20"/>
        <v>100</v>
      </c>
    </row>
    <row r="457" spans="1:8" s="1" customFormat="1" ht="63.75" x14ac:dyDescent="0.2">
      <c r="A457" s="42" t="s">
        <v>132</v>
      </c>
      <c r="B457" s="30" t="s">
        <v>492</v>
      </c>
      <c r="C457" s="31"/>
      <c r="D457" s="32">
        <v>122300</v>
      </c>
      <c r="E457" s="32">
        <v>122300</v>
      </c>
      <c r="F457" s="33">
        <v>40000</v>
      </c>
      <c r="G457" s="47">
        <f t="shared" si="19"/>
        <v>32.706459525756337</v>
      </c>
      <c r="H457" s="47">
        <f t="shared" si="20"/>
        <v>32.706459525756337</v>
      </c>
    </row>
    <row r="458" spans="1:8" s="1" customFormat="1" ht="63.75" x14ac:dyDescent="0.2">
      <c r="A458" s="42" t="s">
        <v>130</v>
      </c>
      <c r="B458" s="30" t="s">
        <v>493</v>
      </c>
      <c r="C458" s="31"/>
      <c r="D458" s="32">
        <v>48900</v>
      </c>
      <c r="E458" s="32">
        <v>48900</v>
      </c>
      <c r="F458" s="33">
        <v>16000</v>
      </c>
      <c r="G458" s="47">
        <f t="shared" si="19"/>
        <v>32.719836400817996</v>
      </c>
      <c r="H458" s="47">
        <f t="shared" si="20"/>
        <v>32.719836400817996</v>
      </c>
    </row>
    <row r="459" spans="1:8" s="1" customFormat="1" ht="25.5" x14ac:dyDescent="0.2">
      <c r="A459" s="42" t="s">
        <v>17</v>
      </c>
      <c r="B459" s="30" t="s">
        <v>493</v>
      </c>
      <c r="C459" s="31" t="s">
        <v>16</v>
      </c>
      <c r="D459" s="32">
        <v>48900</v>
      </c>
      <c r="E459" s="32">
        <v>48900</v>
      </c>
      <c r="F459" s="33">
        <v>16000</v>
      </c>
      <c r="G459" s="47">
        <f t="shared" si="19"/>
        <v>32.719836400817996</v>
      </c>
      <c r="H459" s="47">
        <f t="shared" si="20"/>
        <v>32.719836400817996</v>
      </c>
    </row>
    <row r="460" spans="1:8" s="1" customFormat="1" ht="25.5" x14ac:dyDescent="0.2">
      <c r="A460" s="42" t="s">
        <v>15</v>
      </c>
      <c r="B460" s="30" t="s">
        <v>493</v>
      </c>
      <c r="C460" s="31" t="s">
        <v>14</v>
      </c>
      <c r="D460" s="32">
        <v>48900</v>
      </c>
      <c r="E460" s="32">
        <v>48900</v>
      </c>
      <c r="F460" s="33">
        <v>16000</v>
      </c>
      <c r="G460" s="47">
        <f t="shared" si="19"/>
        <v>32.719836400817996</v>
      </c>
      <c r="H460" s="47">
        <f t="shared" si="20"/>
        <v>32.719836400817996</v>
      </c>
    </row>
    <row r="461" spans="1:8" s="1" customFormat="1" ht="76.5" x14ac:dyDescent="0.2">
      <c r="A461" s="42" t="s">
        <v>129</v>
      </c>
      <c r="B461" s="30" t="s">
        <v>494</v>
      </c>
      <c r="C461" s="31"/>
      <c r="D461" s="32">
        <v>73400</v>
      </c>
      <c r="E461" s="32">
        <v>73400</v>
      </c>
      <c r="F461" s="33">
        <v>24000</v>
      </c>
      <c r="G461" s="47">
        <f t="shared" si="19"/>
        <v>32.697547683923709</v>
      </c>
      <c r="H461" s="47">
        <f t="shared" si="20"/>
        <v>32.697547683923709</v>
      </c>
    </row>
    <row r="462" spans="1:8" s="1" customFormat="1" ht="25.5" x14ac:dyDescent="0.2">
      <c r="A462" s="42" t="s">
        <v>17</v>
      </c>
      <c r="B462" s="30" t="s">
        <v>494</v>
      </c>
      <c r="C462" s="31" t="s">
        <v>16</v>
      </c>
      <c r="D462" s="32">
        <v>73400</v>
      </c>
      <c r="E462" s="32">
        <v>73400</v>
      </c>
      <c r="F462" s="33">
        <v>24000</v>
      </c>
      <c r="G462" s="47">
        <f t="shared" si="19"/>
        <v>32.697547683923709</v>
      </c>
      <c r="H462" s="47">
        <f t="shared" si="20"/>
        <v>32.697547683923709</v>
      </c>
    </row>
    <row r="463" spans="1:8" s="1" customFormat="1" ht="25.5" x14ac:dyDescent="0.2">
      <c r="A463" s="42" t="s">
        <v>15</v>
      </c>
      <c r="B463" s="30" t="s">
        <v>494</v>
      </c>
      <c r="C463" s="31" t="s">
        <v>14</v>
      </c>
      <c r="D463" s="32">
        <v>73400</v>
      </c>
      <c r="E463" s="32">
        <v>73400</v>
      </c>
      <c r="F463" s="33">
        <v>24000</v>
      </c>
      <c r="G463" s="47">
        <f t="shared" si="19"/>
        <v>32.697547683923709</v>
      </c>
      <c r="H463" s="47">
        <f t="shared" si="20"/>
        <v>32.697547683923709</v>
      </c>
    </row>
    <row r="464" spans="1:8" s="1" customFormat="1" ht="102" x14ac:dyDescent="0.2">
      <c r="A464" s="42" t="s">
        <v>131</v>
      </c>
      <c r="B464" s="30" t="s">
        <v>495</v>
      </c>
      <c r="C464" s="31"/>
      <c r="D464" s="32">
        <v>244500</v>
      </c>
      <c r="E464" s="32">
        <v>244500</v>
      </c>
      <c r="F464" s="33">
        <v>0</v>
      </c>
      <c r="G464" s="47">
        <f t="shared" si="19"/>
        <v>0</v>
      </c>
      <c r="H464" s="47">
        <f t="shared" si="20"/>
        <v>0</v>
      </c>
    </row>
    <row r="465" spans="1:8" s="1" customFormat="1" ht="63.75" x14ac:dyDescent="0.2">
      <c r="A465" s="42" t="s">
        <v>130</v>
      </c>
      <c r="B465" s="30" t="s">
        <v>496</v>
      </c>
      <c r="C465" s="31"/>
      <c r="D465" s="32">
        <v>97800</v>
      </c>
      <c r="E465" s="32">
        <v>97800</v>
      </c>
      <c r="F465" s="33">
        <v>0</v>
      </c>
      <c r="G465" s="47">
        <f t="shared" si="19"/>
        <v>0</v>
      </c>
      <c r="H465" s="47">
        <f t="shared" si="20"/>
        <v>0</v>
      </c>
    </row>
    <row r="466" spans="1:8" s="1" customFormat="1" ht="25.5" x14ac:dyDescent="0.2">
      <c r="A466" s="42" t="s">
        <v>17</v>
      </c>
      <c r="B466" s="30" t="s">
        <v>496</v>
      </c>
      <c r="C466" s="31" t="s">
        <v>16</v>
      </c>
      <c r="D466" s="32">
        <v>97800</v>
      </c>
      <c r="E466" s="32">
        <v>97800</v>
      </c>
      <c r="F466" s="33">
        <v>0</v>
      </c>
      <c r="G466" s="47">
        <f t="shared" si="19"/>
        <v>0</v>
      </c>
      <c r="H466" s="47">
        <f t="shared" si="20"/>
        <v>0</v>
      </c>
    </row>
    <row r="467" spans="1:8" s="1" customFormat="1" ht="25.5" x14ac:dyDescent="0.2">
      <c r="A467" s="42" t="s">
        <v>15</v>
      </c>
      <c r="B467" s="30" t="s">
        <v>496</v>
      </c>
      <c r="C467" s="31" t="s">
        <v>14</v>
      </c>
      <c r="D467" s="32">
        <v>97800</v>
      </c>
      <c r="E467" s="32">
        <v>97800</v>
      </c>
      <c r="F467" s="33">
        <v>0</v>
      </c>
      <c r="G467" s="47">
        <f t="shared" si="19"/>
        <v>0</v>
      </c>
      <c r="H467" s="47">
        <f t="shared" si="20"/>
        <v>0</v>
      </c>
    </row>
    <row r="468" spans="1:8" s="1" customFormat="1" ht="76.5" x14ac:dyDescent="0.2">
      <c r="A468" s="42" t="s">
        <v>129</v>
      </c>
      <c r="B468" s="30" t="s">
        <v>497</v>
      </c>
      <c r="C468" s="31"/>
      <c r="D468" s="32">
        <v>146700</v>
      </c>
      <c r="E468" s="32">
        <v>146700</v>
      </c>
      <c r="F468" s="33">
        <v>0</v>
      </c>
      <c r="G468" s="47">
        <f t="shared" si="19"/>
        <v>0</v>
      </c>
      <c r="H468" s="47">
        <f t="shared" si="20"/>
        <v>0</v>
      </c>
    </row>
    <row r="469" spans="1:8" s="1" customFormat="1" ht="25.5" x14ac:dyDescent="0.2">
      <c r="A469" s="42" t="s">
        <v>17</v>
      </c>
      <c r="B469" s="30" t="s">
        <v>497</v>
      </c>
      <c r="C469" s="31" t="s">
        <v>16</v>
      </c>
      <c r="D469" s="32">
        <v>146700</v>
      </c>
      <c r="E469" s="32">
        <v>146700</v>
      </c>
      <c r="F469" s="33">
        <v>0</v>
      </c>
      <c r="G469" s="47">
        <f t="shared" si="19"/>
        <v>0</v>
      </c>
      <c r="H469" s="47">
        <f t="shared" si="20"/>
        <v>0</v>
      </c>
    </row>
    <row r="470" spans="1:8" s="1" customFormat="1" ht="25.5" x14ac:dyDescent="0.2">
      <c r="A470" s="42" t="s">
        <v>15</v>
      </c>
      <c r="B470" s="30" t="s">
        <v>497</v>
      </c>
      <c r="C470" s="31" t="s">
        <v>14</v>
      </c>
      <c r="D470" s="32">
        <v>146700</v>
      </c>
      <c r="E470" s="32">
        <v>146700</v>
      </c>
      <c r="F470" s="33">
        <v>0</v>
      </c>
      <c r="G470" s="47">
        <f t="shared" si="19"/>
        <v>0</v>
      </c>
      <c r="H470" s="47">
        <f t="shared" si="20"/>
        <v>0</v>
      </c>
    </row>
    <row r="471" spans="1:8" s="1" customFormat="1" ht="25.5" x14ac:dyDescent="0.2">
      <c r="A471" s="43" t="s">
        <v>128</v>
      </c>
      <c r="B471" s="30" t="s">
        <v>127</v>
      </c>
      <c r="C471" s="31"/>
      <c r="D471" s="32">
        <v>29918700</v>
      </c>
      <c r="E471" s="32">
        <v>30162605.760000002</v>
      </c>
      <c r="F471" s="33">
        <v>9215695.3300000001</v>
      </c>
      <c r="G471" s="47">
        <f t="shared" si="19"/>
        <v>30.802459097487521</v>
      </c>
      <c r="H471" s="47">
        <f t="shared" si="20"/>
        <v>30.553379251541163</v>
      </c>
    </row>
    <row r="472" spans="1:8" s="1" customFormat="1" x14ac:dyDescent="0.2">
      <c r="A472" s="42" t="s">
        <v>327</v>
      </c>
      <c r="B472" s="30" t="s">
        <v>498</v>
      </c>
      <c r="C472" s="31"/>
      <c r="D472" s="32">
        <v>29918700</v>
      </c>
      <c r="E472" s="32">
        <v>30162605.760000002</v>
      </c>
      <c r="F472" s="33">
        <v>9215695.3300000001</v>
      </c>
      <c r="G472" s="47">
        <f t="shared" si="19"/>
        <v>30.802459097487521</v>
      </c>
      <c r="H472" s="47">
        <f t="shared" si="20"/>
        <v>30.553379251541163</v>
      </c>
    </row>
    <row r="473" spans="1:8" s="1" customFormat="1" ht="25.5" x14ac:dyDescent="0.2">
      <c r="A473" s="42" t="s">
        <v>126</v>
      </c>
      <c r="B473" s="30" t="s">
        <v>499</v>
      </c>
      <c r="C473" s="31"/>
      <c r="D473" s="32">
        <v>15000</v>
      </c>
      <c r="E473" s="32">
        <v>15000</v>
      </c>
      <c r="F473" s="33">
        <v>0</v>
      </c>
      <c r="G473" s="47">
        <f t="shared" si="19"/>
        <v>0</v>
      </c>
      <c r="H473" s="47">
        <f t="shared" si="20"/>
        <v>0</v>
      </c>
    </row>
    <row r="474" spans="1:8" s="1" customFormat="1" x14ac:dyDescent="0.2">
      <c r="A474" s="42" t="s">
        <v>36</v>
      </c>
      <c r="B474" s="30" t="s">
        <v>500</v>
      </c>
      <c r="C474" s="31"/>
      <c r="D474" s="32">
        <v>15000</v>
      </c>
      <c r="E474" s="32">
        <v>15000</v>
      </c>
      <c r="F474" s="33">
        <v>0</v>
      </c>
      <c r="G474" s="47">
        <f t="shared" si="19"/>
        <v>0</v>
      </c>
      <c r="H474" s="47">
        <f t="shared" si="20"/>
        <v>0</v>
      </c>
    </row>
    <row r="475" spans="1:8" s="1" customFormat="1" ht="25.5" x14ac:dyDescent="0.2">
      <c r="A475" s="42" t="s">
        <v>17</v>
      </c>
      <c r="B475" s="30" t="s">
        <v>500</v>
      </c>
      <c r="C475" s="31" t="s">
        <v>16</v>
      </c>
      <c r="D475" s="32">
        <v>15000</v>
      </c>
      <c r="E475" s="32">
        <v>15000</v>
      </c>
      <c r="F475" s="33">
        <v>0</v>
      </c>
      <c r="G475" s="47">
        <f t="shared" si="19"/>
        <v>0</v>
      </c>
      <c r="H475" s="47">
        <f t="shared" si="20"/>
        <v>0</v>
      </c>
    </row>
    <row r="476" spans="1:8" s="1" customFormat="1" ht="25.5" x14ac:dyDescent="0.2">
      <c r="A476" s="42" t="s">
        <v>15</v>
      </c>
      <c r="B476" s="30" t="s">
        <v>500</v>
      </c>
      <c r="C476" s="31" t="s">
        <v>14</v>
      </c>
      <c r="D476" s="32">
        <v>15000</v>
      </c>
      <c r="E476" s="32">
        <v>15000</v>
      </c>
      <c r="F476" s="33">
        <v>0</v>
      </c>
      <c r="G476" s="47">
        <f t="shared" si="19"/>
        <v>0</v>
      </c>
      <c r="H476" s="47">
        <f t="shared" si="20"/>
        <v>0</v>
      </c>
    </row>
    <row r="477" spans="1:8" s="1" customFormat="1" ht="38.25" x14ac:dyDescent="0.2">
      <c r="A477" s="42" t="s">
        <v>125</v>
      </c>
      <c r="B477" s="30" t="s">
        <v>501</v>
      </c>
      <c r="C477" s="31"/>
      <c r="D477" s="32">
        <v>114000</v>
      </c>
      <c r="E477" s="32">
        <v>114000</v>
      </c>
      <c r="F477" s="33">
        <v>44100</v>
      </c>
      <c r="G477" s="47">
        <f t="shared" si="19"/>
        <v>38.684210526315788</v>
      </c>
      <c r="H477" s="47">
        <f t="shared" si="20"/>
        <v>38.684210526315788</v>
      </c>
    </row>
    <row r="478" spans="1:8" s="1" customFormat="1" x14ac:dyDescent="0.2">
      <c r="A478" s="42" t="s">
        <v>36</v>
      </c>
      <c r="B478" s="30" t="s">
        <v>502</v>
      </c>
      <c r="C478" s="31"/>
      <c r="D478" s="32">
        <v>114000</v>
      </c>
      <c r="E478" s="32">
        <v>114000</v>
      </c>
      <c r="F478" s="33">
        <v>44100</v>
      </c>
      <c r="G478" s="47">
        <f t="shared" si="19"/>
        <v>38.684210526315788</v>
      </c>
      <c r="H478" s="47">
        <f t="shared" si="20"/>
        <v>38.684210526315788</v>
      </c>
    </row>
    <row r="479" spans="1:8" s="1" customFormat="1" ht="25.5" x14ac:dyDescent="0.2">
      <c r="A479" s="42" t="s">
        <v>17</v>
      </c>
      <c r="B479" s="30" t="s">
        <v>502</v>
      </c>
      <c r="C479" s="31" t="s">
        <v>16</v>
      </c>
      <c r="D479" s="32">
        <v>114000</v>
      </c>
      <c r="E479" s="32">
        <v>114000</v>
      </c>
      <c r="F479" s="33">
        <v>44100</v>
      </c>
      <c r="G479" s="47">
        <f t="shared" si="19"/>
        <v>38.684210526315788</v>
      </c>
      <c r="H479" s="47">
        <f t="shared" si="20"/>
        <v>38.684210526315788</v>
      </c>
    </row>
    <row r="480" spans="1:8" s="1" customFormat="1" ht="25.5" x14ac:dyDescent="0.2">
      <c r="A480" s="42" t="s">
        <v>15</v>
      </c>
      <c r="B480" s="30" t="s">
        <v>502</v>
      </c>
      <c r="C480" s="31" t="s">
        <v>14</v>
      </c>
      <c r="D480" s="32">
        <v>114000</v>
      </c>
      <c r="E480" s="32">
        <v>114000</v>
      </c>
      <c r="F480" s="33">
        <v>44100</v>
      </c>
      <c r="G480" s="47">
        <f t="shared" si="19"/>
        <v>38.684210526315788</v>
      </c>
      <c r="H480" s="47">
        <f t="shared" si="20"/>
        <v>38.684210526315788</v>
      </c>
    </row>
    <row r="481" spans="1:8" s="1" customFormat="1" ht="38.25" x14ac:dyDescent="0.2">
      <c r="A481" s="42" t="s">
        <v>124</v>
      </c>
      <c r="B481" s="30" t="s">
        <v>503</v>
      </c>
      <c r="C481" s="31"/>
      <c r="D481" s="32">
        <v>13000</v>
      </c>
      <c r="E481" s="32">
        <v>13000</v>
      </c>
      <c r="F481" s="33">
        <v>0</v>
      </c>
      <c r="G481" s="47">
        <f t="shared" si="19"/>
        <v>0</v>
      </c>
      <c r="H481" s="47">
        <f t="shared" si="20"/>
        <v>0</v>
      </c>
    </row>
    <row r="482" spans="1:8" s="1" customFormat="1" x14ac:dyDescent="0.2">
      <c r="A482" s="42" t="s">
        <v>36</v>
      </c>
      <c r="B482" s="30" t="s">
        <v>504</v>
      </c>
      <c r="C482" s="31"/>
      <c r="D482" s="32">
        <v>13000</v>
      </c>
      <c r="E482" s="32">
        <v>13000</v>
      </c>
      <c r="F482" s="33">
        <v>0</v>
      </c>
      <c r="G482" s="47">
        <f t="shared" si="19"/>
        <v>0</v>
      </c>
      <c r="H482" s="47">
        <f t="shared" si="20"/>
        <v>0</v>
      </c>
    </row>
    <row r="483" spans="1:8" s="1" customFormat="1" ht="25.5" x14ac:dyDescent="0.2">
      <c r="A483" s="42" t="s">
        <v>17</v>
      </c>
      <c r="B483" s="30" t="s">
        <v>504</v>
      </c>
      <c r="C483" s="31" t="s">
        <v>16</v>
      </c>
      <c r="D483" s="32">
        <v>13000</v>
      </c>
      <c r="E483" s="32">
        <v>13000</v>
      </c>
      <c r="F483" s="33">
        <v>0</v>
      </c>
      <c r="G483" s="47">
        <f t="shared" si="19"/>
        <v>0</v>
      </c>
      <c r="H483" s="47">
        <f t="shared" si="20"/>
        <v>0</v>
      </c>
    </row>
    <row r="484" spans="1:8" s="1" customFormat="1" ht="25.5" x14ac:dyDescent="0.2">
      <c r="A484" s="42" t="s">
        <v>15</v>
      </c>
      <c r="B484" s="30" t="s">
        <v>504</v>
      </c>
      <c r="C484" s="31" t="s">
        <v>14</v>
      </c>
      <c r="D484" s="32">
        <v>13000</v>
      </c>
      <c r="E484" s="32">
        <v>13000</v>
      </c>
      <c r="F484" s="33">
        <v>0</v>
      </c>
      <c r="G484" s="47">
        <f t="shared" si="19"/>
        <v>0</v>
      </c>
      <c r="H484" s="47">
        <f t="shared" si="20"/>
        <v>0</v>
      </c>
    </row>
    <row r="485" spans="1:8" s="1" customFormat="1" ht="38.25" x14ac:dyDescent="0.2">
      <c r="A485" s="42" t="s">
        <v>123</v>
      </c>
      <c r="B485" s="30" t="s">
        <v>505</v>
      </c>
      <c r="C485" s="31"/>
      <c r="D485" s="32">
        <v>2023200</v>
      </c>
      <c r="E485" s="32">
        <v>2023200</v>
      </c>
      <c r="F485" s="33">
        <v>0</v>
      </c>
      <c r="G485" s="47">
        <f t="shared" si="19"/>
        <v>0</v>
      </c>
      <c r="H485" s="47">
        <f t="shared" si="20"/>
        <v>0</v>
      </c>
    </row>
    <row r="486" spans="1:8" s="1" customFormat="1" x14ac:dyDescent="0.2">
      <c r="A486" s="42" t="s">
        <v>36</v>
      </c>
      <c r="B486" s="30" t="s">
        <v>506</v>
      </c>
      <c r="C486" s="31"/>
      <c r="D486" s="32">
        <v>2023200</v>
      </c>
      <c r="E486" s="32">
        <v>2023200</v>
      </c>
      <c r="F486" s="33">
        <v>0</v>
      </c>
      <c r="G486" s="47">
        <f t="shared" ref="G486:G549" si="21">F486/D486*100</f>
        <v>0</v>
      </c>
      <c r="H486" s="47">
        <f t="shared" ref="H486:H549" si="22">F486/E486*100</f>
        <v>0</v>
      </c>
    </row>
    <row r="487" spans="1:8" s="1" customFormat="1" ht="25.5" x14ac:dyDescent="0.2">
      <c r="A487" s="42" t="s">
        <v>17</v>
      </c>
      <c r="B487" s="30" t="s">
        <v>506</v>
      </c>
      <c r="C487" s="31" t="s">
        <v>16</v>
      </c>
      <c r="D487" s="32">
        <v>2023200</v>
      </c>
      <c r="E487" s="32">
        <v>2023200</v>
      </c>
      <c r="F487" s="33">
        <v>0</v>
      </c>
      <c r="G487" s="47">
        <f t="shared" si="21"/>
        <v>0</v>
      </c>
      <c r="H487" s="47">
        <f t="shared" si="22"/>
        <v>0</v>
      </c>
    </row>
    <row r="488" spans="1:8" s="1" customFormat="1" ht="25.5" x14ac:dyDescent="0.2">
      <c r="A488" s="42" t="s">
        <v>15</v>
      </c>
      <c r="B488" s="30" t="s">
        <v>506</v>
      </c>
      <c r="C488" s="31" t="s">
        <v>14</v>
      </c>
      <c r="D488" s="32">
        <v>2023200</v>
      </c>
      <c r="E488" s="32">
        <v>2023200</v>
      </c>
      <c r="F488" s="33">
        <v>0</v>
      </c>
      <c r="G488" s="47">
        <f t="shared" si="21"/>
        <v>0</v>
      </c>
      <c r="H488" s="47">
        <f t="shared" si="22"/>
        <v>0</v>
      </c>
    </row>
    <row r="489" spans="1:8" s="1" customFormat="1" ht="25.5" x14ac:dyDescent="0.2">
      <c r="A489" s="42" t="s">
        <v>122</v>
      </c>
      <c r="B489" s="30" t="s">
        <v>507</v>
      </c>
      <c r="C489" s="31"/>
      <c r="D489" s="32">
        <v>2199000</v>
      </c>
      <c r="E489" s="32">
        <v>2442905.7599999998</v>
      </c>
      <c r="F489" s="33">
        <v>0</v>
      </c>
      <c r="G489" s="47">
        <f t="shared" si="21"/>
        <v>0</v>
      </c>
      <c r="H489" s="47">
        <f t="shared" si="22"/>
        <v>0</v>
      </c>
    </row>
    <row r="490" spans="1:8" s="1" customFormat="1" x14ac:dyDescent="0.2">
      <c r="A490" s="42" t="s">
        <v>45</v>
      </c>
      <c r="B490" s="30" t="s">
        <v>508</v>
      </c>
      <c r="C490" s="31"/>
      <c r="D490" s="32">
        <v>1243700</v>
      </c>
      <c r="E490" s="32">
        <v>1243700</v>
      </c>
      <c r="F490" s="33">
        <v>0</v>
      </c>
      <c r="G490" s="47">
        <f t="shared" si="21"/>
        <v>0</v>
      </c>
      <c r="H490" s="47">
        <f t="shared" si="22"/>
        <v>0</v>
      </c>
    </row>
    <row r="491" spans="1:8" s="1" customFormat="1" x14ac:dyDescent="0.2">
      <c r="A491" s="42" t="s">
        <v>3</v>
      </c>
      <c r="B491" s="30" t="s">
        <v>508</v>
      </c>
      <c r="C491" s="31" t="s">
        <v>2</v>
      </c>
      <c r="D491" s="32">
        <v>1243700</v>
      </c>
      <c r="E491" s="32">
        <v>1243700</v>
      </c>
      <c r="F491" s="33">
        <v>0</v>
      </c>
      <c r="G491" s="47">
        <f t="shared" si="21"/>
        <v>0</v>
      </c>
      <c r="H491" s="47">
        <f t="shared" si="22"/>
        <v>0</v>
      </c>
    </row>
    <row r="492" spans="1:8" s="1" customFormat="1" ht="51" x14ac:dyDescent="0.2">
      <c r="A492" s="42" t="s">
        <v>316</v>
      </c>
      <c r="B492" s="30" t="s">
        <v>508</v>
      </c>
      <c r="C492" s="31" t="s">
        <v>44</v>
      </c>
      <c r="D492" s="32">
        <v>1243700</v>
      </c>
      <c r="E492" s="32">
        <v>1243700</v>
      </c>
      <c r="F492" s="33">
        <v>0</v>
      </c>
      <c r="G492" s="47">
        <f t="shared" si="21"/>
        <v>0</v>
      </c>
      <c r="H492" s="47">
        <f t="shared" si="22"/>
        <v>0</v>
      </c>
    </row>
    <row r="493" spans="1:8" s="1" customFormat="1" x14ac:dyDescent="0.2">
      <c r="A493" s="42" t="s">
        <v>36</v>
      </c>
      <c r="B493" s="30" t="s">
        <v>509</v>
      </c>
      <c r="C493" s="31"/>
      <c r="D493" s="32">
        <v>955300</v>
      </c>
      <c r="E493" s="32">
        <v>1199205.76</v>
      </c>
      <c r="F493" s="33">
        <v>0</v>
      </c>
      <c r="G493" s="47">
        <f t="shared" si="21"/>
        <v>0</v>
      </c>
      <c r="H493" s="47">
        <f t="shared" si="22"/>
        <v>0</v>
      </c>
    </row>
    <row r="494" spans="1:8" s="1" customFormat="1" ht="25.5" x14ac:dyDescent="0.2">
      <c r="A494" s="42" t="s">
        <v>17</v>
      </c>
      <c r="B494" s="30" t="s">
        <v>509</v>
      </c>
      <c r="C494" s="31" t="s">
        <v>16</v>
      </c>
      <c r="D494" s="32">
        <v>955300</v>
      </c>
      <c r="E494" s="32">
        <v>1199205.76</v>
      </c>
      <c r="F494" s="33">
        <v>0</v>
      </c>
      <c r="G494" s="47">
        <f t="shared" si="21"/>
        <v>0</v>
      </c>
      <c r="H494" s="47">
        <f t="shared" si="22"/>
        <v>0</v>
      </c>
    </row>
    <row r="495" spans="1:8" s="1" customFormat="1" ht="25.5" x14ac:dyDescent="0.2">
      <c r="A495" s="42" t="s">
        <v>15</v>
      </c>
      <c r="B495" s="30" t="s">
        <v>509</v>
      </c>
      <c r="C495" s="31" t="s">
        <v>14</v>
      </c>
      <c r="D495" s="32">
        <v>955300</v>
      </c>
      <c r="E495" s="32">
        <v>1199205.76</v>
      </c>
      <c r="F495" s="33">
        <v>0</v>
      </c>
      <c r="G495" s="47">
        <f t="shared" si="21"/>
        <v>0</v>
      </c>
      <c r="H495" s="47">
        <f t="shared" si="22"/>
        <v>0</v>
      </c>
    </row>
    <row r="496" spans="1:8" s="1" customFormat="1" ht="25.5" x14ac:dyDescent="0.2">
      <c r="A496" s="42" t="s">
        <v>121</v>
      </c>
      <c r="B496" s="30" t="s">
        <v>510</v>
      </c>
      <c r="C496" s="31"/>
      <c r="D496" s="32">
        <v>25554500</v>
      </c>
      <c r="E496" s="32">
        <v>25554500</v>
      </c>
      <c r="F496" s="33">
        <v>9171595.3300000001</v>
      </c>
      <c r="G496" s="47">
        <f t="shared" si="21"/>
        <v>35.890333718131835</v>
      </c>
      <c r="H496" s="47">
        <f t="shared" si="22"/>
        <v>35.890333718131835</v>
      </c>
    </row>
    <row r="497" spans="1:8" s="1" customFormat="1" ht="25.5" x14ac:dyDescent="0.2">
      <c r="A497" s="42" t="s">
        <v>38</v>
      </c>
      <c r="B497" s="30" t="s">
        <v>511</v>
      </c>
      <c r="C497" s="31"/>
      <c r="D497" s="32">
        <v>25554500</v>
      </c>
      <c r="E497" s="32">
        <v>25554500</v>
      </c>
      <c r="F497" s="33">
        <v>9171595.3300000001</v>
      </c>
      <c r="G497" s="47">
        <f t="shared" si="21"/>
        <v>35.890333718131835</v>
      </c>
      <c r="H497" s="47">
        <f t="shared" si="22"/>
        <v>35.890333718131835</v>
      </c>
    </row>
    <row r="498" spans="1:8" s="1" customFormat="1" ht="63.75" x14ac:dyDescent="0.2">
      <c r="A498" s="42" t="s">
        <v>7</v>
      </c>
      <c r="B498" s="30" t="s">
        <v>511</v>
      </c>
      <c r="C498" s="31" t="s">
        <v>6</v>
      </c>
      <c r="D498" s="32">
        <v>22194700</v>
      </c>
      <c r="E498" s="32">
        <v>22194700</v>
      </c>
      <c r="F498" s="33">
        <v>8508056.3800000008</v>
      </c>
      <c r="G498" s="47">
        <f t="shared" si="21"/>
        <v>38.333730034647914</v>
      </c>
      <c r="H498" s="47">
        <f t="shared" si="22"/>
        <v>38.333730034647914</v>
      </c>
    </row>
    <row r="499" spans="1:8" s="1" customFormat="1" x14ac:dyDescent="0.2">
      <c r="A499" s="42" t="s">
        <v>62</v>
      </c>
      <c r="B499" s="30" t="s">
        <v>511</v>
      </c>
      <c r="C499" s="31" t="s">
        <v>61</v>
      </c>
      <c r="D499" s="32">
        <v>22194700</v>
      </c>
      <c r="E499" s="32">
        <v>22194700</v>
      </c>
      <c r="F499" s="33">
        <v>8508056.3800000008</v>
      </c>
      <c r="G499" s="47">
        <f t="shared" si="21"/>
        <v>38.333730034647914</v>
      </c>
      <c r="H499" s="47">
        <f t="shared" si="22"/>
        <v>38.333730034647914</v>
      </c>
    </row>
    <row r="500" spans="1:8" s="1" customFormat="1" ht="25.5" x14ac:dyDescent="0.2">
      <c r="A500" s="42" t="s">
        <v>17</v>
      </c>
      <c r="B500" s="30" t="s">
        <v>511</v>
      </c>
      <c r="C500" s="31" t="s">
        <v>16</v>
      </c>
      <c r="D500" s="32">
        <v>3359800</v>
      </c>
      <c r="E500" s="32">
        <v>3359800</v>
      </c>
      <c r="F500" s="33">
        <v>663538.94999999995</v>
      </c>
      <c r="G500" s="47">
        <f t="shared" si="21"/>
        <v>19.749358592773376</v>
      </c>
      <c r="H500" s="47">
        <f t="shared" si="22"/>
        <v>19.749358592773376</v>
      </c>
    </row>
    <row r="501" spans="1:8" s="1" customFormat="1" ht="25.5" x14ac:dyDescent="0.2">
      <c r="A501" s="42" t="s">
        <v>15</v>
      </c>
      <c r="B501" s="30" t="s">
        <v>511</v>
      </c>
      <c r="C501" s="31" t="s">
        <v>14</v>
      </c>
      <c r="D501" s="32">
        <v>3359800</v>
      </c>
      <c r="E501" s="32">
        <v>3359800</v>
      </c>
      <c r="F501" s="33">
        <v>663538.94999999995</v>
      </c>
      <c r="G501" s="47">
        <f t="shared" si="21"/>
        <v>19.749358592773376</v>
      </c>
      <c r="H501" s="47">
        <f t="shared" si="22"/>
        <v>19.749358592773376</v>
      </c>
    </row>
    <row r="502" spans="1:8" s="1" customFormat="1" ht="25.5" x14ac:dyDescent="0.2">
      <c r="A502" s="43" t="s">
        <v>120</v>
      </c>
      <c r="B502" s="30" t="s">
        <v>119</v>
      </c>
      <c r="C502" s="31"/>
      <c r="D502" s="32">
        <v>8783100</v>
      </c>
      <c r="E502" s="32">
        <v>10983100</v>
      </c>
      <c r="F502" s="33">
        <v>1282475.43</v>
      </c>
      <c r="G502" s="47">
        <f t="shared" si="21"/>
        <v>14.601626191208114</v>
      </c>
      <c r="H502" s="47">
        <f t="shared" si="22"/>
        <v>11.676807367683075</v>
      </c>
    </row>
    <row r="503" spans="1:8" s="1" customFormat="1" x14ac:dyDescent="0.2">
      <c r="A503" s="42" t="s">
        <v>327</v>
      </c>
      <c r="B503" s="30" t="s">
        <v>512</v>
      </c>
      <c r="C503" s="31"/>
      <c r="D503" s="32">
        <v>8783100</v>
      </c>
      <c r="E503" s="32">
        <v>10983100</v>
      </c>
      <c r="F503" s="33">
        <v>1282475.43</v>
      </c>
      <c r="G503" s="47">
        <f t="shared" si="21"/>
        <v>14.601626191208114</v>
      </c>
      <c r="H503" s="47">
        <f t="shared" si="22"/>
        <v>11.676807367683075</v>
      </c>
    </row>
    <row r="504" spans="1:8" s="1" customFormat="1" ht="38.25" x14ac:dyDescent="0.2">
      <c r="A504" s="42" t="s">
        <v>118</v>
      </c>
      <c r="B504" s="30" t="s">
        <v>513</v>
      </c>
      <c r="C504" s="31"/>
      <c r="D504" s="32">
        <v>397000</v>
      </c>
      <c r="E504" s="32">
        <v>397000</v>
      </c>
      <c r="F504" s="33">
        <v>0</v>
      </c>
      <c r="G504" s="47">
        <f t="shared" si="21"/>
        <v>0</v>
      </c>
      <c r="H504" s="47">
        <f t="shared" si="22"/>
        <v>0</v>
      </c>
    </row>
    <row r="505" spans="1:8" s="1" customFormat="1" x14ac:dyDescent="0.2">
      <c r="A505" s="42" t="s">
        <v>36</v>
      </c>
      <c r="B505" s="30" t="s">
        <v>514</v>
      </c>
      <c r="C505" s="31"/>
      <c r="D505" s="32">
        <v>397000</v>
      </c>
      <c r="E505" s="32">
        <v>397000</v>
      </c>
      <c r="F505" s="33">
        <v>0</v>
      </c>
      <c r="G505" s="47">
        <f t="shared" si="21"/>
        <v>0</v>
      </c>
      <c r="H505" s="47">
        <f t="shared" si="22"/>
        <v>0</v>
      </c>
    </row>
    <row r="506" spans="1:8" s="1" customFormat="1" ht="25.5" x14ac:dyDescent="0.2">
      <c r="A506" s="42" t="s">
        <v>17</v>
      </c>
      <c r="B506" s="30" t="s">
        <v>514</v>
      </c>
      <c r="C506" s="31" t="s">
        <v>16</v>
      </c>
      <c r="D506" s="32">
        <v>397000</v>
      </c>
      <c r="E506" s="32">
        <v>397000</v>
      </c>
      <c r="F506" s="33">
        <v>0</v>
      </c>
      <c r="G506" s="47">
        <f t="shared" si="21"/>
        <v>0</v>
      </c>
      <c r="H506" s="47">
        <f t="shared" si="22"/>
        <v>0</v>
      </c>
    </row>
    <row r="507" spans="1:8" s="1" customFormat="1" ht="25.5" x14ac:dyDescent="0.2">
      <c r="A507" s="42" t="s">
        <v>15</v>
      </c>
      <c r="B507" s="30" t="s">
        <v>514</v>
      </c>
      <c r="C507" s="31" t="s">
        <v>14</v>
      </c>
      <c r="D507" s="32">
        <v>397000</v>
      </c>
      <c r="E507" s="32">
        <v>397000</v>
      </c>
      <c r="F507" s="33">
        <v>0</v>
      </c>
      <c r="G507" s="47">
        <f t="shared" si="21"/>
        <v>0</v>
      </c>
      <c r="H507" s="47">
        <f t="shared" si="22"/>
        <v>0</v>
      </c>
    </row>
    <row r="508" spans="1:8" s="1" customFormat="1" ht="38.25" x14ac:dyDescent="0.2">
      <c r="A508" s="42" t="s">
        <v>117</v>
      </c>
      <c r="B508" s="30" t="s">
        <v>515</v>
      </c>
      <c r="C508" s="31"/>
      <c r="D508" s="32">
        <v>120000</v>
      </c>
      <c r="E508" s="32">
        <v>120000</v>
      </c>
      <c r="F508" s="33">
        <v>113300</v>
      </c>
      <c r="G508" s="47">
        <f t="shared" si="21"/>
        <v>94.416666666666671</v>
      </c>
      <c r="H508" s="47">
        <f t="shared" si="22"/>
        <v>94.416666666666671</v>
      </c>
    </row>
    <row r="509" spans="1:8" s="1" customFormat="1" ht="51" x14ac:dyDescent="0.2">
      <c r="A509" s="42" t="s">
        <v>516</v>
      </c>
      <c r="B509" s="30" t="s">
        <v>517</v>
      </c>
      <c r="C509" s="31"/>
      <c r="D509" s="32">
        <v>120000</v>
      </c>
      <c r="E509" s="32">
        <v>120000</v>
      </c>
      <c r="F509" s="33">
        <v>113300</v>
      </c>
      <c r="G509" s="47">
        <f t="shared" si="21"/>
        <v>94.416666666666671</v>
      </c>
      <c r="H509" s="47">
        <f t="shared" si="22"/>
        <v>94.416666666666671</v>
      </c>
    </row>
    <row r="510" spans="1:8" s="1" customFormat="1" ht="63.75" x14ac:dyDescent="0.2">
      <c r="A510" s="42" t="s">
        <v>7</v>
      </c>
      <c r="B510" s="30" t="s">
        <v>517</v>
      </c>
      <c r="C510" s="31" t="s">
        <v>6</v>
      </c>
      <c r="D510" s="32">
        <v>113300</v>
      </c>
      <c r="E510" s="32">
        <v>113300</v>
      </c>
      <c r="F510" s="33">
        <v>113300</v>
      </c>
      <c r="G510" s="47">
        <f t="shared" si="21"/>
        <v>100</v>
      </c>
      <c r="H510" s="47">
        <f t="shared" si="22"/>
        <v>100</v>
      </c>
    </row>
    <row r="511" spans="1:8" s="1" customFormat="1" ht="25.5" x14ac:dyDescent="0.2">
      <c r="A511" s="42" t="s">
        <v>5</v>
      </c>
      <c r="B511" s="30" t="s">
        <v>517</v>
      </c>
      <c r="C511" s="31" t="s">
        <v>4</v>
      </c>
      <c r="D511" s="32">
        <v>113300</v>
      </c>
      <c r="E511" s="32">
        <v>113300</v>
      </c>
      <c r="F511" s="33">
        <v>113300</v>
      </c>
      <c r="G511" s="47">
        <f t="shared" si="21"/>
        <v>100</v>
      </c>
      <c r="H511" s="47">
        <f t="shared" si="22"/>
        <v>100</v>
      </c>
    </row>
    <row r="512" spans="1:8" s="1" customFormat="1" ht="25.5" x14ac:dyDescent="0.2">
      <c r="A512" s="42" t="s">
        <v>17</v>
      </c>
      <c r="B512" s="30" t="s">
        <v>517</v>
      </c>
      <c r="C512" s="31" t="s">
        <v>16</v>
      </c>
      <c r="D512" s="32">
        <v>6700</v>
      </c>
      <c r="E512" s="32">
        <v>6700</v>
      </c>
      <c r="F512" s="33">
        <v>0</v>
      </c>
      <c r="G512" s="47">
        <f t="shared" si="21"/>
        <v>0</v>
      </c>
      <c r="H512" s="47">
        <f t="shared" si="22"/>
        <v>0</v>
      </c>
    </row>
    <row r="513" spans="1:8" s="1" customFormat="1" ht="25.5" x14ac:dyDescent="0.2">
      <c r="A513" s="42" t="s">
        <v>15</v>
      </c>
      <c r="B513" s="30" t="s">
        <v>517</v>
      </c>
      <c r="C513" s="31" t="s">
        <v>14</v>
      </c>
      <c r="D513" s="32">
        <v>6700</v>
      </c>
      <c r="E513" s="32">
        <v>6700</v>
      </c>
      <c r="F513" s="33">
        <v>0</v>
      </c>
      <c r="G513" s="47">
        <f t="shared" si="21"/>
        <v>0</v>
      </c>
      <c r="H513" s="47">
        <f t="shared" si="22"/>
        <v>0</v>
      </c>
    </row>
    <row r="514" spans="1:8" s="1" customFormat="1" ht="38.25" x14ac:dyDescent="0.2">
      <c r="A514" s="42" t="s">
        <v>116</v>
      </c>
      <c r="B514" s="30" t="s">
        <v>518</v>
      </c>
      <c r="C514" s="31"/>
      <c r="D514" s="32">
        <v>2943000</v>
      </c>
      <c r="E514" s="32">
        <v>2943000</v>
      </c>
      <c r="F514" s="33">
        <v>0</v>
      </c>
      <c r="G514" s="47">
        <f t="shared" si="21"/>
        <v>0</v>
      </c>
      <c r="H514" s="47">
        <f t="shared" si="22"/>
        <v>0</v>
      </c>
    </row>
    <row r="515" spans="1:8" s="1" customFormat="1" x14ac:dyDescent="0.2">
      <c r="A515" s="42" t="s">
        <v>36</v>
      </c>
      <c r="B515" s="30" t="s">
        <v>519</v>
      </c>
      <c r="C515" s="31"/>
      <c r="D515" s="32">
        <v>2943000</v>
      </c>
      <c r="E515" s="32">
        <v>2943000</v>
      </c>
      <c r="F515" s="33">
        <v>0</v>
      </c>
      <c r="G515" s="47">
        <f t="shared" si="21"/>
        <v>0</v>
      </c>
      <c r="H515" s="47">
        <f t="shared" si="22"/>
        <v>0</v>
      </c>
    </row>
    <row r="516" spans="1:8" s="1" customFormat="1" ht="25.5" x14ac:dyDescent="0.2">
      <c r="A516" s="42" t="s">
        <v>17</v>
      </c>
      <c r="B516" s="30" t="s">
        <v>519</v>
      </c>
      <c r="C516" s="31" t="s">
        <v>16</v>
      </c>
      <c r="D516" s="32">
        <v>2943000</v>
      </c>
      <c r="E516" s="32">
        <v>2943000</v>
      </c>
      <c r="F516" s="33">
        <v>0</v>
      </c>
      <c r="G516" s="47">
        <f t="shared" si="21"/>
        <v>0</v>
      </c>
      <c r="H516" s="47">
        <f t="shared" si="22"/>
        <v>0</v>
      </c>
    </row>
    <row r="517" spans="1:8" s="1" customFormat="1" ht="25.5" x14ac:dyDescent="0.2">
      <c r="A517" s="42" t="s">
        <v>15</v>
      </c>
      <c r="B517" s="30" t="s">
        <v>519</v>
      </c>
      <c r="C517" s="31" t="s">
        <v>14</v>
      </c>
      <c r="D517" s="32">
        <v>2943000</v>
      </c>
      <c r="E517" s="32">
        <v>2943000</v>
      </c>
      <c r="F517" s="33">
        <v>0</v>
      </c>
      <c r="G517" s="47">
        <f t="shared" si="21"/>
        <v>0</v>
      </c>
      <c r="H517" s="47">
        <f t="shared" si="22"/>
        <v>0</v>
      </c>
    </row>
    <row r="518" spans="1:8" s="1" customFormat="1" ht="38.25" x14ac:dyDescent="0.2">
      <c r="A518" s="42" t="s">
        <v>115</v>
      </c>
      <c r="B518" s="30" t="s">
        <v>520</v>
      </c>
      <c r="C518" s="31"/>
      <c r="D518" s="32">
        <v>2100000</v>
      </c>
      <c r="E518" s="32">
        <v>4300000</v>
      </c>
      <c r="F518" s="33">
        <v>1169175.43</v>
      </c>
      <c r="G518" s="47">
        <f t="shared" si="21"/>
        <v>55.675020476190475</v>
      </c>
      <c r="H518" s="47">
        <f t="shared" si="22"/>
        <v>27.190126279069766</v>
      </c>
    </row>
    <row r="519" spans="1:8" s="1" customFormat="1" x14ac:dyDescent="0.2">
      <c r="A519" s="42" t="s">
        <v>36</v>
      </c>
      <c r="B519" s="30" t="s">
        <v>521</v>
      </c>
      <c r="C519" s="31"/>
      <c r="D519" s="32">
        <v>2100000</v>
      </c>
      <c r="E519" s="32">
        <v>4300000</v>
      </c>
      <c r="F519" s="33">
        <v>1169175.43</v>
      </c>
      <c r="G519" s="47">
        <f t="shared" si="21"/>
        <v>55.675020476190475</v>
      </c>
      <c r="H519" s="47">
        <f t="shared" si="22"/>
        <v>27.190126279069766</v>
      </c>
    </row>
    <row r="520" spans="1:8" s="1" customFormat="1" ht="25.5" x14ac:dyDescent="0.2">
      <c r="A520" s="42" t="s">
        <v>17</v>
      </c>
      <c r="B520" s="30" t="s">
        <v>521</v>
      </c>
      <c r="C520" s="31" t="s">
        <v>16</v>
      </c>
      <c r="D520" s="32">
        <v>2100000</v>
      </c>
      <c r="E520" s="32">
        <v>4300000</v>
      </c>
      <c r="F520" s="33">
        <v>1169175.43</v>
      </c>
      <c r="G520" s="47">
        <f t="shared" si="21"/>
        <v>55.675020476190475</v>
      </c>
      <c r="H520" s="47">
        <f t="shared" si="22"/>
        <v>27.190126279069766</v>
      </c>
    </row>
    <row r="521" spans="1:8" s="1" customFormat="1" ht="25.5" x14ac:dyDescent="0.2">
      <c r="A521" s="42" t="s">
        <v>15</v>
      </c>
      <c r="B521" s="30" t="s">
        <v>521</v>
      </c>
      <c r="C521" s="31" t="s">
        <v>14</v>
      </c>
      <c r="D521" s="32">
        <v>2100000</v>
      </c>
      <c r="E521" s="32">
        <v>4300000</v>
      </c>
      <c r="F521" s="33">
        <v>1169175.43</v>
      </c>
      <c r="G521" s="47">
        <f t="shared" si="21"/>
        <v>55.675020476190475</v>
      </c>
      <c r="H521" s="47">
        <f t="shared" si="22"/>
        <v>27.190126279069766</v>
      </c>
    </row>
    <row r="522" spans="1:8" s="1" customFormat="1" ht="51" x14ac:dyDescent="0.2">
      <c r="A522" s="42" t="s">
        <v>522</v>
      </c>
      <c r="B522" s="30" t="s">
        <v>523</v>
      </c>
      <c r="C522" s="31"/>
      <c r="D522" s="32">
        <v>3223100</v>
      </c>
      <c r="E522" s="32">
        <v>3223100</v>
      </c>
      <c r="F522" s="33">
        <v>0</v>
      </c>
      <c r="G522" s="47">
        <f t="shared" si="21"/>
        <v>0</v>
      </c>
      <c r="H522" s="47">
        <f t="shared" si="22"/>
        <v>0</v>
      </c>
    </row>
    <row r="523" spans="1:8" s="1" customFormat="1" ht="38.25" x14ac:dyDescent="0.2">
      <c r="A523" s="42" t="s">
        <v>524</v>
      </c>
      <c r="B523" s="30" t="s">
        <v>525</v>
      </c>
      <c r="C523" s="31"/>
      <c r="D523" s="32">
        <v>3223100</v>
      </c>
      <c r="E523" s="32">
        <v>3223100</v>
      </c>
      <c r="F523" s="33">
        <v>0</v>
      </c>
      <c r="G523" s="47">
        <f t="shared" si="21"/>
        <v>0</v>
      </c>
      <c r="H523" s="47">
        <f t="shared" si="22"/>
        <v>0</v>
      </c>
    </row>
    <row r="524" spans="1:8" s="1" customFormat="1" ht="63.75" x14ac:dyDescent="0.2">
      <c r="A524" s="42" t="s">
        <v>7</v>
      </c>
      <c r="B524" s="30" t="s">
        <v>525</v>
      </c>
      <c r="C524" s="31" t="s">
        <v>6</v>
      </c>
      <c r="D524" s="32">
        <v>34000</v>
      </c>
      <c r="E524" s="32">
        <v>34000</v>
      </c>
      <c r="F524" s="33">
        <v>0</v>
      </c>
      <c r="G524" s="47">
        <f t="shared" si="21"/>
        <v>0</v>
      </c>
      <c r="H524" s="47">
        <f t="shared" si="22"/>
        <v>0</v>
      </c>
    </row>
    <row r="525" spans="1:8" s="1" customFormat="1" ht="25.5" x14ac:dyDescent="0.2">
      <c r="A525" s="42" t="s">
        <v>5</v>
      </c>
      <c r="B525" s="30" t="s">
        <v>525</v>
      </c>
      <c r="C525" s="31" t="s">
        <v>4</v>
      </c>
      <c r="D525" s="32">
        <v>34000</v>
      </c>
      <c r="E525" s="32">
        <v>34000</v>
      </c>
      <c r="F525" s="33">
        <v>0</v>
      </c>
      <c r="G525" s="47">
        <f t="shared" si="21"/>
        <v>0</v>
      </c>
      <c r="H525" s="47">
        <f t="shared" si="22"/>
        <v>0</v>
      </c>
    </row>
    <row r="526" spans="1:8" s="1" customFormat="1" ht="25.5" x14ac:dyDescent="0.2">
      <c r="A526" s="42" t="s">
        <v>17</v>
      </c>
      <c r="B526" s="30" t="s">
        <v>525</v>
      </c>
      <c r="C526" s="31" t="s">
        <v>16</v>
      </c>
      <c r="D526" s="32">
        <v>3189100</v>
      </c>
      <c r="E526" s="32">
        <v>3189100</v>
      </c>
      <c r="F526" s="33">
        <v>0</v>
      </c>
      <c r="G526" s="47">
        <f t="shared" si="21"/>
        <v>0</v>
      </c>
      <c r="H526" s="47">
        <f t="shared" si="22"/>
        <v>0</v>
      </c>
    </row>
    <row r="527" spans="1:8" s="1" customFormat="1" ht="25.5" x14ac:dyDescent="0.2">
      <c r="A527" s="42" t="s">
        <v>15</v>
      </c>
      <c r="B527" s="30" t="s">
        <v>525</v>
      </c>
      <c r="C527" s="31" t="s">
        <v>14</v>
      </c>
      <c r="D527" s="32">
        <v>3189100</v>
      </c>
      <c r="E527" s="32">
        <v>3189100</v>
      </c>
      <c r="F527" s="33">
        <v>0</v>
      </c>
      <c r="G527" s="47">
        <f t="shared" si="21"/>
        <v>0</v>
      </c>
      <c r="H527" s="47">
        <f t="shared" si="22"/>
        <v>0</v>
      </c>
    </row>
    <row r="528" spans="1:8" s="1" customFormat="1" ht="25.5" x14ac:dyDescent="0.2">
      <c r="A528" s="43" t="s">
        <v>114</v>
      </c>
      <c r="B528" s="30" t="s">
        <v>113</v>
      </c>
      <c r="C528" s="31"/>
      <c r="D528" s="32">
        <v>7205400</v>
      </c>
      <c r="E528" s="32">
        <v>7205400</v>
      </c>
      <c r="F528" s="33">
        <v>6299.96</v>
      </c>
      <c r="G528" s="47">
        <f t="shared" si="21"/>
        <v>8.7433869042662454E-2</v>
      </c>
      <c r="H528" s="47">
        <f t="shared" si="22"/>
        <v>8.7433869042662454E-2</v>
      </c>
    </row>
    <row r="529" spans="1:8" s="1" customFormat="1" ht="38.25" x14ac:dyDescent="0.2">
      <c r="A529" s="42" t="s">
        <v>319</v>
      </c>
      <c r="B529" s="30" t="s">
        <v>526</v>
      </c>
      <c r="C529" s="31"/>
      <c r="D529" s="32">
        <v>4376500</v>
      </c>
      <c r="E529" s="32">
        <v>4376500</v>
      </c>
      <c r="F529" s="33">
        <v>0</v>
      </c>
      <c r="G529" s="47">
        <f t="shared" si="21"/>
        <v>0</v>
      </c>
      <c r="H529" s="47">
        <f t="shared" si="22"/>
        <v>0</v>
      </c>
    </row>
    <row r="530" spans="1:8" s="1" customFormat="1" ht="38.25" x14ac:dyDescent="0.2">
      <c r="A530" s="42" t="s">
        <v>527</v>
      </c>
      <c r="B530" s="30" t="s">
        <v>528</v>
      </c>
      <c r="C530" s="31"/>
      <c r="D530" s="32">
        <v>4376500</v>
      </c>
      <c r="E530" s="32">
        <v>4376500</v>
      </c>
      <c r="F530" s="33">
        <v>0</v>
      </c>
      <c r="G530" s="47">
        <f t="shared" si="21"/>
        <v>0</v>
      </c>
      <c r="H530" s="47">
        <f t="shared" si="22"/>
        <v>0</v>
      </c>
    </row>
    <row r="531" spans="1:8" s="1" customFormat="1" ht="38.25" x14ac:dyDescent="0.2">
      <c r="A531" s="42" t="s">
        <v>529</v>
      </c>
      <c r="B531" s="30" t="s">
        <v>530</v>
      </c>
      <c r="C531" s="31"/>
      <c r="D531" s="32">
        <v>4157600</v>
      </c>
      <c r="E531" s="32">
        <v>4157600</v>
      </c>
      <c r="F531" s="33">
        <v>0</v>
      </c>
      <c r="G531" s="47">
        <f t="shared" si="21"/>
        <v>0</v>
      </c>
      <c r="H531" s="47">
        <f t="shared" si="22"/>
        <v>0</v>
      </c>
    </row>
    <row r="532" spans="1:8" s="1" customFormat="1" x14ac:dyDescent="0.2">
      <c r="A532" s="42" t="s">
        <v>3</v>
      </c>
      <c r="B532" s="30" t="s">
        <v>530</v>
      </c>
      <c r="C532" s="31" t="s">
        <v>2</v>
      </c>
      <c r="D532" s="32">
        <v>4157600</v>
      </c>
      <c r="E532" s="32">
        <v>4157600</v>
      </c>
      <c r="F532" s="33">
        <v>0</v>
      </c>
      <c r="G532" s="47">
        <f t="shared" si="21"/>
        <v>0</v>
      </c>
      <c r="H532" s="47">
        <f t="shared" si="22"/>
        <v>0</v>
      </c>
    </row>
    <row r="533" spans="1:8" s="1" customFormat="1" ht="51" x14ac:dyDescent="0.2">
      <c r="A533" s="42" t="s">
        <v>316</v>
      </c>
      <c r="B533" s="30" t="s">
        <v>530</v>
      </c>
      <c r="C533" s="31" t="s">
        <v>44</v>
      </c>
      <c r="D533" s="32">
        <v>4157600</v>
      </c>
      <c r="E533" s="32">
        <v>4157600</v>
      </c>
      <c r="F533" s="33">
        <v>0</v>
      </c>
      <c r="G533" s="47">
        <f t="shared" si="21"/>
        <v>0</v>
      </c>
      <c r="H533" s="47">
        <f t="shared" si="22"/>
        <v>0</v>
      </c>
    </row>
    <row r="534" spans="1:8" s="1" customFormat="1" ht="38.25" x14ac:dyDescent="0.2">
      <c r="A534" s="42" t="s">
        <v>531</v>
      </c>
      <c r="B534" s="30" t="s">
        <v>532</v>
      </c>
      <c r="C534" s="31"/>
      <c r="D534" s="32">
        <v>218900</v>
      </c>
      <c r="E534" s="32">
        <v>218900</v>
      </c>
      <c r="F534" s="33">
        <v>0</v>
      </c>
      <c r="G534" s="47">
        <f t="shared" si="21"/>
        <v>0</v>
      </c>
      <c r="H534" s="47">
        <f t="shared" si="22"/>
        <v>0</v>
      </c>
    </row>
    <row r="535" spans="1:8" s="1" customFormat="1" x14ac:dyDescent="0.2">
      <c r="A535" s="42" t="s">
        <v>3</v>
      </c>
      <c r="B535" s="30" t="s">
        <v>532</v>
      </c>
      <c r="C535" s="31" t="s">
        <v>2</v>
      </c>
      <c r="D535" s="32">
        <v>218900</v>
      </c>
      <c r="E535" s="32">
        <v>218900</v>
      </c>
      <c r="F535" s="33">
        <v>0</v>
      </c>
      <c r="G535" s="47">
        <f t="shared" si="21"/>
        <v>0</v>
      </c>
      <c r="H535" s="47">
        <f t="shared" si="22"/>
        <v>0</v>
      </c>
    </row>
    <row r="536" spans="1:8" s="1" customFormat="1" ht="51" x14ac:dyDescent="0.2">
      <c r="A536" s="42" t="s">
        <v>316</v>
      </c>
      <c r="B536" s="30" t="s">
        <v>532</v>
      </c>
      <c r="C536" s="31" t="s">
        <v>44</v>
      </c>
      <c r="D536" s="32">
        <v>218900</v>
      </c>
      <c r="E536" s="32">
        <v>218900</v>
      </c>
      <c r="F536" s="33">
        <v>0</v>
      </c>
      <c r="G536" s="47">
        <f t="shared" si="21"/>
        <v>0</v>
      </c>
      <c r="H536" s="47">
        <f t="shared" si="22"/>
        <v>0</v>
      </c>
    </row>
    <row r="537" spans="1:8" s="1" customFormat="1" x14ac:dyDescent="0.2">
      <c r="A537" s="42" t="s">
        <v>327</v>
      </c>
      <c r="B537" s="30" t="s">
        <v>110</v>
      </c>
      <c r="C537" s="31"/>
      <c r="D537" s="32">
        <v>2828900</v>
      </c>
      <c r="E537" s="32">
        <v>2828900</v>
      </c>
      <c r="F537" s="33">
        <v>6299.96</v>
      </c>
      <c r="G537" s="47">
        <f t="shared" si="21"/>
        <v>0.2226999893951713</v>
      </c>
      <c r="H537" s="47">
        <f t="shared" si="22"/>
        <v>0.2226999893951713</v>
      </c>
    </row>
    <row r="538" spans="1:8" s="1" customFormat="1" ht="25.5" x14ac:dyDescent="0.2">
      <c r="A538" s="42" t="s">
        <v>112</v>
      </c>
      <c r="B538" s="30" t="s">
        <v>533</v>
      </c>
      <c r="C538" s="31"/>
      <c r="D538" s="32">
        <v>1228900</v>
      </c>
      <c r="E538" s="32">
        <v>1228900</v>
      </c>
      <c r="F538" s="33">
        <v>6299.96</v>
      </c>
      <c r="G538" s="47">
        <f t="shared" si="21"/>
        <v>0.51265033770038249</v>
      </c>
      <c r="H538" s="47">
        <f t="shared" si="22"/>
        <v>0.51265033770038249</v>
      </c>
    </row>
    <row r="539" spans="1:8" s="1" customFormat="1" x14ac:dyDescent="0.2">
      <c r="A539" s="42" t="s">
        <v>36</v>
      </c>
      <c r="B539" s="30" t="s">
        <v>534</v>
      </c>
      <c r="C539" s="31"/>
      <c r="D539" s="32">
        <v>1228900</v>
      </c>
      <c r="E539" s="32">
        <v>1228900</v>
      </c>
      <c r="F539" s="33">
        <v>6299.96</v>
      </c>
      <c r="G539" s="47">
        <f t="shared" si="21"/>
        <v>0.51265033770038249</v>
      </c>
      <c r="H539" s="47">
        <f t="shared" si="22"/>
        <v>0.51265033770038249</v>
      </c>
    </row>
    <row r="540" spans="1:8" s="1" customFormat="1" ht="25.5" x14ac:dyDescent="0.2">
      <c r="A540" s="42" t="s">
        <v>17</v>
      </c>
      <c r="B540" s="30" t="s">
        <v>534</v>
      </c>
      <c r="C540" s="31" t="s">
        <v>16</v>
      </c>
      <c r="D540" s="32">
        <v>1228900</v>
      </c>
      <c r="E540" s="32">
        <v>1228900</v>
      </c>
      <c r="F540" s="33">
        <v>6299.96</v>
      </c>
      <c r="G540" s="47">
        <f t="shared" si="21"/>
        <v>0.51265033770038249</v>
      </c>
      <c r="H540" s="47">
        <f t="shared" si="22"/>
        <v>0.51265033770038249</v>
      </c>
    </row>
    <row r="541" spans="1:8" s="1" customFormat="1" ht="25.5" x14ac:dyDescent="0.2">
      <c r="A541" s="42" t="s">
        <v>15</v>
      </c>
      <c r="B541" s="30" t="s">
        <v>534</v>
      </c>
      <c r="C541" s="31" t="s">
        <v>14</v>
      </c>
      <c r="D541" s="32">
        <v>1228900</v>
      </c>
      <c r="E541" s="32">
        <v>1228900</v>
      </c>
      <c r="F541" s="33">
        <v>6299.96</v>
      </c>
      <c r="G541" s="47">
        <f t="shared" si="21"/>
        <v>0.51265033770038249</v>
      </c>
      <c r="H541" s="47">
        <f t="shared" si="22"/>
        <v>0.51265033770038249</v>
      </c>
    </row>
    <row r="542" spans="1:8" s="1" customFormat="1" ht="38.25" x14ac:dyDescent="0.2">
      <c r="A542" s="42" t="s">
        <v>111</v>
      </c>
      <c r="B542" s="30" t="s">
        <v>535</v>
      </c>
      <c r="C542" s="31"/>
      <c r="D542" s="32">
        <v>1500000</v>
      </c>
      <c r="E542" s="32">
        <v>1500000</v>
      </c>
      <c r="F542" s="33">
        <v>0</v>
      </c>
      <c r="G542" s="47">
        <f t="shared" si="21"/>
        <v>0</v>
      </c>
      <c r="H542" s="47">
        <f t="shared" si="22"/>
        <v>0</v>
      </c>
    </row>
    <row r="543" spans="1:8" s="1" customFormat="1" x14ac:dyDescent="0.2">
      <c r="A543" s="42" t="s">
        <v>45</v>
      </c>
      <c r="B543" s="30" t="s">
        <v>536</v>
      </c>
      <c r="C543" s="31"/>
      <c r="D543" s="32">
        <v>1500000</v>
      </c>
      <c r="E543" s="32">
        <v>1500000</v>
      </c>
      <c r="F543" s="33">
        <v>0</v>
      </c>
      <c r="G543" s="47">
        <f t="shared" si="21"/>
        <v>0</v>
      </c>
      <c r="H543" s="47">
        <f t="shared" si="22"/>
        <v>0</v>
      </c>
    </row>
    <row r="544" spans="1:8" s="1" customFormat="1" x14ac:dyDescent="0.2">
      <c r="A544" s="42" t="s">
        <v>3</v>
      </c>
      <c r="B544" s="30" t="s">
        <v>536</v>
      </c>
      <c r="C544" s="31" t="s">
        <v>2</v>
      </c>
      <c r="D544" s="32">
        <v>1500000</v>
      </c>
      <c r="E544" s="32">
        <v>1500000</v>
      </c>
      <c r="F544" s="33">
        <v>0</v>
      </c>
      <c r="G544" s="47">
        <f t="shared" si="21"/>
        <v>0</v>
      </c>
      <c r="H544" s="47">
        <f t="shared" si="22"/>
        <v>0</v>
      </c>
    </row>
    <row r="545" spans="1:8" s="1" customFormat="1" ht="51" x14ac:dyDescent="0.2">
      <c r="A545" s="42" t="s">
        <v>316</v>
      </c>
      <c r="B545" s="30" t="s">
        <v>536</v>
      </c>
      <c r="C545" s="31" t="s">
        <v>44</v>
      </c>
      <c r="D545" s="32">
        <v>1500000</v>
      </c>
      <c r="E545" s="32">
        <v>1500000</v>
      </c>
      <c r="F545" s="33">
        <v>0</v>
      </c>
      <c r="G545" s="47">
        <f t="shared" si="21"/>
        <v>0</v>
      </c>
      <c r="H545" s="47">
        <f t="shared" si="22"/>
        <v>0</v>
      </c>
    </row>
    <row r="546" spans="1:8" s="1" customFormat="1" ht="38.25" x14ac:dyDescent="0.2">
      <c r="A546" s="42" t="s">
        <v>109</v>
      </c>
      <c r="B546" s="30" t="s">
        <v>537</v>
      </c>
      <c r="C546" s="31"/>
      <c r="D546" s="32">
        <v>100000</v>
      </c>
      <c r="E546" s="32">
        <v>100000</v>
      </c>
      <c r="F546" s="33">
        <v>0</v>
      </c>
      <c r="G546" s="47">
        <f t="shared" si="21"/>
        <v>0</v>
      </c>
      <c r="H546" s="47">
        <f t="shared" si="22"/>
        <v>0</v>
      </c>
    </row>
    <row r="547" spans="1:8" s="1" customFormat="1" x14ac:dyDescent="0.2">
      <c r="A547" s="42" t="s">
        <v>36</v>
      </c>
      <c r="B547" s="30" t="s">
        <v>538</v>
      </c>
      <c r="C547" s="31"/>
      <c r="D547" s="32">
        <v>100000</v>
      </c>
      <c r="E547" s="32">
        <v>100000</v>
      </c>
      <c r="F547" s="33">
        <v>0</v>
      </c>
      <c r="G547" s="47">
        <f t="shared" si="21"/>
        <v>0</v>
      </c>
      <c r="H547" s="47">
        <f t="shared" si="22"/>
        <v>0</v>
      </c>
    </row>
    <row r="548" spans="1:8" s="1" customFormat="1" ht="25.5" x14ac:dyDescent="0.2">
      <c r="A548" s="42" t="s">
        <v>17</v>
      </c>
      <c r="B548" s="30" t="s">
        <v>538</v>
      </c>
      <c r="C548" s="31" t="s">
        <v>16</v>
      </c>
      <c r="D548" s="32">
        <v>100000</v>
      </c>
      <c r="E548" s="32">
        <v>100000</v>
      </c>
      <c r="F548" s="33">
        <v>0</v>
      </c>
      <c r="G548" s="47">
        <f t="shared" si="21"/>
        <v>0</v>
      </c>
      <c r="H548" s="47">
        <f t="shared" si="22"/>
        <v>0</v>
      </c>
    </row>
    <row r="549" spans="1:8" s="1" customFormat="1" ht="25.5" x14ac:dyDescent="0.2">
      <c r="A549" s="42" t="s">
        <v>15</v>
      </c>
      <c r="B549" s="30" t="s">
        <v>538</v>
      </c>
      <c r="C549" s="31" t="s">
        <v>14</v>
      </c>
      <c r="D549" s="32">
        <v>100000</v>
      </c>
      <c r="E549" s="32">
        <v>100000</v>
      </c>
      <c r="F549" s="33">
        <v>0</v>
      </c>
      <c r="G549" s="47">
        <f t="shared" si="21"/>
        <v>0</v>
      </c>
      <c r="H549" s="47">
        <f t="shared" si="22"/>
        <v>0</v>
      </c>
    </row>
    <row r="550" spans="1:8" s="1" customFormat="1" ht="25.5" x14ac:dyDescent="0.2">
      <c r="A550" s="43" t="s">
        <v>108</v>
      </c>
      <c r="B550" s="30" t="s">
        <v>107</v>
      </c>
      <c r="C550" s="31"/>
      <c r="D550" s="32">
        <v>16233800</v>
      </c>
      <c r="E550" s="32">
        <v>16233800</v>
      </c>
      <c r="F550" s="33">
        <v>7020306.7999999998</v>
      </c>
      <c r="G550" s="47">
        <f t="shared" ref="G550:G613" si="23">F550/D550*100</f>
        <v>43.244999938400127</v>
      </c>
      <c r="H550" s="47">
        <f t="shared" ref="H550:H613" si="24">F550/E550*100</f>
        <v>43.244999938400127</v>
      </c>
    </row>
    <row r="551" spans="1:8" s="1" customFormat="1" x14ac:dyDescent="0.2">
      <c r="A551" s="42" t="s">
        <v>327</v>
      </c>
      <c r="B551" s="30" t="s">
        <v>539</v>
      </c>
      <c r="C551" s="31"/>
      <c r="D551" s="32">
        <v>16233800</v>
      </c>
      <c r="E551" s="32">
        <v>16233800</v>
      </c>
      <c r="F551" s="33">
        <v>7020306.7999999998</v>
      </c>
      <c r="G551" s="47">
        <f t="shared" si="23"/>
        <v>43.244999938400127</v>
      </c>
      <c r="H551" s="47">
        <f t="shared" si="24"/>
        <v>43.244999938400127</v>
      </c>
    </row>
    <row r="552" spans="1:8" s="1" customFormat="1" ht="51" x14ac:dyDescent="0.2">
      <c r="A552" s="42" t="s">
        <v>106</v>
      </c>
      <c r="B552" s="30" t="s">
        <v>540</v>
      </c>
      <c r="C552" s="31"/>
      <c r="D552" s="32">
        <v>200000</v>
      </c>
      <c r="E552" s="32">
        <v>200000</v>
      </c>
      <c r="F552" s="33">
        <v>65000</v>
      </c>
      <c r="G552" s="47">
        <f t="shared" si="23"/>
        <v>32.5</v>
      </c>
      <c r="H552" s="47">
        <f t="shared" si="24"/>
        <v>32.5</v>
      </c>
    </row>
    <row r="553" spans="1:8" s="1" customFormat="1" x14ac:dyDescent="0.2">
      <c r="A553" s="42" t="s">
        <v>102</v>
      </c>
      <c r="B553" s="30" t="s">
        <v>541</v>
      </c>
      <c r="C553" s="31"/>
      <c r="D553" s="32">
        <v>200000</v>
      </c>
      <c r="E553" s="32">
        <v>200000</v>
      </c>
      <c r="F553" s="33">
        <v>65000</v>
      </c>
      <c r="G553" s="47">
        <f t="shared" si="23"/>
        <v>32.5</v>
      </c>
      <c r="H553" s="47">
        <f t="shared" si="24"/>
        <v>32.5</v>
      </c>
    </row>
    <row r="554" spans="1:8" s="1" customFormat="1" ht="25.5" x14ac:dyDescent="0.2">
      <c r="A554" s="42" t="s">
        <v>17</v>
      </c>
      <c r="B554" s="30" t="s">
        <v>541</v>
      </c>
      <c r="C554" s="31" t="s">
        <v>16</v>
      </c>
      <c r="D554" s="32">
        <v>200000</v>
      </c>
      <c r="E554" s="32">
        <v>200000</v>
      </c>
      <c r="F554" s="33">
        <v>65000</v>
      </c>
      <c r="G554" s="47">
        <f t="shared" si="23"/>
        <v>32.5</v>
      </c>
      <c r="H554" s="47">
        <f t="shared" si="24"/>
        <v>32.5</v>
      </c>
    </row>
    <row r="555" spans="1:8" s="1" customFormat="1" ht="25.5" x14ac:dyDescent="0.2">
      <c r="A555" s="42" t="s">
        <v>15</v>
      </c>
      <c r="B555" s="30" t="s">
        <v>541</v>
      </c>
      <c r="C555" s="31" t="s">
        <v>14</v>
      </c>
      <c r="D555" s="32">
        <v>200000</v>
      </c>
      <c r="E555" s="32">
        <v>200000</v>
      </c>
      <c r="F555" s="33">
        <v>65000</v>
      </c>
      <c r="G555" s="47">
        <f t="shared" si="23"/>
        <v>32.5</v>
      </c>
      <c r="H555" s="47">
        <f t="shared" si="24"/>
        <v>32.5</v>
      </c>
    </row>
    <row r="556" spans="1:8" s="1" customFormat="1" ht="38.25" x14ac:dyDescent="0.2">
      <c r="A556" s="42" t="s">
        <v>105</v>
      </c>
      <c r="B556" s="30" t="s">
        <v>542</v>
      </c>
      <c r="C556" s="31"/>
      <c r="D556" s="32">
        <v>8418200</v>
      </c>
      <c r="E556" s="32">
        <v>8418200</v>
      </c>
      <c r="F556" s="33">
        <v>1802863.84</v>
      </c>
      <c r="G556" s="47">
        <f t="shared" si="23"/>
        <v>21.416262859043503</v>
      </c>
      <c r="H556" s="47">
        <f t="shared" si="24"/>
        <v>21.416262859043503</v>
      </c>
    </row>
    <row r="557" spans="1:8" s="1" customFormat="1" x14ac:dyDescent="0.2">
      <c r="A557" s="42" t="s">
        <v>102</v>
      </c>
      <c r="B557" s="30" t="s">
        <v>543</v>
      </c>
      <c r="C557" s="31"/>
      <c r="D557" s="32">
        <v>8418200</v>
      </c>
      <c r="E557" s="32">
        <v>8418200</v>
      </c>
      <c r="F557" s="33">
        <v>1802863.84</v>
      </c>
      <c r="G557" s="47">
        <f t="shared" si="23"/>
        <v>21.416262859043503</v>
      </c>
      <c r="H557" s="47">
        <f t="shared" si="24"/>
        <v>21.416262859043503</v>
      </c>
    </row>
    <row r="558" spans="1:8" s="1" customFormat="1" ht="25.5" x14ac:dyDescent="0.2">
      <c r="A558" s="42" t="s">
        <v>17</v>
      </c>
      <c r="B558" s="30" t="s">
        <v>543</v>
      </c>
      <c r="C558" s="31" t="s">
        <v>16</v>
      </c>
      <c r="D558" s="32">
        <v>8418200</v>
      </c>
      <c r="E558" s="32">
        <v>8418200</v>
      </c>
      <c r="F558" s="33">
        <v>1802863.84</v>
      </c>
      <c r="G558" s="47">
        <f t="shared" si="23"/>
        <v>21.416262859043503</v>
      </c>
      <c r="H558" s="47">
        <f t="shared" si="24"/>
        <v>21.416262859043503</v>
      </c>
    </row>
    <row r="559" spans="1:8" s="1" customFormat="1" ht="25.5" x14ac:dyDescent="0.2">
      <c r="A559" s="42" t="s">
        <v>15</v>
      </c>
      <c r="B559" s="30" t="s">
        <v>543</v>
      </c>
      <c r="C559" s="31" t="s">
        <v>14</v>
      </c>
      <c r="D559" s="32">
        <v>8418200</v>
      </c>
      <c r="E559" s="32">
        <v>8418200</v>
      </c>
      <c r="F559" s="33">
        <v>1802863.84</v>
      </c>
      <c r="G559" s="47">
        <f t="shared" si="23"/>
        <v>21.416262859043503</v>
      </c>
      <c r="H559" s="47">
        <f t="shared" si="24"/>
        <v>21.416262859043503</v>
      </c>
    </row>
    <row r="560" spans="1:8" s="1" customFormat="1" ht="38.25" x14ac:dyDescent="0.2">
      <c r="A560" s="42" t="s">
        <v>104</v>
      </c>
      <c r="B560" s="30" t="s">
        <v>544</v>
      </c>
      <c r="C560" s="31"/>
      <c r="D560" s="32">
        <v>2304200</v>
      </c>
      <c r="E560" s="32">
        <v>2304200</v>
      </c>
      <c r="F560" s="33">
        <v>2114379.96</v>
      </c>
      <c r="G560" s="47">
        <f t="shared" si="23"/>
        <v>91.761998090443541</v>
      </c>
      <c r="H560" s="47">
        <f t="shared" si="24"/>
        <v>91.761998090443541</v>
      </c>
    </row>
    <row r="561" spans="1:8" s="1" customFormat="1" x14ac:dyDescent="0.2">
      <c r="A561" s="42" t="s">
        <v>102</v>
      </c>
      <c r="B561" s="30" t="s">
        <v>545</v>
      </c>
      <c r="C561" s="31"/>
      <c r="D561" s="32">
        <v>2304200</v>
      </c>
      <c r="E561" s="32">
        <v>2304200</v>
      </c>
      <c r="F561" s="33">
        <v>2114379.96</v>
      </c>
      <c r="G561" s="47">
        <f t="shared" si="23"/>
        <v>91.761998090443541</v>
      </c>
      <c r="H561" s="47">
        <f t="shared" si="24"/>
        <v>91.761998090443541</v>
      </c>
    </row>
    <row r="562" spans="1:8" s="1" customFormat="1" ht="25.5" x14ac:dyDescent="0.2">
      <c r="A562" s="42" t="s">
        <v>17</v>
      </c>
      <c r="B562" s="30" t="s">
        <v>545</v>
      </c>
      <c r="C562" s="31" t="s">
        <v>16</v>
      </c>
      <c r="D562" s="32">
        <v>2304200</v>
      </c>
      <c r="E562" s="32">
        <v>2304200</v>
      </c>
      <c r="F562" s="33">
        <v>2114379.96</v>
      </c>
      <c r="G562" s="47">
        <f t="shared" si="23"/>
        <v>91.761998090443541</v>
      </c>
      <c r="H562" s="47">
        <f t="shared" si="24"/>
        <v>91.761998090443541</v>
      </c>
    </row>
    <row r="563" spans="1:8" s="1" customFormat="1" ht="25.5" x14ac:dyDescent="0.2">
      <c r="A563" s="42" t="s">
        <v>15</v>
      </c>
      <c r="B563" s="30" t="s">
        <v>545</v>
      </c>
      <c r="C563" s="31" t="s">
        <v>14</v>
      </c>
      <c r="D563" s="32">
        <v>2304200</v>
      </c>
      <c r="E563" s="32">
        <v>2304200</v>
      </c>
      <c r="F563" s="33">
        <v>2114379.96</v>
      </c>
      <c r="G563" s="47">
        <f t="shared" si="23"/>
        <v>91.761998090443541</v>
      </c>
      <c r="H563" s="47">
        <f t="shared" si="24"/>
        <v>91.761998090443541</v>
      </c>
    </row>
    <row r="564" spans="1:8" s="1" customFormat="1" ht="38.25" x14ac:dyDescent="0.2">
      <c r="A564" s="42" t="s">
        <v>103</v>
      </c>
      <c r="B564" s="30" t="s">
        <v>546</v>
      </c>
      <c r="C564" s="31"/>
      <c r="D564" s="32">
        <v>5311400</v>
      </c>
      <c r="E564" s="32">
        <v>5311400</v>
      </c>
      <c r="F564" s="33">
        <v>3038063</v>
      </c>
      <c r="G564" s="47">
        <f t="shared" si="23"/>
        <v>57.198911774673341</v>
      </c>
      <c r="H564" s="47">
        <f t="shared" si="24"/>
        <v>57.198911774673341</v>
      </c>
    </row>
    <row r="565" spans="1:8" s="1" customFormat="1" x14ac:dyDescent="0.2">
      <c r="A565" s="42" t="s">
        <v>102</v>
      </c>
      <c r="B565" s="30" t="s">
        <v>547</v>
      </c>
      <c r="C565" s="31"/>
      <c r="D565" s="32">
        <v>5311400</v>
      </c>
      <c r="E565" s="32">
        <v>5311400</v>
      </c>
      <c r="F565" s="33">
        <v>3038063</v>
      </c>
      <c r="G565" s="47">
        <f t="shared" si="23"/>
        <v>57.198911774673341</v>
      </c>
      <c r="H565" s="47">
        <f t="shared" si="24"/>
        <v>57.198911774673341</v>
      </c>
    </row>
    <row r="566" spans="1:8" s="1" customFormat="1" ht="25.5" x14ac:dyDescent="0.2">
      <c r="A566" s="42" t="s">
        <v>17</v>
      </c>
      <c r="B566" s="30" t="s">
        <v>547</v>
      </c>
      <c r="C566" s="31" t="s">
        <v>16</v>
      </c>
      <c r="D566" s="32">
        <v>5311400</v>
      </c>
      <c r="E566" s="32">
        <v>5311400</v>
      </c>
      <c r="F566" s="33">
        <v>3038063</v>
      </c>
      <c r="G566" s="47">
        <f t="shared" si="23"/>
        <v>57.198911774673341</v>
      </c>
      <c r="H566" s="47">
        <f t="shared" si="24"/>
        <v>57.198911774673341</v>
      </c>
    </row>
    <row r="567" spans="1:8" s="1" customFormat="1" ht="25.5" x14ac:dyDescent="0.2">
      <c r="A567" s="42" t="s">
        <v>15</v>
      </c>
      <c r="B567" s="30" t="s">
        <v>547</v>
      </c>
      <c r="C567" s="31" t="s">
        <v>14</v>
      </c>
      <c r="D567" s="32">
        <v>5311400</v>
      </c>
      <c r="E567" s="32">
        <v>5311400</v>
      </c>
      <c r="F567" s="33">
        <v>3038063</v>
      </c>
      <c r="G567" s="47">
        <f t="shared" si="23"/>
        <v>57.198911774673341</v>
      </c>
      <c r="H567" s="47">
        <f t="shared" si="24"/>
        <v>57.198911774673341</v>
      </c>
    </row>
    <row r="568" spans="1:8" s="1" customFormat="1" ht="25.5" x14ac:dyDescent="0.2">
      <c r="A568" s="43" t="s">
        <v>101</v>
      </c>
      <c r="B568" s="30" t="s">
        <v>100</v>
      </c>
      <c r="C568" s="31"/>
      <c r="D568" s="32">
        <v>425533300</v>
      </c>
      <c r="E568" s="32">
        <v>548431546.60000002</v>
      </c>
      <c r="F568" s="33">
        <v>82774399.890000001</v>
      </c>
      <c r="G568" s="47">
        <f t="shared" si="23"/>
        <v>19.451920658148257</v>
      </c>
      <c r="H568" s="47">
        <f t="shared" si="24"/>
        <v>15.092931907939958</v>
      </c>
    </row>
    <row r="569" spans="1:8" s="1" customFormat="1" x14ac:dyDescent="0.2">
      <c r="A569" s="42" t="s">
        <v>327</v>
      </c>
      <c r="B569" s="30" t="s">
        <v>548</v>
      </c>
      <c r="C569" s="31"/>
      <c r="D569" s="32">
        <v>300598200</v>
      </c>
      <c r="E569" s="32">
        <v>293496446.60000002</v>
      </c>
      <c r="F569" s="33">
        <v>82774399.890000001</v>
      </c>
      <c r="G569" s="47">
        <f t="shared" si="23"/>
        <v>27.536558731888615</v>
      </c>
      <c r="H569" s="47">
        <f t="shared" si="24"/>
        <v>28.202862708866604</v>
      </c>
    </row>
    <row r="570" spans="1:8" s="1" customFormat="1" ht="51" x14ac:dyDescent="0.2">
      <c r="A570" s="42" t="s">
        <v>99</v>
      </c>
      <c r="B570" s="30" t="s">
        <v>549</v>
      </c>
      <c r="C570" s="31"/>
      <c r="D570" s="32">
        <v>145000000</v>
      </c>
      <c r="E570" s="32">
        <v>138568862.41999999</v>
      </c>
      <c r="F570" s="33">
        <v>34879001.469999999</v>
      </c>
      <c r="G570" s="47">
        <f t="shared" si="23"/>
        <v>24.054483772413793</v>
      </c>
      <c r="H570" s="47">
        <f t="shared" si="24"/>
        <v>25.170879561876109</v>
      </c>
    </row>
    <row r="571" spans="1:8" s="1" customFormat="1" x14ac:dyDescent="0.2">
      <c r="A571" s="42" t="s">
        <v>36</v>
      </c>
      <c r="B571" s="30" t="s">
        <v>550</v>
      </c>
      <c r="C571" s="31"/>
      <c r="D571" s="32">
        <v>145000000</v>
      </c>
      <c r="E571" s="32">
        <v>138568862.41999999</v>
      </c>
      <c r="F571" s="33">
        <v>34879001.469999999</v>
      </c>
      <c r="G571" s="47">
        <f t="shared" si="23"/>
        <v>24.054483772413793</v>
      </c>
      <c r="H571" s="47">
        <f t="shared" si="24"/>
        <v>25.170879561876109</v>
      </c>
    </row>
    <row r="572" spans="1:8" s="1" customFormat="1" ht="25.5" x14ac:dyDescent="0.2">
      <c r="A572" s="42" t="s">
        <v>17</v>
      </c>
      <c r="B572" s="30" t="s">
        <v>550</v>
      </c>
      <c r="C572" s="31" t="s">
        <v>16</v>
      </c>
      <c r="D572" s="32">
        <v>145000000</v>
      </c>
      <c r="E572" s="32">
        <v>138568862.41999999</v>
      </c>
      <c r="F572" s="33">
        <v>34879001.469999999</v>
      </c>
      <c r="G572" s="47">
        <f t="shared" si="23"/>
        <v>24.054483772413793</v>
      </c>
      <c r="H572" s="47">
        <f t="shared" si="24"/>
        <v>25.170879561876109</v>
      </c>
    </row>
    <row r="573" spans="1:8" s="1" customFormat="1" ht="25.5" x14ac:dyDescent="0.2">
      <c r="A573" s="42" t="s">
        <v>15</v>
      </c>
      <c r="B573" s="30" t="s">
        <v>550</v>
      </c>
      <c r="C573" s="31" t="s">
        <v>14</v>
      </c>
      <c r="D573" s="32">
        <v>145000000</v>
      </c>
      <c r="E573" s="32">
        <v>138568862.41999999</v>
      </c>
      <c r="F573" s="33">
        <v>34879001.469999999</v>
      </c>
      <c r="G573" s="47">
        <f t="shared" si="23"/>
        <v>24.054483772413793</v>
      </c>
      <c r="H573" s="47">
        <f t="shared" si="24"/>
        <v>25.170879561876109</v>
      </c>
    </row>
    <row r="574" spans="1:8" s="1" customFormat="1" ht="51" x14ac:dyDescent="0.2">
      <c r="A574" s="42" t="s">
        <v>98</v>
      </c>
      <c r="B574" s="30" t="s">
        <v>551</v>
      </c>
      <c r="C574" s="31"/>
      <c r="D574" s="32">
        <v>154340000</v>
      </c>
      <c r="E574" s="32">
        <v>153310084.18000001</v>
      </c>
      <c r="F574" s="33">
        <v>47788238.520000003</v>
      </c>
      <c r="G574" s="47">
        <f t="shared" si="23"/>
        <v>30.962963923804587</v>
      </c>
      <c r="H574" s="47">
        <f t="shared" si="24"/>
        <v>31.170968808478545</v>
      </c>
    </row>
    <row r="575" spans="1:8" s="1" customFormat="1" x14ac:dyDescent="0.2">
      <c r="A575" s="42" t="s">
        <v>36</v>
      </c>
      <c r="B575" s="30" t="s">
        <v>552</v>
      </c>
      <c r="C575" s="31"/>
      <c r="D575" s="32">
        <v>154340000</v>
      </c>
      <c r="E575" s="32">
        <v>153310084.18000001</v>
      </c>
      <c r="F575" s="33">
        <v>47788238.520000003</v>
      </c>
      <c r="G575" s="47">
        <f t="shared" si="23"/>
        <v>30.962963923804587</v>
      </c>
      <c r="H575" s="47">
        <f t="shared" si="24"/>
        <v>31.170968808478545</v>
      </c>
    </row>
    <row r="576" spans="1:8" s="1" customFormat="1" ht="25.5" x14ac:dyDescent="0.2">
      <c r="A576" s="42" t="s">
        <v>17</v>
      </c>
      <c r="B576" s="30" t="s">
        <v>552</v>
      </c>
      <c r="C576" s="31" t="s">
        <v>16</v>
      </c>
      <c r="D576" s="32">
        <v>154340000</v>
      </c>
      <c r="E576" s="32">
        <v>153310084.18000001</v>
      </c>
      <c r="F576" s="33">
        <v>47788238.520000003</v>
      </c>
      <c r="G576" s="47">
        <f t="shared" si="23"/>
        <v>30.962963923804587</v>
      </c>
      <c r="H576" s="47">
        <f t="shared" si="24"/>
        <v>31.170968808478545</v>
      </c>
    </row>
    <row r="577" spans="1:8" s="1" customFormat="1" ht="25.5" x14ac:dyDescent="0.2">
      <c r="A577" s="42" t="s">
        <v>15</v>
      </c>
      <c r="B577" s="30" t="s">
        <v>552</v>
      </c>
      <c r="C577" s="31" t="s">
        <v>14</v>
      </c>
      <c r="D577" s="32">
        <v>154340000</v>
      </c>
      <c r="E577" s="32">
        <v>153310084.18000001</v>
      </c>
      <c r="F577" s="33">
        <v>47788238.520000003</v>
      </c>
      <c r="G577" s="47">
        <f t="shared" si="23"/>
        <v>30.962963923804587</v>
      </c>
      <c r="H577" s="47">
        <f t="shared" si="24"/>
        <v>31.170968808478545</v>
      </c>
    </row>
    <row r="578" spans="1:8" s="1" customFormat="1" ht="25.5" x14ac:dyDescent="0.2">
      <c r="A578" s="42" t="s">
        <v>97</v>
      </c>
      <c r="B578" s="30" t="s">
        <v>553</v>
      </c>
      <c r="C578" s="31"/>
      <c r="D578" s="32">
        <v>1258200</v>
      </c>
      <c r="E578" s="32">
        <v>1258200</v>
      </c>
      <c r="F578" s="33">
        <v>107159.9</v>
      </c>
      <c r="G578" s="47">
        <f t="shared" si="23"/>
        <v>8.5169209982514698</v>
      </c>
      <c r="H578" s="47">
        <f t="shared" si="24"/>
        <v>8.5169209982514698</v>
      </c>
    </row>
    <row r="579" spans="1:8" s="1" customFormat="1" x14ac:dyDescent="0.2">
      <c r="A579" s="42" t="s">
        <v>36</v>
      </c>
      <c r="B579" s="30" t="s">
        <v>554</v>
      </c>
      <c r="C579" s="31"/>
      <c r="D579" s="32">
        <v>1258200</v>
      </c>
      <c r="E579" s="32">
        <v>1258200</v>
      </c>
      <c r="F579" s="33">
        <v>107159.9</v>
      </c>
      <c r="G579" s="47">
        <f t="shared" si="23"/>
        <v>8.5169209982514698</v>
      </c>
      <c r="H579" s="47">
        <f t="shared" si="24"/>
        <v>8.5169209982514698</v>
      </c>
    </row>
    <row r="580" spans="1:8" s="1" customFormat="1" ht="25.5" x14ac:dyDescent="0.2">
      <c r="A580" s="42" t="s">
        <v>17</v>
      </c>
      <c r="B580" s="30" t="s">
        <v>554</v>
      </c>
      <c r="C580" s="31" t="s">
        <v>16</v>
      </c>
      <c r="D580" s="32">
        <v>1258200</v>
      </c>
      <c r="E580" s="32">
        <v>1258200</v>
      </c>
      <c r="F580" s="33">
        <v>107159.9</v>
      </c>
      <c r="G580" s="47">
        <f t="shared" si="23"/>
        <v>8.5169209982514698</v>
      </c>
      <c r="H580" s="47">
        <f t="shared" si="24"/>
        <v>8.5169209982514698</v>
      </c>
    </row>
    <row r="581" spans="1:8" s="1" customFormat="1" ht="25.5" x14ac:dyDescent="0.2">
      <c r="A581" s="42" t="s">
        <v>15</v>
      </c>
      <c r="B581" s="30" t="s">
        <v>554</v>
      </c>
      <c r="C581" s="31" t="s">
        <v>14</v>
      </c>
      <c r="D581" s="32">
        <v>1258200</v>
      </c>
      <c r="E581" s="32">
        <v>1258200</v>
      </c>
      <c r="F581" s="33">
        <v>107159.9</v>
      </c>
      <c r="G581" s="47">
        <f t="shared" si="23"/>
        <v>8.5169209982514698</v>
      </c>
      <c r="H581" s="47">
        <f t="shared" si="24"/>
        <v>8.5169209982514698</v>
      </c>
    </row>
    <row r="582" spans="1:8" s="1" customFormat="1" ht="38.25" x14ac:dyDescent="0.2">
      <c r="A582" s="42" t="s">
        <v>666</v>
      </c>
      <c r="B582" s="30" t="s">
        <v>667</v>
      </c>
      <c r="C582" s="31"/>
      <c r="D582" s="32">
        <v>0</v>
      </c>
      <c r="E582" s="32">
        <v>359300</v>
      </c>
      <c r="F582" s="33">
        <v>0</v>
      </c>
      <c r="G582" s="47"/>
      <c r="H582" s="47">
        <f t="shared" si="24"/>
        <v>0</v>
      </c>
    </row>
    <row r="583" spans="1:8" s="1" customFormat="1" x14ac:dyDescent="0.2">
      <c r="A583" s="42" t="s">
        <v>36</v>
      </c>
      <c r="B583" s="30" t="s">
        <v>668</v>
      </c>
      <c r="C583" s="31"/>
      <c r="D583" s="32">
        <v>0</v>
      </c>
      <c r="E583" s="32">
        <v>359300</v>
      </c>
      <c r="F583" s="33">
        <v>0</v>
      </c>
      <c r="G583" s="47"/>
      <c r="H583" s="47">
        <f t="shared" si="24"/>
        <v>0</v>
      </c>
    </row>
    <row r="584" spans="1:8" s="1" customFormat="1" ht="25.5" x14ac:dyDescent="0.2">
      <c r="A584" s="42" t="s">
        <v>17</v>
      </c>
      <c r="B584" s="30" t="s">
        <v>668</v>
      </c>
      <c r="C584" s="31" t="s">
        <v>16</v>
      </c>
      <c r="D584" s="32">
        <v>0</v>
      </c>
      <c r="E584" s="32">
        <v>359300</v>
      </c>
      <c r="F584" s="33">
        <v>0</v>
      </c>
      <c r="G584" s="47"/>
      <c r="H584" s="47">
        <f t="shared" si="24"/>
        <v>0</v>
      </c>
    </row>
    <row r="585" spans="1:8" s="1" customFormat="1" ht="25.5" x14ac:dyDescent="0.2">
      <c r="A585" s="42" t="s">
        <v>15</v>
      </c>
      <c r="B585" s="30" t="s">
        <v>668</v>
      </c>
      <c r="C585" s="31" t="s">
        <v>14</v>
      </c>
      <c r="D585" s="32">
        <v>0</v>
      </c>
      <c r="E585" s="32">
        <v>359300</v>
      </c>
      <c r="F585" s="33">
        <v>0</v>
      </c>
      <c r="G585" s="47"/>
      <c r="H585" s="47">
        <f t="shared" si="24"/>
        <v>0</v>
      </c>
    </row>
    <row r="586" spans="1:8" s="1" customFormat="1" ht="38.25" x14ac:dyDescent="0.2">
      <c r="A586" s="42" t="s">
        <v>555</v>
      </c>
      <c r="B586" s="30" t="s">
        <v>556</v>
      </c>
      <c r="C586" s="31"/>
      <c r="D586" s="32">
        <v>124935100</v>
      </c>
      <c r="E586" s="32">
        <v>254935100</v>
      </c>
      <c r="F586" s="33">
        <v>0</v>
      </c>
      <c r="G586" s="47">
        <f t="shared" si="23"/>
        <v>0</v>
      </c>
      <c r="H586" s="47">
        <f t="shared" si="24"/>
        <v>0</v>
      </c>
    </row>
    <row r="587" spans="1:8" s="1" customFormat="1" ht="38.25" x14ac:dyDescent="0.2">
      <c r="A587" s="42" t="s">
        <v>557</v>
      </c>
      <c r="B587" s="30" t="s">
        <v>558</v>
      </c>
      <c r="C587" s="31"/>
      <c r="D587" s="32">
        <v>124935100</v>
      </c>
      <c r="E587" s="32">
        <v>254935100</v>
      </c>
      <c r="F587" s="33">
        <v>0</v>
      </c>
      <c r="G587" s="47">
        <f t="shared" si="23"/>
        <v>0</v>
      </c>
      <c r="H587" s="47">
        <f t="shared" si="24"/>
        <v>0</v>
      </c>
    </row>
    <row r="588" spans="1:8" s="1" customFormat="1" ht="25.5" x14ac:dyDescent="0.2">
      <c r="A588" s="42" t="s">
        <v>50</v>
      </c>
      <c r="B588" s="30" t="s">
        <v>559</v>
      </c>
      <c r="C588" s="31"/>
      <c r="D588" s="32">
        <v>0</v>
      </c>
      <c r="E588" s="32">
        <v>65064900</v>
      </c>
      <c r="F588" s="33">
        <v>0</v>
      </c>
      <c r="G588" s="47"/>
      <c r="H588" s="47">
        <f t="shared" si="24"/>
        <v>0</v>
      </c>
    </row>
    <row r="589" spans="1:8" s="1" customFormat="1" ht="25.5" x14ac:dyDescent="0.2">
      <c r="A589" s="42" t="s">
        <v>49</v>
      </c>
      <c r="B589" s="30" t="s">
        <v>559</v>
      </c>
      <c r="C589" s="31" t="s">
        <v>48</v>
      </c>
      <c r="D589" s="32">
        <v>0</v>
      </c>
      <c r="E589" s="32">
        <v>65064900</v>
      </c>
      <c r="F589" s="33">
        <v>0</v>
      </c>
      <c r="G589" s="47"/>
      <c r="H589" s="47">
        <f t="shared" si="24"/>
        <v>0</v>
      </c>
    </row>
    <row r="590" spans="1:8" s="1" customFormat="1" x14ac:dyDescent="0.2">
      <c r="A590" s="42" t="s">
        <v>47</v>
      </c>
      <c r="B590" s="30" t="s">
        <v>559</v>
      </c>
      <c r="C590" s="31" t="s">
        <v>46</v>
      </c>
      <c r="D590" s="32">
        <v>0</v>
      </c>
      <c r="E590" s="32">
        <v>65064900</v>
      </c>
      <c r="F590" s="33">
        <v>0</v>
      </c>
      <c r="G590" s="47"/>
      <c r="H590" s="47">
        <f t="shared" si="24"/>
        <v>0</v>
      </c>
    </row>
    <row r="591" spans="1:8" s="1" customFormat="1" ht="51" x14ac:dyDescent="0.2">
      <c r="A591" s="42" t="s">
        <v>560</v>
      </c>
      <c r="B591" s="30" t="s">
        <v>561</v>
      </c>
      <c r="C591" s="31"/>
      <c r="D591" s="32">
        <v>94935100</v>
      </c>
      <c r="E591" s="32">
        <v>94935100</v>
      </c>
      <c r="F591" s="33">
        <v>0</v>
      </c>
      <c r="G591" s="47">
        <f t="shared" si="23"/>
        <v>0</v>
      </c>
      <c r="H591" s="47">
        <f t="shared" si="24"/>
        <v>0</v>
      </c>
    </row>
    <row r="592" spans="1:8" s="1" customFormat="1" ht="25.5" x14ac:dyDescent="0.2">
      <c r="A592" s="42" t="s">
        <v>49</v>
      </c>
      <c r="B592" s="30" t="s">
        <v>561</v>
      </c>
      <c r="C592" s="31" t="s">
        <v>48</v>
      </c>
      <c r="D592" s="32">
        <v>94935100</v>
      </c>
      <c r="E592" s="32">
        <v>94935100</v>
      </c>
      <c r="F592" s="33">
        <v>0</v>
      </c>
      <c r="G592" s="47">
        <f t="shared" si="23"/>
        <v>0</v>
      </c>
      <c r="H592" s="47">
        <f t="shared" si="24"/>
        <v>0</v>
      </c>
    </row>
    <row r="593" spans="1:8" s="1" customFormat="1" x14ac:dyDescent="0.2">
      <c r="A593" s="42" t="s">
        <v>47</v>
      </c>
      <c r="B593" s="30" t="s">
        <v>561</v>
      </c>
      <c r="C593" s="31" t="s">
        <v>46</v>
      </c>
      <c r="D593" s="32">
        <v>94935100</v>
      </c>
      <c r="E593" s="32">
        <v>94935100</v>
      </c>
      <c r="F593" s="33">
        <v>0</v>
      </c>
      <c r="G593" s="47">
        <f t="shared" si="23"/>
        <v>0</v>
      </c>
      <c r="H593" s="47">
        <f t="shared" si="24"/>
        <v>0</v>
      </c>
    </row>
    <row r="594" spans="1:8" s="1" customFormat="1" ht="51" x14ac:dyDescent="0.2">
      <c r="A594" s="42" t="s">
        <v>562</v>
      </c>
      <c r="B594" s="30" t="s">
        <v>563</v>
      </c>
      <c r="C594" s="31"/>
      <c r="D594" s="32">
        <v>30000000</v>
      </c>
      <c r="E594" s="32">
        <v>94935100</v>
      </c>
      <c r="F594" s="33">
        <v>0</v>
      </c>
      <c r="G594" s="47">
        <f t="shared" si="23"/>
        <v>0</v>
      </c>
      <c r="H594" s="47">
        <f t="shared" si="24"/>
        <v>0</v>
      </c>
    </row>
    <row r="595" spans="1:8" s="1" customFormat="1" ht="25.5" x14ac:dyDescent="0.2">
      <c r="A595" s="42" t="s">
        <v>49</v>
      </c>
      <c r="B595" s="30" t="s">
        <v>563</v>
      </c>
      <c r="C595" s="31" t="s">
        <v>48</v>
      </c>
      <c r="D595" s="32">
        <v>30000000</v>
      </c>
      <c r="E595" s="32">
        <v>94935100</v>
      </c>
      <c r="F595" s="33">
        <v>0</v>
      </c>
      <c r="G595" s="47">
        <f t="shared" si="23"/>
        <v>0</v>
      </c>
      <c r="H595" s="47">
        <f t="shared" si="24"/>
        <v>0</v>
      </c>
    </row>
    <row r="596" spans="1:8" s="1" customFormat="1" x14ac:dyDescent="0.2">
      <c r="A596" s="42" t="s">
        <v>47</v>
      </c>
      <c r="B596" s="30" t="s">
        <v>563</v>
      </c>
      <c r="C596" s="31" t="s">
        <v>46</v>
      </c>
      <c r="D596" s="32">
        <v>30000000</v>
      </c>
      <c r="E596" s="32">
        <v>94935100</v>
      </c>
      <c r="F596" s="33">
        <v>0</v>
      </c>
      <c r="G596" s="47">
        <f t="shared" si="23"/>
        <v>0</v>
      </c>
      <c r="H596" s="47">
        <f t="shared" si="24"/>
        <v>0</v>
      </c>
    </row>
    <row r="597" spans="1:8" s="1" customFormat="1" ht="25.5" x14ac:dyDescent="0.2">
      <c r="A597" s="43" t="s">
        <v>96</v>
      </c>
      <c r="B597" s="30" t="s">
        <v>95</v>
      </c>
      <c r="C597" s="31"/>
      <c r="D597" s="32">
        <v>19272200</v>
      </c>
      <c r="E597" s="32">
        <v>19272200</v>
      </c>
      <c r="F597" s="33">
        <v>12656</v>
      </c>
      <c r="G597" s="47">
        <f t="shared" si="23"/>
        <v>6.5669721152748523E-2</v>
      </c>
      <c r="H597" s="47">
        <f t="shared" si="24"/>
        <v>6.5669721152748523E-2</v>
      </c>
    </row>
    <row r="598" spans="1:8" s="1" customFormat="1" x14ac:dyDescent="0.2">
      <c r="A598" s="42" t="s">
        <v>327</v>
      </c>
      <c r="B598" s="30" t="s">
        <v>564</v>
      </c>
      <c r="C598" s="31"/>
      <c r="D598" s="32">
        <v>19272200</v>
      </c>
      <c r="E598" s="32">
        <v>19272200</v>
      </c>
      <c r="F598" s="33">
        <v>12656</v>
      </c>
      <c r="G598" s="47">
        <f t="shared" si="23"/>
        <v>6.5669721152748523E-2</v>
      </c>
      <c r="H598" s="47">
        <f t="shared" si="24"/>
        <v>6.5669721152748523E-2</v>
      </c>
    </row>
    <row r="599" spans="1:8" s="1" customFormat="1" ht="25.5" x14ac:dyDescent="0.2">
      <c r="A599" s="42" t="s">
        <v>565</v>
      </c>
      <c r="B599" s="30" t="s">
        <v>566</v>
      </c>
      <c r="C599" s="31"/>
      <c r="D599" s="32">
        <v>18772200</v>
      </c>
      <c r="E599" s="32">
        <v>18772200</v>
      </c>
      <c r="F599" s="33">
        <v>12656</v>
      </c>
      <c r="G599" s="47">
        <f t="shared" si="23"/>
        <v>6.7418842756842567E-2</v>
      </c>
      <c r="H599" s="47">
        <f t="shared" si="24"/>
        <v>6.7418842756842567E-2</v>
      </c>
    </row>
    <row r="600" spans="1:8" s="1" customFormat="1" ht="25.5" x14ac:dyDescent="0.2">
      <c r="A600" s="42" t="s">
        <v>94</v>
      </c>
      <c r="B600" s="30" t="s">
        <v>567</v>
      </c>
      <c r="C600" s="31"/>
      <c r="D600" s="32">
        <v>18772200</v>
      </c>
      <c r="E600" s="32">
        <v>18772200</v>
      </c>
      <c r="F600" s="33">
        <v>12656</v>
      </c>
      <c r="G600" s="47">
        <f t="shared" si="23"/>
        <v>6.7418842756842567E-2</v>
      </c>
      <c r="H600" s="47">
        <f t="shared" si="24"/>
        <v>6.7418842756842567E-2</v>
      </c>
    </row>
    <row r="601" spans="1:8" s="1" customFormat="1" ht="25.5" x14ac:dyDescent="0.2">
      <c r="A601" s="42" t="s">
        <v>93</v>
      </c>
      <c r="B601" s="30" t="s">
        <v>567</v>
      </c>
      <c r="C601" s="31" t="s">
        <v>92</v>
      </c>
      <c r="D601" s="32">
        <v>18772200</v>
      </c>
      <c r="E601" s="32">
        <v>18772200</v>
      </c>
      <c r="F601" s="33">
        <v>12656</v>
      </c>
      <c r="G601" s="47">
        <f t="shared" si="23"/>
        <v>6.7418842756842567E-2</v>
      </c>
      <c r="H601" s="47">
        <f t="shared" si="24"/>
        <v>6.7418842756842567E-2</v>
      </c>
    </row>
    <row r="602" spans="1:8" s="1" customFormat="1" x14ac:dyDescent="0.2">
      <c r="A602" s="42" t="s">
        <v>91</v>
      </c>
      <c r="B602" s="30" t="s">
        <v>567</v>
      </c>
      <c r="C602" s="31" t="s">
        <v>90</v>
      </c>
      <c r="D602" s="32">
        <v>18772200</v>
      </c>
      <c r="E602" s="32">
        <v>18772200</v>
      </c>
      <c r="F602" s="33">
        <v>12656</v>
      </c>
      <c r="G602" s="47">
        <f t="shared" si="23"/>
        <v>6.7418842756842567E-2</v>
      </c>
      <c r="H602" s="47">
        <f t="shared" si="24"/>
        <v>6.7418842756842567E-2</v>
      </c>
    </row>
    <row r="603" spans="1:8" s="1" customFormat="1" ht="25.5" x14ac:dyDescent="0.2">
      <c r="A603" s="42" t="s">
        <v>89</v>
      </c>
      <c r="B603" s="30" t="s">
        <v>568</v>
      </c>
      <c r="C603" s="31"/>
      <c r="D603" s="32">
        <v>500000</v>
      </c>
      <c r="E603" s="32">
        <v>500000</v>
      </c>
      <c r="F603" s="33">
        <v>0</v>
      </c>
      <c r="G603" s="47">
        <f t="shared" si="23"/>
        <v>0</v>
      </c>
      <c r="H603" s="47">
        <f t="shared" si="24"/>
        <v>0</v>
      </c>
    </row>
    <row r="604" spans="1:8" s="1" customFormat="1" x14ac:dyDescent="0.2">
      <c r="A604" s="42" t="s">
        <v>88</v>
      </c>
      <c r="B604" s="30" t="s">
        <v>569</v>
      </c>
      <c r="C604" s="31"/>
      <c r="D604" s="32">
        <v>500000</v>
      </c>
      <c r="E604" s="32">
        <v>500000</v>
      </c>
      <c r="F604" s="33">
        <v>0</v>
      </c>
      <c r="G604" s="47">
        <f t="shared" si="23"/>
        <v>0</v>
      </c>
      <c r="H604" s="47">
        <f t="shared" si="24"/>
        <v>0</v>
      </c>
    </row>
    <row r="605" spans="1:8" s="1" customFormat="1" x14ac:dyDescent="0.2">
      <c r="A605" s="42" t="s">
        <v>3</v>
      </c>
      <c r="B605" s="30" t="s">
        <v>569</v>
      </c>
      <c r="C605" s="31" t="s">
        <v>2</v>
      </c>
      <c r="D605" s="32">
        <v>500000</v>
      </c>
      <c r="E605" s="32">
        <v>500000</v>
      </c>
      <c r="F605" s="33">
        <v>0</v>
      </c>
      <c r="G605" s="47">
        <f t="shared" si="23"/>
        <v>0</v>
      </c>
      <c r="H605" s="47">
        <f t="shared" si="24"/>
        <v>0</v>
      </c>
    </row>
    <row r="606" spans="1:8" s="1" customFormat="1" x14ac:dyDescent="0.2">
      <c r="A606" s="42" t="s">
        <v>1</v>
      </c>
      <c r="B606" s="30" t="s">
        <v>569</v>
      </c>
      <c r="C606" s="31" t="s">
        <v>0</v>
      </c>
      <c r="D606" s="32">
        <v>500000</v>
      </c>
      <c r="E606" s="32">
        <v>500000</v>
      </c>
      <c r="F606" s="33">
        <v>0</v>
      </c>
      <c r="G606" s="47">
        <f t="shared" si="23"/>
        <v>0</v>
      </c>
      <c r="H606" s="47">
        <f t="shared" si="24"/>
        <v>0</v>
      </c>
    </row>
    <row r="607" spans="1:8" s="1" customFormat="1" ht="25.5" x14ac:dyDescent="0.2">
      <c r="A607" s="43" t="s">
        <v>87</v>
      </c>
      <c r="B607" s="30" t="s">
        <v>86</v>
      </c>
      <c r="C607" s="31"/>
      <c r="D607" s="32">
        <v>119570500</v>
      </c>
      <c r="E607" s="32">
        <v>119570500</v>
      </c>
      <c r="F607" s="33">
        <v>34327912.369999997</v>
      </c>
      <c r="G607" s="47">
        <f t="shared" si="23"/>
        <v>28.709349187299544</v>
      </c>
      <c r="H607" s="47">
        <f t="shared" si="24"/>
        <v>28.709349187299544</v>
      </c>
    </row>
    <row r="608" spans="1:8" s="1" customFormat="1" ht="38.25" x14ac:dyDescent="0.2">
      <c r="A608" s="42" t="s">
        <v>319</v>
      </c>
      <c r="B608" s="30" t="s">
        <v>85</v>
      </c>
      <c r="C608" s="31"/>
      <c r="D608" s="32">
        <v>5801000</v>
      </c>
      <c r="E608" s="32">
        <v>5801000</v>
      </c>
      <c r="F608" s="33">
        <v>3561000</v>
      </c>
      <c r="G608" s="47">
        <f t="shared" si="23"/>
        <v>61.385967936562658</v>
      </c>
      <c r="H608" s="47">
        <f t="shared" si="24"/>
        <v>61.385967936562658</v>
      </c>
    </row>
    <row r="609" spans="1:8" s="1" customFormat="1" ht="25.5" x14ac:dyDescent="0.2">
      <c r="A609" s="42" t="s">
        <v>570</v>
      </c>
      <c r="B609" s="30" t="s">
        <v>571</v>
      </c>
      <c r="C609" s="31"/>
      <c r="D609" s="32">
        <v>5801000</v>
      </c>
      <c r="E609" s="32">
        <v>5801000</v>
      </c>
      <c r="F609" s="33">
        <v>3561000</v>
      </c>
      <c r="G609" s="47">
        <f t="shared" si="23"/>
        <v>61.385967936562658</v>
      </c>
      <c r="H609" s="47">
        <f t="shared" si="24"/>
        <v>61.385967936562658</v>
      </c>
    </row>
    <row r="610" spans="1:8" s="1" customFormat="1" ht="51" x14ac:dyDescent="0.2">
      <c r="A610" s="42" t="s">
        <v>82</v>
      </c>
      <c r="B610" s="30" t="s">
        <v>572</v>
      </c>
      <c r="C610" s="31"/>
      <c r="D610" s="32">
        <v>5801000</v>
      </c>
      <c r="E610" s="32">
        <v>5801000</v>
      </c>
      <c r="F610" s="33">
        <v>3561000</v>
      </c>
      <c r="G610" s="47">
        <f t="shared" si="23"/>
        <v>61.385967936562658</v>
      </c>
      <c r="H610" s="47">
        <f t="shared" si="24"/>
        <v>61.385967936562658</v>
      </c>
    </row>
    <row r="611" spans="1:8" s="1" customFormat="1" ht="25.5" x14ac:dyDescent="0.2">
      <c r="A611" s="42" t="s">
        <v>31</v>
      </c>
      <c r="B611" s="30" t="s">
        <v>572</v>
      </c>
      <c r="C611" s="31" t="s">
        <v>30</v>
      </c>
      <c r="D611" s="32">
        <v>5801000</v>
      </c>
      <c r="E611" s="32">
        <v>5801000</v>
      </c>
      <c r="F611" s="33">
        <v>3561000</v>
      </c>
      <c r="G611" s="47">
        <f t="shared" si="23"/>
        <v>61.385967936562658</v>
      </c>
      <c r="H611" s="47">
        <f t="shared" si="24"/>
        <v>61.385967936562658</v>
      </c>
    </row>
    <row r="612" spans="1:8" s="1" customFormat="1" ht="51" x14ac:dyDescent="0.2">
      <c r="A612" s="42" t="s">
        <v>29</v>
      </c>
      <c r="B612" s="30" t="s">
        <v>572</v>
      </c>
      <c r="C612" s="31" t="s">
        <v>28</v>
      </c>
      <c r="D612" s="32">
        <v>5801000</v>
      </c>
      <c r="E612" s="32">
        <v>5801000</v>
      </c>
      <c r="F612" s="33">
        <v>3561000</v>
      </c>
      <c r="G612" s="47">
        <f t="shared" si="23"/>
        <v>61.385967936562658</v>
      </c>
      <c r="H612" s="47">
        <f t="shared" si="24"/>
        <v>61.385967936562658</v>
      </c>
    </row>
    <row r="613" spans="1:8" s="1" customFormat="1" x14ac:dyDescent="0.2">
      <c r="A613" s="42" t="s">
        <v>327</v>
      </c>
      <c r="B613" s="30" t="s">
        <v>573</v>
      </c>
      <c r="C613" s="31"/>
      <c r="D613" s="32">
        <v>113769500</v>
      </c>
      <c r="E613" s="32">
        <v>113769500</v>
      </c>
      <c r="F613" s="33">
        <v>30766912.370000001</v>
      </c>
      <c r="G613" s="47">
        <f t="shared" si="23"/>
        <v>27.043199073565411</v>
      </c>
      <c r="H613" s="47">
        <f t="shared" si="24"/>
        <v>27.043199073565411</v>
      </c>
    </row>
    <row r="614" spans="1:8" s="1" customFormat="1" ht="102" x14ac:dyDescent="0.2">
      <c r="A614" s="42" t="s">
        <v>84</v>
      </c>
      <c r="B614" s="30" t="s">
        <v>574</v>
      </c>
      <c r="C614" s="31"/>
      <c r="D614" s="32">
        <v>3000000</v>
      </c>
      <c r="E614" s="32">
        <v>3000000</v>
      </c>
      <c r="F614" s="33">
        <v>3000000</v>
      </c>
      <c r="G614" s="47">
        <f t="shared" ref="G614:G677" si="25">F614/D614*100</f>
        <v>100</v>
      </c>
      <c r="H614" s="47">
        <f t="shared" ref="H614:H677" si="26">F614/E614*100</f>
        <v>100</v>
      </c>
    </row>
    <row r="615" spans="1:8" s="1" customFormat="1" ht="38.25" x14ac:dyDescent="0.2">
      <c r="A615" s="42" t="s">
        <v>83</v>
      </c>
      <c r="B615" s="30" t="s">
        <v>575</v>
      </c>
      <c r="C615" s="31"/>
      <c r="D615" s="32">
        <v>3000000</v>
      </c>
      <c r="E615" s="32">
        <v>3000000</v>
      </c>
      <c r="F615" s="33">
        <v>3000000</v>
      </c>
      <c r="G615" s="47">
        <f t="shared" si="25"/>
        <v>100</v>
      </c>
      <c r="H615" s="47">
        <f t="shared" si="26"/>
        <v>100</v>
      </c>
    </row>
    <row r="616" spans="1:8" s="1" customFormat="1" ht="25.5" x14ac:dyDescent="0.2">
      <c r="A616" s="42" t="s">
        <v>31</v>
      </c>
      <c r="B616" s="30" t="s">
        <v>575</v>
      </c>
      <c r="C616" s="31" t="s">
        <v>30</v>
      </c>
      <c r="D616" s="32">
        <v>3000000</v>
      </c>
      <c r="E616" s="32">
        <v>3000000</v>
      </c>
      <c r="F616" s="33">
        <v>3000000</v>
      </c>
      <c r="G616" s="47">
        <f t="shared" si="25"/>
        <v>100</v>
      </c>
      <c r="H616" s="47">
        <f t="shared" si="26"/>
        <v>100</v>
      </c>
    </row>
    <row r="617" spans="1:8" s="1" customFormat="1" ht="51" x14ac:dyDescent="0.2">
      <c r="A617" s="42" t="s">
        <v>29</v>
      </c>
      <c r="B617" s="30" t="s">
        <v>575</v>
      </c>
      <c r="C617" s="31" t="s">
        <v>28</v>
      </c>
      <c r="D617" s="32">
        <v>3000000</v>
      </c>
      <c r="E617" s="32">
        <v>3000000</v>
      </c>
      <c r="F617" s="33">
        <v>3000000</v>
      </c>
      <c r="G617" s="47">
        <f t="shared" si="25"/>
        <v>100</v>
      </c>
      <c r="H617" s="47">
        <f t="shared" si="26"/>
        <v>100</v>
      </c>
    </row>
    <row r="618" spans="1:8" s="1" customFormat="1" ht="63.75" x14ac:dyDescent="0.2">
      <c r="A618" s="42" t="s">
        <v>576</v>
      </c>
      <c r="B618" s="30" t="s">
        <v>577</v>
      </c>
      <c r="C618" s="31"/>
      <c r="D618" s="32">
        <v>50000</v>
      </c>
      <c r="E618" s="32">
        <v>50000</v>
      </c>
      <c r="F618" s="33">
        <v>0</v>
      </c>
      <c r="G618" s="47">
        <f t="shared" si="25"/>
        <v>0</v>
      </c>
      <c r="H618" s="47">
        <f t="shared" si="26"/>
        <v>0</v>
      </c>
    </row>
    <row r="619" spans="1:8" s="1" customFormat="1" x14ac:dyDescent="0.2">
      <c r="A619" s="42" t="s">
        <v>36</v>
      </c>
      <c r="B619" s="30" t="s">
        <v>578</v>
      </c>
      <c r="C619" s="31"/>
      <c r="D619" s="32">
        <v>50000</v>
      </c>
      <c r="E619" s="32">
        <v>50000</v>
      </c>
      <c r="F619" s="33">
        <v>0</v>
      </c>
      <c r="G619" s="47">
        <f t="shared" si="25"/>
        <v>0</v>
      </c>
      <c r="H619" s="47">
        <f t="shared" si="26"/>
        <v>0</v>
      </c>
    </row>
    <row r="620" spans="1:8" s="1" customFormat="1" ht="25.5" x14ac:dyDescent="0.2">
      <c r="A620" s="42" t="s">
        <v>17</v>
      </c>
      <c r="B620" s="30" t="s">
        <v>578</v>
      </c>
      <c r="C620" s="31" t="s">
        <v>16</v>
      </c>
      <c r="D620" s="32">
        <v>50000</v>
      </c>
      <c r="E620" s="32">
        <v>50000</v>
      </c>
      <c r="F620" s="33">
        <v>0</v>
      </c>
      <c r="G620" s="47">
        <f t="shared" si="25"/>
        <v>0</v>
      </c>
      <c r="H620" s="47">
        <f t="shared" si="26"/>
        <v>0</v>
      </c>
    </row>
    <row r="621" spans="1:8" s="1" customFormat="1" ht="25.5" x14ac:dyDescent="0.2">
      <c r="A621" s="42" t="s">
        <v>15</v>
      </c>
      <c r="B621" s="30" t="s">
        <v>578</v>
      </c>
      <c r="C621" s="31" t="s">
        <v>14</v>
      </c>
      <c r="D621" s="32">
        <v>50000</v>
      </c>
      <c r="E621" s="32">
        <v>50000</v>
      </c>
      <c r="F621" s="33">
        <v>0</v>
      </c>
      <c r="G621" s="47">
        <f t="shared" si="25"/>
        <v>0</v>
      </c>
      <c r="H621" s="47">
        <f t="shared" si="26"/>
        <v>0</v>
      </c>
    </row>
    <row r="622" spans="1:8" s="1" customFormat="1" ht="25.5" x14ac:dyDescent="0.2">
      <c r="A622" s="42" t="s">
        <v>579</v>
      </c>
      <c r="B622" s="30" t="s">
        <v>580</v>
      </c>
      <c r="C622" s="31"/>
      <c r="D622" s="32">
        <v>5000000</v>
      </c>
      <c r="E622" s="32">
        <v>5000000</v>
      </c>
      <c r="F622" s="33">
        <v>0</v>
      </c>
      <c r="G622" s="47">
        <f t="shared" si="25"/>
        <v>0</v>
      </c>
      <c r="H622" s="47">
        <f t="shared" si="26"/>
        <v>0</v>
      </c>
    </row>
    <row r="623" spans="1:8" s="1" customFormat="1" x14ac:dyDescent="0.2">
      <c r="A623" s="42" t="s">
        <v>36</v>
      </c>
      <c r="B623" s="30" t="s">
        <v>581</v>
      </c>
      <c r="C623" s="31"/>
      <c r="D623" s="32">
        <v>5000000</v>
      </c>
      <c r="E623" s="32">
        <v>5000000</v>
      </c>
      <c r="F623" s="33">
        <v>0</v>
      </c>
      <c r="G623" s="47">
        <f t="shared" si="25"/>
        <v>0</v>
      </c>
      <c r="H623" s="47">
        <f t="shared" si="26"/>
        <v>0</v>
      </c>
    </row>
    <row r="624" spans="1:8" s="1" customFormat="1" x14ac:dyDescent="0.2">
      <c r="A624" s="42" t="s">
        <v>3</v>
      </c>
      <c r="B624" s="30" t="s">
        <v>581</v>
      </c>
      <c r="C624" s="31" t="s">
        <v>2</v>
      </c>
      <c r="D624" s="32">
        <v>5000000</v>
      </c>
      <c r="E624" s="32">
        <v>5000000</v>
      </c>
      <c r="F624" s="33">
        <v>0</v>
      </c>
      <c r="G624" s="47">
        <f t="shared" si="25"/>
        <v>0</v>
      </c>
      <c r="H624" s="47">
        <f t="shared" si="26"/>
        <v>0</v>
      </c>
    </row>
    <row r="625" spans="1:8" s="1" customFormat="1" x14ac:dyDescent="0.2">
      <c r="A625" s="42" t="s">
        <v>1</v>
      </c>
      <c r="B625" s="30" t="s">
        <v>581</v>
      </c>
      <c r="C625" s="31" t="s">
        <v>0</v>
      </c>
      <c r="D625" s="32">
        <v>5000000</v>
      </c>
      <c r="E625" s="32">
        <v>5000000</v>
      </c>
      <c r="F625" s="33">
        <v>0</v>
      </c>
      <c r="G625" s="47">
        <f t="shared" si="25"/>
        <v>0</v>
      </c>
      <c r="H625" s="47">
        <f t="shared" si="26"/>
        <v>0</v>
      </c>
    </row>
    <row r="626" spans="1:8" s="1" customFormat="1" ht="25.5" x14ac:dyDescent="0.2">
      <c r="A626" s="42" t="s">
        <v>81</v>
      </c>
      <c r="B626" s="30" t="s">
        <v>582</v>
      </c>
      <c r="C626" s="31"/>
      <c r="D626" s="32">
        <v>44168100</v>
      </c>
      <c r="E626" s="32">
        <v>44168100</v>
      </c>
      <c r="F626" s="33">
        <v>13357105.34</v>
      </c>
      <c r="G626" s="47">
        <f t="shared" si="25"/>
        <v>30.241521233650531</v>
      </c>
      <c r="H626" s="47">
        <f t="shared" si="26"/>
        <v>30.241521233650531</v>
      </c>
    </row>
    <row r="627" spans="1:8" s="1" customFormat="1" ht="25.5" x14ac:dyDescent="0.2">
      <c r="A627" s="42" t="s">
        <v>38</v>
      </c>
      <c r="B627" s="30" t="s">
        <v>583</v>
      </c>
      <c r="C627" s="31"/>
      <c r="D627" s="32">
        <v>44118700</v>
      </c>
      <c r="E627" s="32">
        <v>44118700</v>
      </c>
      <c r="F627" s="33">
        <v>13336192.84</v>
      </c>
      <c r="G627" s="47">
        <f t="shared" si="25"/>
        <v>30.227982329488402</v>
      </c>
      <c r="H627" s="47">
        <f t="shared" si="26"/>
        <v>30.227982329488402</v>
      </c>
    </row>
    <row r="628" spans="1:8" s="1" customFormat="1" ht="25.5" x14ac:dyDescent="0.2">
      <c r="A628" s="42" t="s">
        <v>31</v>
      </c>
      <c r="B628" s="30" t="s">
        <v>583</v>
      </c>
      <c r="C628" s="31" t="s">
        <v>30</v>
      </c>
      <c r="D628" s="32">
        <v>44118700</v>
      </c>
      <c r="E628" s="32">
        <v>44118700</v>
      </c>
      <c r="F628" s="33">
        <v>13336192.84</v>
      </c>
      <c r="G628" s="47">
        <f t="shared" si="25"/>
        <v>30.227982329488402</v>
      </c>
      <c r="H628" s="47">
        <f t="shared" si="26"/>
        <v>30.227982329488402</v>
      </c>
    </row>
    <row r="629" spans="1:8" s="1" customFormat="1" x14ac:dyDescent="0.2">
      <c r="A629" s="42" t="s">
        <v>35</v>
      </c>
      <c r="B629" s="30" t="s">
        <v>583</v>
      </c>
      <c r="C629" s="31" t="s">
        <v>34</v>
      </c>
      <c r="D629" s="32">
        <v>44118700</v>
      </c>
      <c r="E629" s="32">
        <v>44118700</v>
      </c>
      <c r="F629" s="33">
        <v>13336192.84</v>
      </c>
      <c r="G629" s="47">
        <f t="shared" si="25"/>
        <v>30.227982329488402</v>
      </c>
      <c r="H629" s="47">
        <f t="shared" si="26"/>
        <v>30.227982329488402</v>
      </c>
    </row>
    <row r="630" spans="1:8" s="1" customFormat="1" x14ac:dyDescent="0.2">
      <c r="A630" s="42" t="s">
        <v>36</v>
      </c>
      <c r="B630" s="30" t="s">
        <v>584</v>
      </c>
      <c r="C630" s="31"/>
      <c r="D630" s="32">
        <v>49400</v>
      </c>
      <c r="E630" s="32">
        <v>49400</v>
      </c>
      <c r="F630" s="33">
        <v>20912.5</v>
      </c>
      <c r="G630" s="47">
        <f t="shared" si="25"/>
        <v>42.332995951417004</v>
      </c>
      <c r="H630" s="47">
        <f t="shared" si="26"/>
        <v>42.332995951417004</v>
      </c>
    </row>
    <row r="631" spans="1:8" s="1" customFormat="1" ht="25.5" x14ac:dyDescent="0.2">
      <c r="A631" s="42" t="s">
        <v>17</v>
      </c>
      <c r="B631" s="30" t="s">
        <v>584</v>
      </c>
      <c r="C631" s="31" t="s">
        <v>16</v>
      </c>
      <c r="D631" s="32">
        <v>49400</v>
      </c>
      <c r="E631" s="32">
        <v>49400</v>
      </c>
      <c r="F631" s="33">
        <v>20912.5</v>
      </c>
      <c r="G631" s="47">
        <f t="shared" si="25"/>
        <v>42.332995951417004</v>
      </c>
      <c r="H631" s="47">
        <f t="shared" si="26"/>
        <v>42.332995951417004</v>
      </c>
    </row>
    <row r="632" spans="1:8" s="1" customFormat="1" ht="25.5" x14ac:dyDescent="0.2">
      <c r="A632" s="42" t="s">
        <v>15</v>
      </c>
      <c r="B632" s="30" t="s">
        <v>584</v>
      </c>
      <c r="C632" s="31" t="s">
        <v>14</v>
      </c>
      <c r="D632" s="32">
        <v>49400</v>
      </c>
      <c r="E632" s="32">
        <v>49400</v>
      </c>
      <c r="F632" s="33">
        <v>20912.5</v>
      </c>
      <c r="G632" s="47">
        <f t="shared" si="25"/>
        <v>42.332995951417004</v>
      </c>
      <c r="H632" s="47">
        <f t="shared" si="26"/>
        <v>42.332995951417004</v>
      </c>
    </row>
    <row r="633" spans="1:8" s="1" customFormat="1" ht="38.25" x14ac:dyDescent="0.2">
      <c r="A633" s="42" t="s">
        <v>585</v>
      </c>
      <c r="B633" s="30" t="s">
        <v>586</v>
      </c>
      <c r="C633" s="31"/>
      <c r="D633" s="32">
        <v>61551400</v>
      </c>
      <c r="E633" s="32">
        <v>61551400</v>
      </c>
      <c r="F633" s="33">
        <v>14409807.029999999</v>
      </c>
      <c r="G633" s="47">
        <f t="shared" si="25"/>
        <v>23.411014258002254</v>
      </c>
      <c r="H633" s="47">
        <f t="shared" si="26"/>
        <v>23.411014258002254</v>
      </c>
    </row>
    <row r="634" spans="1:8" s="1" customFormat="1" ht="25.5" x14ac:dyDescent="0.2">
      <c r="A634" s="42" t="s">
        <v>38</v>
      </c>
      <c r="B634" s="30" t="s">
        <v>587</v>
      </c>
      <c r="C634" s="31"/>
      <c r="D634" s="32">
        <v>61551400</v>
      </c>
      <c r="E634" s="32">
        <v>61551400</v>
      </c>
      <c r="F634" s="33">
        <v>14409807.029999999</v>
      </c>
      <c r="G634" s="47">
        <f t="shared" si="25"/>
        <v>23.411014258002254</v>
      </c>
      <c r="H634" s="47">
        <f t="shared" si="26"/>
        <v>23.411014258002254</v>
      </c>
    </row>
    <row r="635" spans="1:8" s="1" customFormat="1" ht="25.5" x14ac:dyDescent="0.2">
      <c r="A635" s="42" t="s">
        <v>31</v>
      </c>
      <c r="B635" s="30" t="s">
        <v>587</v>
      </c>
      <c r="C635" s="31" t="s">
        <v>30</v>
      </c>
      <c r="D635" s="32">
        <v>61551400</v>
      </c>
      <c r="E635" s="32">
        <v>61551400</v>
      </c>
      <c r="F635" s="33">
        <v>14409807.029999999</v>
      </c>
      <c r="G635" s="47">
        <f t="shared" si="25"/>
        <v>23.411014258002254</v>
      </c>
      <c r="H635" s="47">
        <f t="shared" si="26"/>
        <v>23.411014258002254</v>
      </c>
    </row>
    <row r="636" spans="1:8" s="1" customFormat="1" x14ac:dyDescent="0.2">
      <c r="A636" s="42" t="s">
        <v>188</v>
      </c>
      <c r="B636" s="30" t="s">
        <v>587</v>
      </c>
      <c r="C636" s="31" t="s">
        <v>187</v>
      </c>
      <c r="D636" s="32">
        <v>61551400</v>
      </c>
      <c r="E636" s="32">
        <v>61551400</v>
      </c>
      <c r="F636" s="33">
        <v>14409807.029999999</v>
      </c>
      <c r="G636" s="47">
        <f t="shared" si="25"/>
        <v>23.411014258002254</v>
      </c>
      <c r="H636" s="47">
        <f t="shared" si="26"/>
        <v>23.411014258002254</v>
      </c>
    </row>
    <row r="637" spans="1:8" s="1" customFormat="1" ht="25.5" x14ac:dyDescent="0.2">
      <c r="A637" s="43" t="s">
        <v>80</v>
      </c>
      <c r="B637" s="30" t="s">
        <v>79</v>
      </c>
      <c r="C637" s="31"/>
      <c r="D637" s="32">
        <v>21104100</v>
      </c>
      <c r="E637" s="32">
        <v>23633484.510000002</v>
      </c>
      <c r="F637" s="33">
        <v>8862775.6400000006</v>
      </c>
      <c r="G637" s="47">
        <f t="shared" si="25"/>
        <v>41.995515752863191</v>
      </c>
      <c r="H637" s="47">
        <f t="shared" si="26"/>
        <v>37.500926434482849</v>
      </c>
    </row>
    <row r="638" spans="1:8" s="1" customFormat="1" x14ac:dyDescent="0.2">
      <c r="A638" s="42" t="s">
        <v>327</v>
      </c>
      <c r="B638" s="30" t="s">
        <v>588</v>
      </c>
      <c r="C638" s="31"/>
      <c r="D638" s="32">
        <v>21104100</v>
      </c>
      <c r="E638" s="32">
        <v>23633484.510000002</v>
      </c>
      <c r="F638" s="33">
        <v>8862775.6400000006</v>
      </c>
      <c r="G638" s="47">
        <f t="shared" si="25"/>
        <v>41.995515752863191</v>
      </c>
      <c r="H638" s="47">
        <f t="shared" si="26"/>
        <v>37.500926434482849</v>
      </c>
    </row>
    <row r="639" spans="1:8" s="1" customFormat="1" ht="25.5" x14ac:dyDescent="0.2">
      <c r="A639" s="42" t="s">
        <v>78</v>
      </c>
      <c r="B639" s="30" t="s">
        <v>589</v>
      </c>
      <c r="C639" s="31"/>
      <c r="D639" s="32">
        <v>2536600</v>
      </c>
      <c r="E639" s="32">
        <v>1610600</v>
      </c>
      <c r="F639" s="33">
        <v>550870.56000000006</v>
      </c>
      <c r="G639" s="47">
        <f t="shared" si="25"/>
        <v>21.716887171804782</v>
      </c>
      <c r="H639" s="47">
        <f t="shared" si="26"/>
        <v>34.202816341736003</v>
      </c>
    </row>
    <row r="640" spans="1:8" s="1" customFormat="1" x14ac:dyDescent="0.2">
      <c r="A640" s="42" t="s">
        <v>36</v>
      </c>
      <c r="B640" s="30" t="s">
        <v>590</v>
      </c>
      <c r="C640" s="31"/>
      <c r="D640" s="32">
        <v>2536600</v>
      </c>
      <c r="E640" s="32">
        <v>1610600</v>
      </c>
      <c r="F640" s="33">
        <v>550870.56000000006</v>
      </c>
      <c r="G640" s="47">
        <f t="shared" si="25"/>
        <v>21.716887171804782</v>
      </c>
      <c r="H640" s="47">
        <f t="shared" si="26"/>
        <v>34.202816341736003</v>
      </c>
    </row>
    <row r="641" spans="1:8" s="1" customFormat="1" ht="25.5" x14ac:dyDescent="0.2">
      <c r="A641" s="42" t="s">
        <v>17</v>
      </c>
      <c r="B641" s="30" t="s">
        <v>590</v>
      </c>
      <c r="C641" s="31" t="s">
        <v>16</v>
      </c>
      <c r="D641" s="32">
        <v>2536600</v>
      </c>
      <c r="E641" s="32">
        <v>1610600</v>
      </c>
      <c r="F641" s="33">
        <v>550870.56000000006</v>
      </c>
      <c r="G641" s="47">
        <f t="shared" si="25"/>
        <v>21.716887171804782</v>
      </c>
      <c r="H641" s="47">
        <f t="shared" si="26"/>
        <v>34.202816341736003</v>
      </c>
    </row>
    <row r="642" spans="1:8" s="1" customFormat="1" ht="25.5" x14ac:dyDescent="0.2">
      <c r="A642" s="42" t="s">
        <v>15</v>
      </c>
      <c r="B642" s="30" t="s">
        <v>590</v>
      </c>
      <c r="C642" s="31" t="s">
        <v>14</v>
      </c>
      <c r="D642" s="32">
        <v>2536600</v>
      </c>
      <c r="E642" s="32">
        <v>1610600</v>
      </c>
      <c r="F642" s="33">
        <v>550870.56000000006</v>
      </c>
      <c r="G642" s="47">
        <f t="shared" si="25"/>
        <v>21.716887171804782</v>
      </c>
      <c r="H642" s="47">
        <f t="shared" si="26"/>
        <v>34.202816341736003</v>
      </c>
    </row>
    <row r="643" spans="1:8" s="1" customFormat="1" ht="38.25" x14ac:dyDescent="0.2">
      <c r="A643" s="42" t="s">
        <v>77</v>
      </c>
      <c r="B643" s="30" t="s">
        <v>591</v>
      </c>
      <c r="C643" s="31"/>
      <c r="D643" s="32">
        <v>16907500</v>
      </c>
      <c r="E643" s="32">
        <v>20362884.510000002</v>
      </c>
      <c r="F643" s="33">
        <v>8296905.0800000001</v>
      </c>
      <c r="G643" s="47">
        <f t="shared" si="25"/>
        <v>49.072335235842083</v>
      </c>
      <c r="H643" s="47">
        <f t="shared" si="26"/>
        <v>40.745234674024083</v>
      </c>
    </row>
    <row r="644" spans="1:8" s="1" customFormat="1" x14ac:dyDescent="0.2">
      <c r="A644" s="42" t="s">
        <v>45</v>
      </c>
      <c r="B644" s="30" t="s">
        <v>592</v>
      </c>
      <c r="C644" s="31"/>
      <c r="D644" s="32">
        <v>1000000</v>
      </c>
      <c r="E644" s="32">
        <v>600000</v>
      </c>
      <c r="F644" s="33">
        <v>0</v>
      </c>
      <c r="G644" s="47">
        <f t="shared" si="25"/>
        <v>0</v>
      </c>
      <c r="H644" s="47">
        <f t="shared" si="26"/>
        <v>0</v>
      </c>
    </row>
    <row r="645" spans="1:8" s="1" customFormat="1" x14ac:dyDescent="0.2">
      <c r="A645" s="42" t="s">
        <v>3</v>
      </c>
      <c r="B645" s="30" t="s">
        <v>592</v>
      </c>
      <c r="C645" s="31" t="s">
        <v>2</v>
      </c>
      <c r="D645" s="32">
        <v>1000000</v>
      </c>
      <c r="E645" s="32">
        <v>600000</v>
      </c>
      <c r="F645" s="33">
        <v>0</v>
      </c>
      <c r="G645" s="47">
        <f t="shared" si="25"/>
        <v>0</v>
      </c>
      <c r="H645" s="47">
        <f t="shared" si="26"/>
        <v>0</v>
      </c>
    </row>
    <row r="646" spans="1:8" s="1" customFormat="1" ht="51" x14ac:dyDescent="0.2">
      <c r="A646" s="42" t="s">
        <v>316</v>
      </c>
      <c r="B646" s="30" t="s">
        <v>592</v>
      </c>
      <c r="C646" s="31" t="s">
        <v>44</v>
      </c>
      <c r="D646" s="32">
        <v>1000000</v>
      </c>
      <c r="E646" s="32">
        <v>600000</v>
      </c>
      <c r="F646" s="33">
        <v>0</v>
      </c>
      <c r="G646" s="47">
        <f t="shared" si="25"/>
        <v>0</v>
      </c>
      <c r="H646" s="47">
        <f t="shared" si="26"/>
        <v>0</v>
      </c>
    </row>
    <row r="647" spans="1:8" s="1" customFormat="1" x14ac:dyDescent="0.2">
      <c r="A647" s="42" t="s">
        <v>36</v>
      </c>
      <c r="B647" s="30" t="s">
        <v>593</v>
      </c>
      <c r="C647" s="31"/>
      <c r="D647" s="32">
        <v>15907500</v>
      </c>
      <c r="E647" s="32">
        <v>19762884.510000002</v>
      </c>
      <c r="F647" s="33">
        <v>8296905.0800000001</v>
      </c>
      <c r="G647" s="47">
        <f t="shared" si="25"/>
        <v>52.15719050762219</v>
      </c>
      <c r="H647" s="47">
        <f t="shared" si="26"/>
        <v>41.982257578855823</v>
      </c>
    </row>
    <row r="648" spans="1:8" s="1" customFormat="1" ht="25.5" x14ac:dyDescent="0.2">
      <c r="A648" s="42" t="s">
        <v>17</v>
      </c>
      <c r="B648" s="30" t="s">
        <v>593</v>
      </c>
      <c r="C648" s="31" t="s">
        <v>16</v>
      </c>
      <c r="D648" s="32">
        <v>15837500</v>
      </c>
      <c r="E648" s="32">
        <v>19579707.100000001</v>
      </c>
      <c r="F648" s="33">
        <v>8176528.6699999999</v>
      </c>
      <c r="G648" s="47">
        <f t="shared" si="25"/>
        <v>51.627647482241514</v>
      </c>
      <c r="H648" s="47">
        <f t="shared" si="26"/>
        <v>41.760219538728435</v>
      </c>
    </row>
    <row r="649" spans="1:8" s="1" customFormat="1" ht="25.5" x14ac:dyDescent="0.2">
      <c r="A649" s="42" t="s">
        <v>15</v>
      </c>
      <c r="B649" s="30" t="s">
        <v>593</v>
      </c>
      <c r="C649" s="31" t="s">
        <v>14</v>
      </c>
      <c r="D649" s="32">
        <v>15837500</v>
      </c>
      <c r="E649" s="32">
        <v>19579707.100000001</v>
      </c>
      <c r="F649" s="33">
        <v>8176528.6699999999</v>
      </c>
      <c r="G649" s="47">
        <f t="shared" si="25"/>
        <v>51.627647482241514</v>
      </c>
      <c r="H649" s="47">
        <f t="shared" si="26"/>
        <v>41.760219538728435</v>
      </c>
    </row>
    <row r="650" spans="1:8" s="1" customFormat="1" x14ac:dyDescent="0.2">
      <c r="A650" s="42" t="s">
        <v>3</v>
      </c>
      <c r="B650" s="30" t="s">
        <v>593</v>
      </c>
      <c r="C650" s="31" t="s">
        <v>2</v>
      </c>
      <c r="D650" s="32">
        <v>70000</v>
      </c>
      <c r="E650" s="32">
        <v>183177.41</v>
      </c>
      <c r="F650" s="33">
        <v>120376.41</v>
      </c>
      <c r="G650" s="47">
        <f t="shared" si="25"/>
        <v>171.96629999999999</v>
      </c>
      <c r="H650" s="47">
        <f t="shared" si="26"/>
        <v>65.715750648510635</v>
      </c>
    </row>
    <row r="651" spans="1:8" s="1" customFormat="1" x14ac:dyDescent="0.2">
      <c r="A651" s="42" t="s">
        <v>65</v>
      </c>
      <c r="B651" s="30" t="s">
        <v>593</v>
      </c>
      <c r="C651" s="31" t="s">
        <v>64</v>
      </c>
      <c r="D651" s="32">
        <v>0</v>
      </c>
      <c r="E651" s="32">
        <v>5677.41</v>
      </c>
      <c r="F651" s="33">
        <v>5677.41</v>
      </c>
      <c r="G651" s="47"/>
      <c r="H651" s="47">
        <f t="shared" si="26"/>
        <v>100</v>
      </c>
    </row>
    <row r="652" spans="1:8" s="1" customFormat="1" x14ac:dyDescent="0.2">
      <c r="A652" s="42" t="s">
        <v>21</v>
      </c>
      <c r="B652" s="30" t="s">
        <v>593</v>
      </c>
      <c r="C652" s="31" t="s">
        <v>20</v>
      </c>
      <c r="D652" s="32">
        <v>70000</v>
      </c>
      <c r="E652" s="32">
        <v>177500</v>
      </c>
      <c r="F652" s="33">
        <v>114699</v>
      </c>
      <c r="G652" s="47">
        <f t="shared" si="25"/>
        <v>163.85571428571427</v>
      </c>
      <c r="H652" s="47">
        <f t="shared" si="26"/>
        <v>64.619154929577462</v>
      </c>
    </row>
    <row r="653" spans="1:8" s="1" customFormat="1" ht="38.25" x14ac:dyDescent="0.2">
      <c r="A653" s="42" t="s">
        <v>76</v>
      </c>
      <c r="B653" s="30" t="s">
        <v>594</v>
      </c>
      <c r="C653" s="31"/>
      <c r="D653" s="32">
        <v>1660000</v>
      </c>
      <c r="E653" s="32">
        <v>1660000</v>
      </c>
      <c r="F653" s="33">
        <v>15000</v>
      </c>
      <c r="G653" s="47">
        <f t="shared" si="25"/>
        <v>0.90361445783132521</v>
      </c>
      <c r="H653" s="47">
        <f t="shared" si="26"/>
        <v>0.90361445783132521</v>
      </c>
    </row>
    <row r="654" spans="1:8" s="1" customFormat="1" x14ac:dyDescent="0.2">
      <c r="A654" s="42" t="s">
        <v>36</v>
      </c>
      <c r="B654" s="30" t="s">
        <v>595</v>
      </c>
      <c r="C654" s="31"/>
      <c r="D654" s="32">
        <v>1660000</v>
      </c>
      <c r="E654" s="32">
        <v>1660000</v>
      </c>
      <c r="F654" s="33">
        <v>15000</v>
      </c>
      <c r="G654" s="47">
        <f t="shared" si="25"/>
        <v>0.90361445783132521</v>
      </c>
      <c r="H654" s="47">
        <f t="shared" si="26"/>
        <v>0.90361445783132521</v>
      </c>
    </row>
    <row r="655" spans="1:8" s="1" customFormat="1" ht="25.5" x14ac:dyDescent="0.2">
      <c r="A655" s="42" t="s">
        <v>17</v>
      </c>
      <c r="B655" s="30" t="s">
        <v>595</v>
      </c>
      <c r="C655" s="31" t="s">
        <v>16</v>
      </c>
      <c r="D655" s="32">
        <v>1660000</v>
      </c>
      <c r="E655" s="32">
        <v>1660000</v>
      </c>
      <c r="F655" s="33">
        <v>15000</v>
      </c>
      <c r="G655" s="47">
        <f t="shared" si="25"/>
        <v>0.90361445783132521</v>
      </c>
      <c r="H655" s="47">
        <f t="shared" si="26"/>
        <v>0.90361445783132521</v>
      </c>
    </row>
    <row r="656" spans="1:8" s="1" customFormat="1" ht="25.5" x14ac:dyDescent="0.2">
      <c r="A656" s="42" t="s">
        <v>15</v>
      </c>
      <c r="B656" s="30" t="s">
        <v>595</v>
      </c>
      <c r="C656" s="31" t="s">
        <v>14</v>
      </c>
      <c r="D656" s="32">
        <v>1660000</v>
      </c>
      <c r="E656" s="32">
        <v>1660000</v>
      </c>
      <c r="F656" s="33">
        <v>15000</v>
      </c>
      <c r="G656" s="47">
        <f t="shared" si="25"/>
        <v>0.90361445783132521</v>
      </c>
      <c r="H656" s="47">
        <f t="shared" si="26"/>
        <v>0.90361445783132521</v>
      </c>
    </row>
    <row r="657" spans="1:8" s="1" customFormat="1" ht="25.5" x14ac:dyDescent="0.2">
      <c r="A657" s="43" t="s">
        <v>74</v>
      </c>
      <c r="B657" s="30" t="s">
        <v>73</v>
      </c>
      <c r="C657" s="31"/>
      <c r="D657" s="32">
        <v>655536800</v>
      </c>
      <c r="E657" s="32">
        <v>656730400</v>
      </c>
      <c r="F657" s="33">
        <v>223724962.15000001</v>
      </c>
      <c r="G657" s="47">
        <f t="shared" si="25"/>
        <v>34.128513021694587</v>
      </c>
      <c r="H657" s="47">
        <f t="shared" si="26"/>
        <v>34.066484839136422</v>
      </c>
    </row>
    <row r="658" spans="1:8" s="1" customFormat="1" x14ac:dyDescent="0.2">
      <c r="A658" s="42" t="s">
        <v>327</v>
      </c>
      <c r="B658" s="30" t="s">
        <v>596</v>
      </c>
      <c r="C658" s="31"/>
      <c r="D658" s="32">
        <v>655536800</v>
      </c>
      <c r="E658" s="32">
        <v>656730400</v>
      </c>
      <c r="F658" s="33">
        <v>223724962.15000001</v>
      </c>
      <c r="G658" s="47">
        <f t="shared" si="25"/>
        <v>34.128513021694587</v>
      </c>
      <c r="H658" s="47">
        <f t="shared" si="26"/>
        <v>34.066484839136422</v>
      </c>
    </row>
    <row r="659" spans="1:8" s="1" customFormat="1" ht="38.25" x14ac:dyDescent="0.2">
      <c r="A659" s="42" t="s">
        <v>597</v>
      </c>
      <c r="B659" s="30" t="s">
        <v>598</v>
      </c>
      <c r="C659" s="31"/>
      <c r="D659" s="32">
        <v>60000</v>
      </c>
      <c r="E659" s="32">
        <v>60000</v>
      </c>
      <c r="F659" s="33">
        <v>0</v>
      </c>
      <c r="G659" s="47">
        <f t="shared" si="25"/>
        <v>0</v>
      </c>
      <c r="H659" s="47">
        <f t="shared" si="26"/>
        <v>0</v>
      </c>
    </row>
    <row r="660" spans="1:8" s="1" customFormat="1" x14ac:dyDescent="0.2">
      <c r="A660" s="42" t="s">
        <v>36</v>
      </c>
      <c r="B660" s="30" t="s">
        <v>599</v>
      </c>
      <c r="C660" s="31"/>
      <c r="D660" s="32">
        <v>60000</v>
      </c>
      <c r="E660" s="32">
        <v>60000</v>
      </c>
      <c r="F660" s="33">
        <v>0</v>
      </c>
      <c r="G660" s="47">
        <f t="shared" si="25"/>
        <v>0</v>
      </c>
      <c r="H660" s="47">
        <f t="shared" si="26"/>
        <v>0</v>
      </c>
    </row>
    <row r="661" spans="1:8" s="1" customFormat="1" x14ac:dyDescent="0.2">
      <c r="A661" s="42" t="s">
        <v>13</v>
      </c>
      <c r="B661" s="30" t="s">
        <v>599</v>
      </c>
      <c r="C661" s="31" t="s">
        <v>12</v>
      </c>
      <c r="D661" s="32">
        <v>60000</v>
      </c>
      <c r="E661" s="32">
        <v>60000</v>
      </c>
      <c r="F661" s="33">
        <v>0</v>
      </c>
      <c r="G661" s="47">
        <f t="shared" si="25"/>
        <v>0</v>
      </c>
      <c r="H661" s="47">
        <f t="shared" si="26"/>
        <v>0</v>
      </c>
    </row>
    <row r="662" spans="1:8" s="1" customFormat="1" x14ac:dyDescent="0.2">
      <c r="A662" s="42" t="s">
        <v>71</v>
      </c>
      <c r="B662" s="30" t="s">
        <v>599</v>
      </c>
      <c r="C662" s="31" t="s">
        <v>70</v>
      </c>
      <c r="D662" s="32">
        <v>60000</v>
      </c>
      <c r="E662" s="32">
        <v>60000</v>
      </c>
      <c r="F662" s="33">
        <v>0</v>
      </c>
      <c r="G662" s="47">
        <f t="shared" si="25"/>
        <v>0</v>
      </c>
      <c r="H662" s="47">
        <f t="shared" si="26"/>
        <v>0</v>
      </c>
    </row>
    <row r="663" spans="1:8" s="1" customFormat="1" ht="51" x14ac:dyDescent="0.2">
      <c r="A663" s="42" t="s">
        <v>72</v>
      </c>
      <c r="B663" s="30" t="s">
        <v>600</v>
      </c>
      <c r="C663" s="31"/>
      <c r="D663" s="32">
        <v>610000</v>
      </c>
      <c r="E663" s="32">
        <v>490300</v>
      </c>
      <c r="F663" s="33">
        <v>203400</v>
      </c>
      <c r="G663" s="47">
        <f t="shared" si="25"/>
        <v>33.344262295081968</v>
      </c>
      <c r="H663" s="47">
        <f t="shared" si="26"/>
        <v>41.484805221293087</v>
      </c>
    </row>
    <row r="664" spans="1:8" s="1" customFormat="1" x14ac:dyDescent="0.2">
      <c r="A664" s="42" t="s">
        <v>36</v>
      </c>
      <c r="B664" s="30" t="s">
        <v>601</v>
      </c>
      <c r="C664" s="31"/>
      <c r="D664" s="32">
        <v>610000</v>
      </c>
      <c r="E664" s="32">
        <v>490300</v>
      </c>
      <c r="F664" s="33">
        <v>203400</v>
      </c>
      <c r="G664" s="47">
        <f t="shared" si="25"/>
        <v>33.344262295081968</v>
      </c>
      <c r="H664" s="47">
        <f t="shared" si="26"/>
        <v>41.484805221293087</v>
      </c>
    </row>
    <row r="665" spans="1:8" s="1" customFormat="1" ht="25.5" x14ac:dyDescent="0.2">
      <c r="A665" s="42" t="s">
        <v>17</v>
      </c>
      <c r="B665" s="30" t="s">
        <v>601</v>
      </c>
      <c r="C665" s="31" t="s">
        <v>16</v>
      </c>
      <c r="D665" s="32">
        <v>610000</v>
      </c>
      <c r="E665" s="32">
        <v>490300</v>
      </c>
      <c r="F665" s="33">
        <v>203400</v>
      </c>
      <c r="G665" s="47">
        <f t="shared" si="25"/>
        <v>33.344262295081968</v>
      </c>
      <c r="H665" s="47">
        <f t="shared" si="26"/>
        <v>41.484805221293087</v>
      </c>
    </row>
    <row r="666" spans="1:8" s="1" customFormat="1" ht="25.5" x14ac:dyDescent="0.2">
      <c r="A666" s="42" t="s">
        <v>15</v>
      </c>
      <c r="B666" s="30" t="s">
        <v>601</v>
      </c>
      <c r="C666" s="31" t="s">
        <v>14</v>
      </c>
      <c r="D666" s="32">
        <v>610000</v>
      </c>
      <c r="E666" s="32">
        <v>490300</v>
      </c>
      <c r="F666" s="33">
        <v>203400</v>
      </c>
      <c r="G666" s="47">
        <f t="shared" si="25"/>
        <v>33.344262295081968</v>
      </c>
      <c r="H666" s="47">
        <f t="shared" si="26"/>
        <v>41.484805221293087</v>
      </c>
    </row>
    <row r="667" spans="1:8" s="1" customFormat="1" ht="51" x14ac:dyDescent="0.2">
      <c r="A667" s="42" t="s">
        <v>69</v>
      </c>
      <c r="B667" s="30" t="s">
        <v>602</v>
      </c>
      <c r="C667" s="31"/>
      <c r="D667" s="32">
        <v>648037000</v>
      </c>
      <c r="E667" s="32">
        <v>649230600</v>
      </c>
      <c r="F667" s="33">
        <v>221555288.71000001</v>
      </c>
      <c r="G667" s="47">
        <f t="shared" si="25"/>
        <v>34.188678842411782</v>
      </c>
      <c r="H667" s="47">
        <f t="shared" si="26"/>
        <v>34.1258235070867</v>
      </c>
    </row>
    <row r="668" spans="1:8" s="1" customFormat="1" ht="25.5" x14ac:dyDescent="0.2">
      <c r="A668" s="42" t="s">
        <v>38</v>
      </c>
      <c r="B668" s="30" t="s">
        <v>603</v>
      </c>
      <c r="C668" s="31"/>
      <c r="D668" s="32">
        <v>280460800</v>
      </c>
      <c r="E668" s="32">
        <v>281429400</v>
      </c>
      <c r="F668" s="33">
        <v>89098804.019999996</v>
      </c>
      <c r="G668" s="47">
        <f t="shared" si="25"/>
        <v>31.768719200686867</v>
      </c>
      <c r="H668" s="47">
        <f t="shared" si="26"/>
        <v>31.659380299286425</v>
      </c>
    </row>
    <row r="669" spans="1:8" s="1" customFormat="1" ht="63.75" x14ac:dyDescent="0.2">
      <c r="A669" s="42" t="s">
        <v>7</v>
      </c>
      <c r="B669" s="30" t="s">
        <v>603</v>
      </c>
      <c r="C669" s="31" t="s">
        <v>6</v>
      </c>
      <c r="D669" s="32">
        <v>240434500</v>
      </c>
      <c r="E669" s="32">
        <v>241518000</v>
      </c>
      <c r="F669" s="33">
        <v>77788663.180000007</v>
      </c>
      <c r="G669" s="47">
        <f t="shared" si="25"/>
        <v>32.353369911555959</v>
      </c>
      <c r="H669" s="47">
        <f t="shared" si="26"/>
        <v>32.208225962454144</v>
      </c>
    </row>
    <row r="670" spans="1:8" s="1" customFormat="1" x14ac:dyDescent="0.2">
      <c r="A670" s="42" t="s">
        <v>62</v>
      </c>
      <c r="B670" s="30" t="s">
        <v>603</v>
      </c>
      <c r="C670" s="31" t="s">
        <v>61</v>
      </c>
      <c r="D670" s="32">
        <v>240434500</v>
      </c>
      <c r="E670" s="32">
        <v>241518000</v>
      </c>
      <c r="F670" s="33">
        <v>77788663.180000007</v>
      </c>
      <c r="G670" s="47">
        <f t="shared" si="25"/>
        <v>32.353369911555959</v>
      </c>
      <c r="H670" s="47">
        <f t="shared" si="26"/>
        <v>32.208225962454144</v>
      </c>
    </row>
    <row r="671" spans="1:8" s="1" customFormat="1" ht="25.5" x14ac:dyDescent="0.2">
      <c r="A671" s="42" t="s">
        <v>17</v>
      </c>
      <c r="B671" s="30" t="s">
        <v>603</v>
      </c>
      <c r="C671" s="31" t="s">
        <v>16</v>
      </c>
      <c r="D671" s="32">
        <v>39838800</v>
      </c>
      <c r="E671" s="32">
        <v>39723900</v>
      </c>
      <c r="F671" s="33">
        <v>11259683.84</v>
      </c>
      <c r="G671" s="47">
        <f t="shared" si="25"/>
        <v>28.263109933030112</v>
      </c>
      <c r="H671" s="47">
        <f t="shared" si="26"/>
        <v>28.34485999612324</v>
      </c>
    </row>
    <row r="672" spans="1:8" s="1" customFormat="1" ht="25.5" x14ac:dyDescent="0.2">
      <c r="A672" s="42" t="s">
        <v>15</v>
      </c>
      <c r="B672" s="30" t="s">
        <v>603</v>
      </c>
      <c r="C672" s="31" t="s">
        <v>14</v>
      </c>
      <c r="D672" s="32">
        <v>39838800</v>
      </c>
      <c r="E672" s="32">
        <v>39723900</v>
      </c>
      <c r="F672" s="33">
        <v>11259683.84</v>
      </c>
      <c r="G672" s="47">
        <f t="shared" si="25"/>
        <v>28.263109933030112</v>
      </c>
      <c r="H672" s="47">
        <f t="shared" si="26"/>
        <v>28.34485999612324</v>
      </c>
    </row>
    <row r="673" spans="1:8" s="1" customFormat="1" x14ac:dyDescent="0.2">
      <c r="A673" s="42" t="s">
        <v>3</v>
      </c>
      <c r="B673" s="30" t="s">
        <v>603</v>
      </c>
      <c r="C673" s="31" t="s">
        <v>2</v>
      </c>
      <c r="D673" s="32">
        <v>187500</v>
      </c>
      <c r="E673" s="32">
        <v>187500</v>
      </c>
      <c r="F673" s="33">
        <v>50457</v>
      </c>
      <c r="G673" s="47">
        <f t="shared" si="25"/>
        <v>26.910400000000003</v>
      </c>
      <c r="H673" s="47">
        <f t="shared" si="26"/>
        <v>26.910400000000003</v>
      </c>
    </row>
    <row r="674" spans="1:8" s="1" customFormat="1" x14ac:dyDescent="0.2">
      <c r="A674" s="42" t="s">
        <v>21</v>
      </c>
      <c r="B674" s="30" t="s">
        <v>603</v>
      </c>
      <c r="C674" s="31" t="s">
        <v>20</v>
      </c>
      <c r="D674" s="32">
        <v>187500</v>
      </c>
      <c r="E674" s="32">
        <v>187500</v>
      </c>
      <c r="F674" s="33">
        <v>50457</v>
      </c>
      <c r="G674" s="47">
        <f t="shared" si="25"/>
        <v>26.910400000000003</v>
      </c>
      <c r="H674" s="47">
        <f t="shared" si="26"/>
        <v>26.910400000000003</v>
      </c>
    </row>
    <row r="675" spans="1:8" s="1" customFormat="1" ht="25.5" x14ac:dyDescent="0.2">
      <c r="A675" s="42" t="s">
        <v>68</v>
      </c>
      <c r="B675" s="30" t="s">
        <v>604</v>
      </c>
      <c r="C675" s="31"/>
      <c r="D675" s="32">
        <v>8550600</v>
      </c>
      <c r="E675" s="32">
        <v>8550600</v>
      </c>
      <c r="F675" s="33">
        <v>4796873.9000000004</v>
      </c>
      <c r="G675" s="47">
        <f t="shared" si="25"/>
        <v>56.099851472411302</v>
      </c>
      <c r="H675" s="47">
        <f t="shared" si="26"/>
        <v>56.099851472411302</v>
      </c>
    </row>
    <row r="676" spans="1:8" s="1" customFormat="1" ht="63.75" x14ac:dyDescent="0.2">
      <c r="A676" s="42" t="s">
        <v>7</v>
      </c>
      <c r="B676" s="30" t="s">
        <v>604</v>
      </c>
      <c r="C676" s="31" t="s">
        <v>6</v>
      </c>
      <c r="D676" s="32">
        <v>8550600</v>
      </c>
      <c r="E676" s="32">
        <v>8550600</v>
      </c>
      <c r="F676" s="33">
        <v>4796873.9000000004</v>
      </c>
      <c r="G676" s="47">
        <f t="shared" si="25"/>
        <v>56.099851472411302</v>
      </c>
      <c r="H676" s="47">
        <f t="shared" si="26"/>
        <v>56.099851472411302</v>
      </c>
    </row>
    <row r="677" spans="1:8" s="1" customFormat="1" ht="25.5" x14ac:dyDescent="0.2">
      <c r="A677" s="42" t="s">
        <v>5</v>
      </c>
      <c r="B677" s="30" t="s">
        <v>604</v>
      </c>
      <c r="C677" s="31" t="s">
        <v>4</v>
      </c>
      <c r="D677" s="32">
        <v>8550600</v>
      </c>
      <c r="E677" s="32">
        <v>8550600</v>
      </c>
      <c r="F677" s="33">
        <v>4796873.9000000004</v>
      </c>
      <c r="G677" s="47">
        <f t="shared" si="25"/>
        <v>56.099851472411302</v>
      </c>
      <c r="H677" s="47">
        <f t="shared" si="26"/>
        <v>56.099851472411302</v>
      </c>
    </row>
    <row r="678" spans="1:8" s="1" customFormat="1" ht="25.5" x14ac:dyDescent="0.2">
      <c r="A678" s="42" t="s">
        <v>24</v>
      </c>
      <c r="B678" s="30" t="s">
        <v>605</v>
      </c>
      <c r="C678" s="31"/>
      <c r="D678" s="32">
        <v>355505400</v>
      </c>
      <c r="E678" s="32">
        <v>355460400</v>
      </c>
      <c r="F678" s="33">
        <v>125685314.5</v>
      </c>
      <c r="G678" s="47">
        <f t="shared" ref="G678:G741" si="27">F678/D678*100</f>
        <v>35.353981824186079</v>
      </c>
      <c r="H678" s="47">
        <f t="shared" ref="H678:H741" si="28">F678/E678*100</f>
        <v>35.3584575103162</v>
      </c>
    </row>
    <row r="679" spans="1:8" s="1" customFormat="1" ht="63.75" x14ac:dyDescent="0.2">
      <c r="A679" s="42" t="s">
        <v>7</v>
      </c>
      <c r="B679" s="30" t="s">
        <v>605</v>
      </c>
      <c r="C679" s="31" t="s">
        <v>6</v>
      </c>
      <c r="D679" s="32">
        <v>354401000</v>
      </c>
      <c r="E679" s="32">
        <v>352969230</v>
      </c>
      <c r="F679" s="33">
        <v>124496044.5</v>
      </c>
      <c r="G679" s="47">
        <f t="shared" si="27"/>
        <v>35.128581606711037</v>
      </c>
      <c r="H679" s="47">
        <f t="shared" si="28"/>
        <v>35.271075753543727</v>
      </c>
    </row>
    <row r="680" spans="1:8" s="1" customFormat="1" x14ac:dyDescent="0.2">
      <c r="A680" s="42" t="s">
        <v>62</v>
      </c>
      <c r="B680" s="30" t="s">
        <v>605</v>
      </c>
      <c r="C680" s="31" t="s">
        <v>61</v>
      </c>
      <c r="D680" s="32">
        <v>35000</v>
      </c>
      <c r="E680" s="32">
        <v>0</v>
      </c>
      <c r="F680" s="33">
        <v>0</v>
      </c>
      <c r="G680" s="47">
        <f t="shared" si="27"/>
        <v>0</v>
      </c>
      <c r="H680" s="47" t="e">
        <f t="shared" si="28"/>
        <v>#DIV/0!</v>
      </c>
    </row>
    <row r="681" spans="1:8" s="1" customFormat="1" ht="25.5" x14ac:dyDescent="0.2">
      <c r="A681" s="42" t="s">
        <v>5</v>
      </c>
      <c r="B681" s="30" t="s">
        <v>605</v>
      </c>
      <c r="C681" s="31" t="s">
        <v>4</v>
      </c>
      <c r="D681" s="32">
        <v>354366000</v>
      </c>
      <c r="E681" s="32">
        <v>352969230</v>
      </c>
      <c r="F681" s="33">
        <v>124496044.5</v>
      </c>
      <c r="G681" s="47">
        <f t="shared" si="27"/>
        <v>35.132051184368699</v>
      </c>
      <c r="H681" s="47">
        <f t="shared" si="28"/>
        <v>35.271075753543727</v>
      </c>
    </row>
    <row r="682" spans="1:8" s="1" customFormat="1" ht="25.5" x14ac:dyDescent="0.2">
      <c r="A682" s="42" t="s">
        <v>17</v>
      </c>
      <c r="B682" s="30" t="s">
        <v>605</v>
      </c>
      <c r="C682" s="31" t="s">
        <v>16</v>
      </c>
      <c r="D682" s="32">
        <v>1104400</v>
      </c>
      <c r="E682" s="32">
        <v>1104400</v>
      </c>
      <c r="F682" s="33">
        <v>59970</v>
      </c>
      <c r="G682" s="47">
        <f t="shared" si="27"/>
        <v>5.4300977906555596</v>
      </c>
      <c r="H682" s="47">
        <f t="shared" si="28"/>
        <v>5.4300977906555596</v>
      </c>
    </row>
    <row r="683" spans="1:8" s="1" customFormat="1" ht="25.5" x14ac:dyDescent="0.2">
      <c r="A683" s="42" t="s">
        <v>15</v>
      </c>
      <c r="B683" s="30" t="s">
        <v>605</v>
      </c>
      <c r="C683" s="31" t="s">
        <v>14</v>
      </c>
      <c r="D683" s="32">
        <v>1104400</v>
      </c>
      <c r="E683" s="32">
        <v>1104400</v>
      </c>
      <c r="F683" s="33">
        <v>59970</v>
      </c>
      <c r="G683" s="47">
        <f t="shared" si="27"/>
        <v>5.4300977906555596</v>
      </c>
      <c r="H683" s="47">
        <f t="shared" si="28"/>
        <v>5.4300977906555596</v>
      </c>
    </row>
    <row r="684" spans="1:8" s="1" customFormat="1" x14ac:dyDescent="0.2">
      <c r="A684" s="42" t="s">
        <v>3</v>
      </c>
      <c r="B684" s="30" t="s">
        <v>605</v>
      </c>
      <c r="C684" s="31" t="s">
        <v>2</v>
      </c>
      <c r="D684" s="32">
        <v>0</v>
      </c>
      <c r="E684" s="32">
        <v>1386770</v>
      </c>
      <c r="F684" s="33">
        <v>1129300</v>
      </c>
      <c r="G684" s="47"/>
      <c r="H684" s="47">
        <f t="shared" si="28"/>
        <v>81.433835459376823</v>
      </c>
    </row>
    <row r="685" spans="1:8" s="1" customFormat="1" x14ac:dyDescent="0.2">
      <c r="A685" s="42" t="s">
        <v>65</v>
      </c>
      <c r="B685" s="30" t="s">
        <v>605</v>
      </c>
      <c r="C685" s="31" t="s">
        <v>64</v>
      </c>
      <c r="D685" s="32">
        <v>0</v>
      </c>
      <c r="E685" s="32">
        <v>411770</v>
      </c>
      <c r="F685" s="33">
        <v>154300</v>
      </c>
      <c r="G685" s="47"/>
      <c r="H685" s="47">
        <f t="shared" si="28"/>
        <v>37.472375355174002</v>
      </c>
    </row>
    <row r="686" spans="1:8" s="1" customFormat="1" x14ac:dyDescent="0.2">
      <c r="A686" s="42" t="s">
        <v>21</v>
      </c>
      <c r="B686" s="30" t="s">
        <v>605</v>
      </c>
      <c r="C686" s="31" t="s">
        <v>20</v>
      </c>
      <c r="D686" s="32">
        <v>0</v>
      </c>
      <c r="E686" s="32">
        <v>975000</v>
      </c>
      <c r="F686" s="33">
        <v>975000</v>
      </c>
      <c r="G686" s="47"/>
      <c r="H686" s="47">
        <f t="shared" si="28"/>
        <v>100</v>
      </c>
    </row>
    <row r="687" spans="1:8" s="1" customFormat="1" ht="25.5" x14ac:dyDescent="0.2">
      <c r="A687" s="42" t="s">
        <v>22</v>
      </c>
      <c r="B687" s="30" t="s">
        <v>606</v>
      </c>
      <c r="C687" s="31"/>
      <c r="D687" s="32">
        <v>2518400</v>
      </c>
      <c r="E687" s="32">
        <v>2518400</v>
      </c>
      <c r="F687" s="33">
        <v>1507106.29</v>
      </c>
      <c r="G687" s="47">
        <f t="shared" si="27"/>
        <v>59.843801222998728</v>
      </c>
      <c r="H687" s="47">
        <f t="shared" si="28"/>
        <v>59.843801222998728</v>
      </c>
    </row>
    <row r="688" spans="1:8" s="1" customFormat="1" ht="25.5" x14ac:dyDescent="0.2">
      <c r="A688" s="42" t="s">
        <v>17</v>
      </c>
      <c r="B688" s="30" t="s">
        <v>606</v>
      </c>
      <c r="C688" s="31" t="s">
        <v>16</v>
      </c>
      <c r="D688" s="32">
        <v>2225800</v>
      </c>
      <c r="E688" s="32">
        <v>2225800</v>
      </c>
      <c r="F688" s="33">
        <v>1214506.29</v>
      </c>
      <c r="G688" s="47">
        <f t="shared" si="27"/>
        <v>54.564933507053645</v>
      </c>
      <c r="H688" s="47">
        <f t="shared" si="28"/>
        <v>54.564933507053645</v>
      </c>
    </row>
    <row r="689" spans="1:8" s="1" customFormat="1" ht="25.5" x14ac:dyDescent="0.2">
      <c r="A689" s="42" t="s">
        <v>15</v>
      </c>
      <c r="B689" s="30" t="s">
        <v>606</v>
      </c>
      <c r="C689" s="31" t="s">
        <v>14</v>
      </c>
      <c r="D689" s="32">
        <v>2225800</v>
      </c>
      <c r="E689" s="32">
        <v>2225800</v>
      </c>
      <c r="F689" s="33">
        <v>1214506.29</v>
      </c>
      <c r="G689" s="47">
        <f t="shared" si="27"/>
        <v>54.564933507053645</v>
      </c>
      <c r="H689" s="47">
        <f t="shared" si="28"/>
        <v>54.564933507053645</v>
      </c>
    </row>
    <row r="690" spans="1:8" s="1" customFormat="1" x14ac:dyDescent="0.2">
      <c r="A690" s="42" t="s">
        <v>3</v>
      </c>
      <c r="B690" s="30" t="s">
        <v>606</v>
      </c>
      <c r="C690" s="31" t="s">
        <v>2</v>
      </c>
      <c r="D690" s="32">
        <v>292600</v>
      </c>
      <c r="E690" s="32">
        <v>292600</v>
      </c>
      <c r="F690" s="33">
        <v>292600</v>
      </c>
      <c r="G690" s="47">
        <f t="shared" si="27"/>
        <v>100</v>
      </c>
      <c r="H690" s="47">
        <f t="shared" si="28"/>
        <v>100</v>
      </c>
    </row>
    <row r="691" spans="1:8" s="1" customFormat="1" x14ac:dyDescent="0.2">
      <c r="A691" s="42" t="s">
        <v>21</v>
      </c>
      <c r="B691" s="30" t="s">
        <v>606</v>
      </c>
      <c r="C691" s="31" t="s">
        <v>20</v>
      </c>
      <c r="D691" s="32">
        <v>292600</v>
      </c>
      <c r="E691" s="32">
        <v>292600</v>
      </c>
      <c r="F691" s="33">
        <v>292600</v>
      </c>
      <c r="G691" s="47">
        <f t="shared" si="27"/>
        <v>100</v>
      </c>
      <c r="H691" s="47">
        <f t="shared" si="28"/>
        <v>100</v>
      </c>
    </row>
    <row r="692" spans="1:8" s="1" customFormat="1" ht="25.5" x14ac:dyDescent="0.2">
      <c r="A692" s="42" t="s">
        <v>63</v>
      </c>
      <c r="B692" s="30" t="s">
        <v>607</v>
      </c>
      <c r="C692" s="31"/>
      <c r="D692" s="32">
        <v>1001800</v>
      </c>
      <c r="E692" s="32">
        <v>1001800</v>
      </c>
      <c r="F692" s="33">
        <v>197190</v>
      </c>
      <c r="G692" s="47">
        <f t="shared" si="27"/>
        <v>19.683569574765421</v>
      </c>
      <c r="H692" s="47">
        <f t="shared" si="28"/>
        <v>19.683569574765421</v>
      </c>
    </row>
    <row r="693" spans="1:8" s="1" customFormat="1" ht="25.5" x14ac:dyDescent="0.2">
      <c r="A693" s="42" t="s">
        <v>17</v>
      </c>
      <c r="B693" s="30" t="s">
        <v>607</v>
      </c>
      <c r="C693" s="31" t="s">
        <v>16</v>
      </c>
      <c r="D693" s="32">
        <v>306800</v>
      </c>
      <c r="E693" s="32">
        <v>306800</v>
      </c>
      <c r="F693" s="33">
        <v>64500</v>
      </c>
      <c r="G693" s="47">
        <f t="shared" si="27"/>
        <v>21.023468057366362</v>
      </c>
      <c r="H693" s="47">
        <f t="shared" si="28"/>
        <v>21.023468057366362</v>
      </c>
    </row>
    <row r="694" spans="1:8" s="1" customFormat="1" ht="25.5" x14ac:dyDescent="0.2">
      <c r="A694" s="42" t="s">
        <v>15</v>
      </c>
      <c r="B694" s="30" t="s">
        <v>607</v>
      </c>
      <c r="C694" s="31" t="s">
        <v>14</v>
      </c>
      <c r="D694" s="32">
        <v>306800</v>
      </c>
      <c r="E694" s="32">
        <v>306800</v>
      </c>
      <c r="F694" s="33">
        <v>64500</v>
      </c>
      <c r="G694" s="47">
        <f t="shared" si="27"/>
        <v>21.023468057366362</v>
      </c>
      <c r="H694" s="47">
        <f t="shared" si="28"/>
        <v>21.023468057366362</v>
      </c>
    </row>
    <row r="695" spans="1:8" s="1" customFormat="1" x14ac:dyDescent="0.2">
      <c r="A695" s="42" t="s">
        <v>13</v>
      </c>
      <c r="B695" s="30" t="s">
        <v>607</v>
      </c>
      <c r="C695" s="31" t="s">
        <v>12</v>
      </c>
      <c r="D695" s="32">
        <v>695000</v>
      </c>
      <c r="E695" s="32">
        <v>695000</v>
      </c>
      <c r="F695" s="33">
        <v>132690</v>
      </c>
      <c r="G695" s="47">
        <f t="shared" si="27"/>
        <v>19.092086330935253</v>
      </c>
      <c r="H695" s="47">
        <f t="shared" si="28"/>
        <v>19.092086330935253</v>
      </c>
    </row>
    <row r="696" spans="1:8" s="1" customFormat="1" ht="25.5" x14ac:dyDescent="0.2">
      <c r="A696" s="42" t="s">
        <v>11</v>
      </c>
      <c r="B696" s="30" t="s">
        <v>607</v>
      </c>
      <c r="C696" s="31" t="s">
        <v>10</v>
      </c>
      <c r="D696" s="32">
        <v>695000</v>
      </c>
      <c r="E696" s="32">
        <v>695000</v>
      </c>
      <c r="F696" s="33">
        <v>132690</v>
      </c>
      <c r="G696" s="47">
        <f t="shared" si="27"/>
        <v>19.092086330935253</v>
      </c>
      <c r="H696" s="47">
        <f t="shared" si="28"/>
        <v>19.092086330935253</v>
      </c>
    </row>
    <row r="697" spans="1:8" s="1" customFormat="1" ht="89.25" x14ac:dyDescent="0.2">
      <c r="A697" s="42" t="s">
        <v>653</v>
      </c>
      <c r="B697" s="30" t="s">
        <v>654</v>
      </c>
      <c r="C697" s="31"/>
      <c r="D697" s="32">
        <v>0</v>
      </c>
      <c r="E697" s="32">
        <v>270000</v>
      </c>
      <c r="F697" s="33">
        <v>270000</v>
      </c>
      <c r="G697" s="47"/>
      <c r="H697" s="47">
        <f t="shared" si="28"/>
        <v>100</v>
      </c>
    </row>
    <row r="698" spans="1:8" s="1" customFormat="1" ht="63.75" x14ac:dyDescent="0.2">
      <c r="A698" s="42" t="s">
        <v>7</v>
      </c>
      <c r="B698" s="30" t="s">
        <v>654</v>
      </c>
      <c r="C698" s="31" t="s">
        <v>6</v>
      </c>
      <c r="D698" s="32">
        <v>0</v>
      </c>
      <c r="E698" s="32">
        <v>270000</v>
      </c>
      <c r="F698" s="33">
        <v>270000</v>
      </c>
      <c r="G698" s="47"/>
      <c r="H698" s="47">
        <f t="shared" si="28"/>
        <v>100</v>
      </c>
    </row>
    <row r="699" spans="1:8" s="1" customFormat="1" ht="25.5" x14ac:dyDescent="0.2">
      <c r="A699" s="42" t="s">
        <v>5</v>
      </c>
      <c r="B699" s="30" t="s">
        <v>654</v>
      </c>
      <c r="C699" s="31" t="s">
        <v>4</v>
      </c>
      <c r="D699" s="32">
        <v>0</v>
      </c>
      <c r="E699" s="32">
        <v>270000</v>
      </c>
      <c r="F699" s="33">
        <v>270000</v>
      </c>
      <c r="G699" s="47"/>
      <c r="H699" s="47">
        <f t="shared" si="28"/>
        <v>100</v>
      </c>
    </row>
    <row r="700" spans="1:8" s="1" customFormat="1" ht="51" x14ac:dyDescent="0.2">
      <c r="A700" s="42" t="s">
        <v>60</v>
      </c>
      <c r="B700" s="30" t="s">
        <v>608</v>
      </c>
      <c r="C700" s="31"/>
      <c r="D700" s="32">
        <v>6829800</v>
      </c>
      <c r="E700" s="32">
        <v>6829800</v>
      </c>
      <c r="F700" s="33">
        <v>1846573.44</v>
      </c>
      <c r="G700" s="47">
        <f t="shared" si="27"/>
        <v>27.037006061670908</v>
      </c>
      <c r="H700" s="47">
        <f t="shared" si="28"/>
        <v>27.037006061670908</v>
      </c>
    </row>
    <row r="701" spans="1:8" s="1" customFormat="1" ht="38.25" x14ac:dyDescent="0.2">
      <c r="A701" s="42" t="s">
        <v>59</v>
      </c>
      <c r="B701" s="30" t="s">
        <v>609</v>
      </c>
      <c r="C701" s="31"/>
      <c r="D701" s="32">
        <v>4917800</v>
      </c>
      <c r="E701" s="32">
        <v>4917800</v>
      </c>
      <c r="F701" s="33">
        <v>1699732.92</v>
      </c>
      <c r="G701" s="47">
        <f t="shared" si="27"/>
        <v>34.562872015942084</v>
      </c>
      <c r="H701" s="47">
        <f t="shared" si="28"/>
        <v>34.562872015942084</v>
      </c>
    </row>
    <row r="702" spans="1:8" s="1" customFormat="1" ht="63.75" x14ac:dyDescent="0.2">
      <c r="A702" s="42" t="s">
        <v>7</v>
      </c>
      <c r="B702" s="30" t="s">
        <v>609</v>
      </c>
      <c r="C702" s="31" t="s">
        <v>6</v>
      </c>
      <c r="D702" s="32">
        <v>4917800</v>
      </c>
      <c r="E702" s="32">
        <v>4917800</v>
      </c>
      <c r="F702" s="33">
        <v>1699732.92</v>
      </c>
      <c r="G702" s="47">
        <f t="shared" si="27"/>
        <v>34.562872015942084</v>
      </c>
      <c r="H702" s="47">
        <f t="shared" si="28"/>
        <v>34.562872015942084</v>
      </c>
    </row>
    <row r="703" spans="1:8" s="1" customFormat="1" ht="25.5" x14ac:dyDescent="0.2">
      <c r="A703" s="42" t="s">
        <v>5</v>
      </c>
      <c r="B703" s="30" t="s">
        <v>609</v>
      </c>
      <c r="C703" s="31" t="s">
        <v>4</v>
      </c>
      <c r="D703" s="32">
        <v>4917800</v>
      </c>
      <c r="E703" s="32">
        <v>4917800</v>
      </c>
      <c r="F703" s="33">
        <v>1699732.92</v>
      </c>
      <c r="G703" s="47">
        <f t="shared" si="27"/>
        <v>34.562872015942084</v>
      </c>
      <c r="H703" s="47">
        <f t="shared" si="28"/>
        <v>34.562872015942084</v>
      </c>
    </row>
    <row r="704" spans="1:8" s="1" customFormat="1" ht="38.25" x14ac:dyDescent="0.2">
      <c r="A704" s="42" t="s">
        <v>59</v>
      </c>
      <c r="B704" s="30" t="s">
        <v>610</v>
      </c>
      <c r="C704" s="31"/>
      <c r="D704" s="32">
        <v>1912000</v>
      </c>
      <c r="E704" s="32">
        <v>1912000</v>
      </c>
      <c r="F704" s="33">
        <v>146840.51999999999</v>
      </c>
      <c r="G704" s="47">
        <f t="shared" si="27"/>
        <v>7.6799435146443509</v>
      </c>
      <c r="H704" s="47">
        <f t="shared" si="28"/>
        <v>7.6799435146443509</v>
      </c>
    </row>
    <row r="705" spans="1:8" s="1" customFormat="1" ht="63.75" x14ac:dyDescent="0.2">
      <c r="A705" s="42" t="s">
        <v>7</v>
      </c>
      <c r="B705" s="30" t="s">
        <v>610</v>
      </c>
      <c r="C705" s="31" t="s">
        <v>6</v>
      </c>
      <c r="D705" s="32">
        <v>1339100</v>
      </c>
      <c r="E705" s="32">
        <v>1339100</v>
      </c>
      <c r="F705" s="33">
        <v>111440.52</v>
      </c>
      <c r="G705" s="47">
        <f t="shared" si="27"/>
        <v>8.3220461503995224</v>
      </c>
      <c r="H705" s="47">
        <f t="shared" si="28"/>
        <v>8.3220461503995224</v>
      </c>
    </row>
    <row r="706" spans="1:8" s="1" customFormat="1" ht="25.5" x14ac:dyDescent="0.2">
      <c r="A706" s="42" t="s">
        <v>5</v>
      </c>
      <c r="B706" s="30" t="s">
        <v>610</v>
      </c>
      <c r="C706" s="31" t="s">
        <v>4</v>
      </c>
      <c r="D706" s="32">
        <v>1339100</v>
      </c>
      <c r="E706" s="32">
        <v>1339100</v>
      </c>
      <c r="F706" s="33">
        <v>111440.52</v>
      </c>
      <c r="G706" s="47">
        <f t="shared" si="27"/>
        <v>8.3220461503995224</v>
      </c>
      <c r="H706" s="47">
        <f t="shared" si="28"/>
        <v>8.3220461503995224</v>
      </c>
    </row>
    <row r="707" spans="1:8" s="1" customFormat="1" ht="25.5" x14ac:dyDescent="0.2">
      <c r="A707" s="42" t="s">
        <v>17</v>
      </c>
      <c r="B707" s="30" t="s">
        <v>610</v>
      </c>
      <c r="C707" s="31" t="s">
        <v>16</v>
      </c>
      <c r="D707" s="32">
        <v>572900</v>
      </c>
      <c r="E707" s="32">
        <v>572900</v>
      </c>
      <c r="F707" s="33">
        <v>35400</v>
      </c>
      <c r="G707" s="47">
        <f t="shared" si="27"/>
        <v>6.1790888462209805</v>
      </c>
      <c r="H707" s="47">
        <f t="shared" si="28"/>
        <v>6.1790888462209805</v>
      </c>
    </row>
    <row r="708" spans="1:8" s="1" customFormat="1" ht="25.5" x14ac:dyDescent="0.2">
      <c r="A708" s="42" t="s">
        <v>15</v>
      </c>
      <c r="B708" s="30" t="s">
        <v>610</v>
      </c>
      <c r="C708" s="31" t="s">
        <v>14</v>
      </c>
      <c r="D708" s="32">
        <v>572900</v>
      </c>
      <c r="E708" s="32">
        <v>572900</v>
      </c>
      <c r="F708" s="33">
        <v>35400</v>
      </c>
      <c r="G708" s="47">
        <f t="shared" si="27"/>
        <v>6.1790888462209805</v>
      </c>
      <c r="H708" s="47">
        <f t="shared" si="28"/>
        <v>6.1790888462209805</v>
      </c>
    </row>
    <row r="709" spans="1:8" s="1" customFormat="1" ht="25.5" x14ac:dyDescent="0.2">
      <c r="A709" s="42" t="s">
        <v>655</v>
      </c>
      <c r="B709" s="30" t="s">
        <v>656</v>
      </c>
      <c r="C709" s="31"/>
      <c r="D709" s="32">
        <v>0</v>
      </c>
      <c r="E709" s="32">
        <v>119700</v>
      </c>
      <c r="F709" s="33">
        <v>119700</v>
      </c>
      <c r="G709" s="47"/>
      <c r="H709" s="47">
        <f t="shared" si="28"/>
        <v>100</v>
      </c>
    </row>
    <row r="710" spans="1:8" s="1" customFormat="1" x14ac:dyDescent="0.2">
      <c r="A710" s="42" t="s">
        <v>36</v>
      </c>
      <c r="B710" s="30" t="s">
        <v>657</v>
      </c>
      <c r="C710" s="31"/>
      <c r="D710" s="32">
        <v>0</v>
      </c>
      <c r="E710" s="32">
        <v>119700</v>
      </c>
      <c r="F710" s="33">
        <v>119700</v>
      </c>
      <c r="G710" s="47"/>
      <c r="H710" s="47">
        <f t="shared" si="28"/>
        <v>100</v>
      </c>
    </row>
    <row r="711" spans="1:8" s="1" customFormat="1" ht="25.5" x14ac:dyDescent="0.2">
      <c r="A711" s="42" t="s">
        <v>17</v>
      </c>
      <c r="B711" s="30" t="s">
        <v>657</v>
      </c>
      <c r="C711" s="31" t="s">
        <v>16</v>
      </c>
      <c r="D711" s="32">
        <v>0</v>
      </c>
      <c r="E711" s="32">
        <v>119700</v>
      </c>
      <c r="F711" s="33">
        <v>119700</v>
      </c>
      <c r="G711" s="47"/>
      <c r="H711" s="47">
        <f t="shared" si="28"/>
        <v>100</v>
      </c>
    </row>
    <row r="712" spans="1:8" s="1" customFormat="1" ht="25.5" x14ac:dyDescent="0.2">
      <c r="A712" s="42" t="s">
        <v>15</v>
      </c>
      <c r="B712" s="30" t="s">
        <v>657</v>
      </c>
      <c r="C712" s="31" t="s">
        <v>14</v>
      </c>
      <c r="D712" s="32">
        <v>0</v>
      </c>
      <c r="E712" s="32">
        <v>119700</v>
      </c>
      <c r="F712" s="33">
        <v>119700</v>
      </c>
      <c r="G712" s="47"/>
      <c r="H712" s="47">
        <f t="shared" si="28"/>
        <v>100</v>
      </c>
    </row>
    <row r="713" spans="1:8" s="1" customFormat="1" ht="38.25" x14ac:dyDescent="0.2">
      <c r="A713" s="43" t="s">
        <v>58</v>
      </c>
      <c r="B713" s="30" t="s">
        <v>57</v>
      </c>
      <c r="C713" s="31"/>
      <c r="D713" s="32">
        <v>126115400</v>
      </c>
      <c r="E713" s="32">
        <v>123769361.88</v>
      </c>
      <c r="F713" s="33">
        <v>53274711.859999999</v>
      </c>
      <c r="G713" s="47">
        <f t="shared" si="27"/>
        <v>42.242828282668093</v>
      </c>
      <c r="H713" s="47">
        <f t="shared" si="28"/>
        <v>43.04353763385501</v>
      </c>
    </row>
    <row r="714" spans="1:8" s="1" customFormat="1" x14ac:dyDescent="0.2">
      <c r="A714" s="42" t="s">
        <v>327</v>
      </c>
      <c r="B714" s="30" t="s">
        <v>611</v>
      </c>
      <c r="C714" s="31"/>
      <c r="D714" s="32">
        <v>126115400</v>
      </c>
      <c r="E714" s="32">
        <v>123769361.88</v>
      </c>
      <c r="F714" s="33">
        <v>53274711.859999999</v>
      </c>
      <c r="G714" s="47">
        <f t="shared" si="27"/>
        <v>42.242828282668093</v>
      </c>
      <c r="H714" s="47">
        <f t="shared" si="28"/>
        <v>43.04353763385501</v>
      </c>
    </row>
    <row r="715" spans="1:8" s="1" customFormat="1" ht="25.5" x14ac:dyDescent="0.2">
      <c r="A715" s="42" t="s">
        <v>56</v>
      </c>
      <c r="B715" s="30" t="s">
        <v>612</v>
      </c>
      <c r="C715" s="31"/>
      <c r="D715" s="32">
        <v>26560300</v>
      </c>
      <c r="E715" s="32">
        <v>26918400</v>
      </c>
      <c r="F715" s="33">
        <v>6623736.46</v>
      </c>
      <c r="G715" s="47">
        <f t="shared" si="27"/>
        <v>24.938485107472431</v>
      </c>
      <c r="H715" s="47">
        <f t="shared" si="28"/>
        <v>24.606724248097954</v>
      </c>
    </row>
    <row r="716" spans="1:8" s="1" customFormat="1" ht="25.5" x14ac:dyDescent="0.2">
      <c r="A716" s="42" t="s">
        <v>55</v>
      </c>
      <c r="B716" s="30" t="s">
        <v>613</v>
      </c>
      <c r="C716" s="31"/>
      <c r="D716" s="32">
        <v>26560300</v>
      </c>
      <c r="E716" s="32">
        <v>26560300</v>
      </c>
      <c r="F716" s="33">
        <v>6623736.46</v>
      </c>
      <c r="G716" s="47">
        <f t="shared" si="27"/>
        <v>24.938485107472431</v>
      </c>
      <c r="H716" s="47">
        <f t="shared" si="28"/>
        <v>24.938485107472431</v>
      </c>
    </row>
    <row r="717" spans="1:8" s="1" customFormat="1" ht="25.5" x14ac:dyDescent="0.2">
      <c r="A717" s="42" t="s">
        <v>49</v>
      </c>
      <c r="B717" s="30" t="s">
        <v>613</v>
      </c>
      <c r="C717" s="31" t="s">
        <v>48</v>
      </c>
      <c r="D717" s="32">
        <v>4723000</v>
      </c>
      <c r="E717" s="32">
        <v>4723000</v>
      </c>
      <c r="F717" s="33">
        <v>1180732.5</v>
      </c>
      <c r="G717" s="47">
        <f t="shared" si="27"/>
        <v>24.999629472792716</v>
      </c>
      <c r="H717" s="47">
        <f t="shared" si="28"/>
        <v>24.999629472792716</v>
      </c>
    </row>
    <row r="718" spans="1:8" s="1" customFormat="1" x14ac:dyDescent="0.2">
      <c r="A718" s="42" t="s">
        <v>47</v>
      </c>
      <c r="B718" s="30" t="s">
        <v>613</v>
      </c>
      <c r="C718" s="31" t="s">
        <v>46</v>
      </c>
      <c r="D718" s="32">
        <v>4723000</v>
      </c>
      <c r="E718" s="32">
        <v>4723000</v>
      </c>
      <c r="F718" s="33">
        <v>1180732.5</v>
      </c>
      <c r="G718" s="47">
        <f t="shared" si="27"/>
        <v>24.999629472792716</v>
      </c>
      <c r="H718" s="47">
        <f t="shared" si="28"/>
        <v>24.999629472792716</v>
      </c>
    </row>
    <row r="719" spans="1:8" s="1" customFormat="1" x14ac:dyDescent="0.2">
      <c r="A719" s="42" t="s">
        <v>3</v>
      </c>
      <c r="B719" s="30" t="s">
        <v>613</v>
      </c>
      <c r="C719" s="31" t="s">
        <v>2</v>
      </c>
      <c r="D719" s="32">
        <v>21837300</v>
      </c>
      <c r="E719" s="32">
        <v>21837300</v>
      </c>
      <c r="F719" s="33">
        <v>5443003.96</v>
      </c>
      <c r="G719" s="47">
        <f t="shared" si="27"/>
        <v>24.925260723624255</v>
      </c>
      <c r="H719" s="47">
        <f t="shared" si="28"/>
        <v>24.925260723624255</v>
      </c>
    </row>
    <row r="720" spans="1:8" s="1" customFormat="1" ht="51" x14ac:dyDescent="0.2">
      <c r="A720" s="42" t="s">
        <v>316</v>
      </c>
      <c r="B720" s="30" t="s">
        <v>613</v>
      </c>
      <c r="C720" s="31" t="s">
        <v>44</v>
      </c>
      <c r="D720" s="32">
        <v>21837300</v>
      </c>
      <c r="E720" s="32">
        <v>21837300</v>
      </c>
      <c r="F720" s="33">
        <v>5443003.96</v>
      </c>
      <c r="G720" s="47">
        <f t="shared" si="27"/>
        <v>24.925260723624255</v>
      </c>
      <c r="H720" s="47">
        <f t="shared" si="28"/>
        <v>24.925260723624255</v>
      </c>
    </row>
    <row r="721" spans="1:8" s="1" customFormat="1" x14ac:dyDescent="0.2">
      <c r="A721" s="42" t="s">
        <v>36</v>
      </c>
      <c r="B721" s="30" t="s">
        <v>662</v>
      </c>
      <c r="C721" s="31"/>
      <c r="D721" s="32">
        <v>0</v>
      </c>
      <c r="E721" s="32">
        <v>358100</v>
      </c>
      <c r="F721" s="33">
        <v>0</v>
      </c>
      <c r="G721" s="47"/>
      <c r="H721" s="47">
        <f t="shared" si="28"/>
        <v>0</v>
      </c>
    </row>
    <row r="722" spans="1:8" s="1" customFormat="1" ht="25.5" x14ac:dyDescent="0.2">
      <c r="A722" s="42" t="s">
        <v>17</v>
      </c>
      <c r="B722" s="30" t="s">
        <v>662</v>
      </c>
      <c r="C722" s="31" t="s">
        <v>16</v>
      </c>
      <c r="D722" s="32">
        <v>0</v>
      </c>
      <c r="E722" s="32">
        <v>358100</v>
      </c>
      <c r="F722" s="33">
        <v>0</v>
      </c>
      <c r="G722" s="47"/>
      <c r="H722" s="47">
        <f t="shared" si="28"/>
        <v>0</v>
      </c>
    </row>
    <row r="723" spans="1:8" s="1" customFormat="1" ht="25.5" x14ac:dyDescent="0.2">
      <c r="A723" s="42" t="s">
        <v>15</v>
      </c>
      <c r="B723" s="30" t="s">
        <v>662</v>
      </c>
      <c r="C723" s="31" t="s">
        <v>14</v>
      </c>
      <c r="D723" s="32">
        <v>0</v>
      </c>
      <c r="E723" s="32">
        <v>358100</v>
      </c>
      <c r="F723" s="33">
        <v>0</v>
      </c>
      <c r="G723" s="47"/>
      <c r="H723" s="47">
        <f t="shared" si="28"/>
        <v>0</v>
      </c>
    </row>
    <row r="724" spans="1:8" s="1" customFormat="1" ht="51" x14ac:dyDescent="0.2">
      <c r="A724" s="42" t="s">
        <v>54</v>
      </c>
      <c r="B724" s="30" t="s">
        <v>614</v>
      </c>
      <c r="C724" s="31"/>
      <c r="D724" s="32">
        <v>8315200</v>
      </c>
      <c r="E724" s="32">
        <v>5842100</v>
      </c>
      <c r="F724" s="33">
        <v>0</v>
      </c>
      <c r="G724" s="47">
        <f t="shared" si="27"/>
        <v>0</v>
      </c>
      <c r="H724" s="47">
        <f t="shared" si="28"/>
        <v>0</v>
      </c>
    </row>
    <row r="725" spans="1:8" s="1" customFormat="1" x14ac:dyDescent="0.2">
      <c r="A725" s="42" t="s">
        <v>36</v>
      </c>
      <c r="B725" s="30" t="s">
        <v>615</v>
      </c>
      <c r="C725" s="31"/>
      <c r="D725" s="32">
        <v>8315200</v>
      </c>
      <c r="E725" s="32">
        <v>5842100</v>
      </c>
      <c r="F725" s="33">
        <v>0</v>
      </c>
      <c r="G725" s="47">
        <f t="shared" si="27"/>
        <v>0</v>
      </c>
      <c r="H725" s="47">
        <f t="shared" si="28"/>
        <v>0</v>
      </c>
    </row>
    <row r="726" spans="1:8" s="1" customFormat="1" ht="25.5" x14ac:dyDescent="0.2">
      <c r="A726" s="42" t="s">
        <v>17</v>
      </c>
      <c r="B726" s="30" t="s">
        <v>615</v>
      </c>
      <c r="C726" s="31" t="s">
        <v>16</v>
      </c>
      <c r="D726" s="32">
        <v>8315200</v>
      </c>
      <c r="E726" s="32">
        <v>5842100</v>
      </c>
      <c r="F726" s="33">
        <v>0</v>
      </c>
      <c r="G726" s="47">
        <f t="shared" si="27"/>
        <v>0</v>
      </c>
      <c r="H726" s="47">
        <f t="shared" si="28"/>
        <v>0</v>
      </c>
    </row>
    <row r="727" spans="1:8" s="1" customFormat="1" ht="25.5" x14ac:dyDescent="0.2">
      <c r="A727" s="42" t="s">
        <v>15</v>
      </c>
      <c r="B727" s="30" t="s">
        <v>615</v>
      </c>
      <c r="C727" s="31" t="s">
        <v>14</v>
      </c>
      <c r="D727" s="32">
        <v>8315200</v>
      </c>
      <c r="E727" s="32">
        <v>5842100</v>
      </c>
      <c r="F727" s="33">
        <v>0</v>
      </c>
      <c r="G727" s="47">
        <f t="shared" si="27"/>
        <v>0</v>
      </c>
      <c r="H727" s="47">
        <f t="shared" si="28"/>
        <v>0</v>
      </c>
    </row>
    <row r="728" spans="1:8" s="1" customFormat="1" ht="25.5" x14ac:dyDescent="0.2">
      <c r="A728" s="42" t="s">
        <v>53</v>
      </c>
      <c r="B728" s="30" t="s">
        <v>616</v>
      </c>
      <c r="C728" s="31"/>
      <c r="D728" s="32">
        <v>13046500</v>
      </c>
      <c r="E728" s="32">
        <v>13046500</v>
      </c>
      <c r="F728" s="33">
        <v>2962103.22</v>
      </c>
      <c r="G728" s="47">
        <f t="shared" si="27"/>
        <v>22.704198214080407</v>
      </c>
      <c r="H728" s="47">
        <f t="shared" si="28"/>
        <v>22.704198214080407</v>
      </c>
    </row>
    <row r="729" spans="1:8" s="1" customFormat="1" ht="25.5" x14ac:dyDescent="0.2">
      <c r="A729" s="42" t="s">
        <v>38</v>
      </c>
      <c r="B729" s="30" t="s">
        <v>617</v>
      </c>
      <c r="C729" s="31"/>
      <c r="D729" s="32">
        <v>13046500</v>
      </c>
      <c r="E729" s="32">
        <v>13046500</v>
      </c>
      <c r="F729" s="33">
        <v>2962103.22</v>
      </c>
      <c r="G729" s="47">
        <f t="shared" si="27"/>
        <v>22.704198214080407</v>
      </c>
      <c r="H729" s="47">
        <f t="shared" si="28"/>
        <v>22.704198214080407</v>
      </c>
    </row>
    <row r="730" spans="1:8" s="1" customFormat="1" ht="25.5" x14ac:dyDescent="0.2">
      <c r="A730" s="42" t="s">
        <v>31</v>
      </c>
      <c r="B730" s="30" t="s">
        <v>617</v>
      </c>
      <c r="C730" s="31" t="s">
        <v>30</v>
      </c>
      <c r="D730" s="32">
        <v>13046500</v>
      </c>
      <c r="E730" s="32">
        <v>13046500</v>
      </c>
      <c r="F730" s="33">
        <v>2962103.22</v>
      </c>
      <c r="G730" s="47">
        <f t="shared" si="27"/>
        <v>22.704198214080407</v>
      </c>
      <c r="H730" s="47">
        <f t="shared" si="28"/>
        <v>22.704198214080407</v>
      </c>
    </row>
    <row r="731" spans="1:8" s="1" customFormat="1" x14ac:dyDescent="0.2">
      <c r="A731" s="42" t="s">
        <v>35</v>
      </c>
      <c r="B731" s="30" t="s">
        <v>617</v>
      </c>
      <c r="C731" s="31" t="s">
        <v>34</v>
      </c>
      <c r="D731" s="32">
        <v>13046500</v>
      </c>
      <c r="E731" s="32">
        <v>13046500</v>
      </c>
      <c r="F731" s="33">
        <v>2962103.22</v>
      </c>
      <c r="G731" s="47">
        <f t="shared" si="27"/>
        <v>22.704198214080407</v>
      </c>
      <c r="H731" s="47">
        <f t="shared" si="28"/>
        <v>22.704198214080407</v>
      </c>
    </row>
    <row r="732" spans="1:8" s="1" customFormat="1" ht="25.5" x14ac:dyDescent="0.2">
      <c r="A732" s="42" t="s">
        <v>52</v>
      </c>
      <c r="B732" s="30" t="s">
        <v>618</v>
      </c>
      <c r="C732" s="31"/>
      <c r="D732" s="32">
        <v>65283700</v>
      </c>
      <c r="E732" s="32">
        <v>67706800</v>
      </c>
      <c r="F732" s="33">
        <v>40873416.18</v>
      </c>
      <c r="G732" s="47">
        <f t="shared" si="27"/>
        <v>62.608914905252</v>
      </c>
      <c r="H732" s="47">
        <f t="shared" si="28"/>
        <v>60.368258697796975</v>
      </c>
    </row>
    <row r="733" spans="1:8" s="1" customFormat="1" x14ac:dyDescent="0.2">
      <c r="A733" s="42" t="s">
        <v>36</v>
      </c>
      <c r="B733" s="30" t="s">
        <v>619</v>
      </c>
      <c r="C733" s="31"/>
      <c r="D733" s="32">
        <v>65283700</v>
      </c>
      <c r="E733" s="32">
        <v>67706800</v>
      </c>
      <c r="F733" s="33">
        <v>40873416.18</v>
      </c>
      <c r="G733" s="47">
        <f t="shared" si="27"/>
        <v>62.608914905252</v>
      </c>
      <c r="H733" s="47">
        <f t="shared" si="28"/>
        <v>60.368258697796975</v>
      </c>
    </row>
    <row r="734" spans="1:8" s="1" customFormat="1" ht="25.5" x14ac:dyDescent="0.2">
      <c r="A734" s="42" t="s">
        <v>17</v>
      </c>
      <c r="B734" s="30" t="s">
        <v>619</v>
      </c>
      <c r="C734" s="31" t="s">
        <v>16</v>
      </c>
      <c r="D734" s="32">
        <v>65283700</v>
      </c>
      <c r="E734" s="32">
        <v>67706800</v>
      </c>
      <c r="F734" s="33">
        <v>40873416.18</v>
      </c>
      <c r="G734" s="47">
        <f t="shared" si="27"/>
        <v>62.608914905252</v>
      </c>
      <c r="H734" s="47">
        <f t="shared" si="28"/>
        <v>60.368258697796975</v>
      </c>
    </row>
    <row r="735" spans="1:8" s="1" customFormat="1" ht="25.5" x14ac:dyDescent="0.2">
      <c r="A735" s="42" t="s">
        <v>15</v>
      </c>
      <c r="B735" s="30" t="s">
        <v>619</v>
      </c>
      <c r="C735" s="31" t="s">
        <v>14</v>
      </c>
      <c r="D735" s="32">
        <v>65283700</v>
      </c>
      <c r="E735" s="32">
        <v>67706800</v>
      </c>
      <c r="F735" s="33">
        <v>40873416.18</v>
      </c>
      <c r="G735" s="47">
        <f t="shared" si="27"/>
        <v>62.608914905252</v>
      </c>
      <c r="H735" s="47">
        <f t="shared" si="28"/>
        <v>60.368258697796975</v>
      </c>
    </row>
    <row r="736" spans="1:8" s="1" customFormat="1" ht="51" x14ac:dyDescent="0.2">
      <c r="A736" s="42" t="s">
        <v>51</v>
      </c>
      <c r="B736" s="30" t="s">
        <v>620</v>
      </c>
      <c r="C736" s="31"/>
      <c r="D736" s="32">
        <v>6566300</v>
      </c>
      <c r="E736" s="32">
        <v>5575067.6399999997</v>
      </c>
      <c r="F736" s="33">
        <v>693500</v>
      </c>
      <c r="G736" s="47">
        <f t="shared" si="27"/>
        <v>10.56150343420191</v>
      </c>
      <c r="H736" s="47">
        <f t="shared" si="28"/>
        <v>12.439310960539308</v>
      </c>
    </row>
    <row r="737" spans="1:8" s="1" customFormat="1" x14ac:dyDescent="0.2">
      <c r="A737" s="42" t="s">
        <v>45</v>
      </c>
      <c r="B737" s="30" t="s">
        <v>621</v>
      </c>
      <c r="C737" s="31"/>
      <c r="D737" s="32">
        <v>1250300</v>
      </c>
      <c r="E737" s="32">
        <v>1250300</v>
      </c>
      <c r="F737" s="33">
        <v>0</v>
      </c>
      <c r="G737" s="47">
        <f t="shared" si="27"/>
        <v>0</v>
      </c>
      <c r="H737" s="47">
        <f t="shared" si="28"/>
        <v>0</v>
      </c>
    </row>
    <row r="738" spans="1:8" s="1" customFormat="1" x14ac:dyDescent="0.2">
      <c r="A738" s="42" t="s">
        <v>3</v>
      </c>
      <c r="B738" s="30" t="s">
        <v>621</v>
      </c>
      <c r="C738" s="31" t="s">
        <v>2</v>
      </c>
      <c r="D738" s="32">
        <v>1250300</v>
      </c>
      <c r="E738" s="32">
        <v>1250300</v>
      </c>
      <c r="F738" s="33">
        <v>0</v>
      </c>
      <c r="G738" s="47">
        <f t="shared" si="27"/>
        <v>0</v>
      </c>
      <c r="H738" s="47">
        <f t="shared" si="28"/>
        <v>0</v>
      </c>
    </row>
    <row r="739" spans="1:8" s="1" customFormat="1" ht="51" x14ac:dyDescent="0.2">
      <c r="A739" s="42" t="s">
        <v>316</v>
      </c>
      <c r="B739" s="30" t="s">
        <v>621</v>
      </c>
      <c r="C739" s="31" t="s">
        <v>44</v>
      </c>
      <c r="D739" s="32">
        <v>1250300</v>
      </c>
      <c r="E739" s="32">
        <v>1250300</v>
      </c>
      <c r="F739" s="33">
        <v>0</v>
      </c>
      <c r="G739" s="47">
        <f t="shared" si="27"/>
        <v>0</v>
      </c>
      <c r="H739" s="47">
        <f t="shared" si="28"/>
        <v>0</v>
      </c>
    </row>
    <row r="740" spans="1:8" s="1" customFormat="1" x14ac:dyDescent="0.2">
      <c r="A740" s="42" t="s">
        <v>36</v>
      </c>
      <c r="B740" s="30" t="s">
        <v>622</v>
      </c>
      <c r="C740" s="31"/>
      <c r="D740" s="32">
        <v>5316000</v>
      </c>
      <c r="E740" s="32">
        <v>4324767.6399999997</v>
      </c>
      <c r="F740" s="33">
        <v>693500</v>
      </c>
      <c r="G740" s="47">
        <f t="shared" si="27"/>
        <v>13.045522949586156</v>
      </c>
      <c r="H740" s="47">
        <f t="shared" si="28"/>
        <v>16.035543588186858</v>
      </c>
    </row>
    <row r="741" spans="1:8" s="1" customFormat="1" ht="25.5" x14ac:dyDescent="0.2">
      <c r="A741" s="42" t="s">
        <v>17</v>
      </c>
      <c r="B741" s="30" t="s">
        <v>622</v>
      </c>
      <c r="C741" s="31" t="s">
        <v>16</v>
      </c>
      <c r="D741" s="32">
        <v>5316000</v>
      </c>
      <c r="E741" s="32">
        <v>4324767.6399999997</v>
      </c>
      <c r="F741" s="33">
        <v>693500</v>
      </c>
      <c r="G741" s="47">
        <f t="shared" si="27"/>
        <v>13.045522949586156</v>
      </c>
      <c r="H741" s="47">
        <f t="shared" si="28"/>
        <v>16.035543588186858</v>
      </c>
    </row>
    <row r="742" spans="1:8" s="1" customFormat="1" ht="25.5" x14ac:dyDescent="0.2">
      <c r="A742" s="42" t="s">
        <v>15</v>
      </c>
      <c r="B742" s="30" t="s">
        <v>622</v>
      </c>
      <c r="C742" s="31" t="s">
        <v>14</v>
      </c>
      <c r="D742" s="32">
        <v>5316000</v>
      </c>
      <c r="E742" s="32">
        <v>4324767.6399999997</v>
      </c>
      <c r="F742" s="33">
        <v>693500</v>
      </c>
      <c r="G742" s="47">
        <f t="shared" ref="G742:G801" si="29">F742/D742*100</f>
        <v>13.045522949586156</v>
      </c>
      <c r="H742" s="47">
        <f t="shared" ref="H742:H805" si="30">F742/E742*100</f>
        <v>16.035543588186858</v>
      </c>
    </row>
    <row r="743" spans="1:8" s="1" customFormat="1" ht="25.5" x14ac:dyDescent="0.2">
      <c r="A743" s="42" t="s">
        <v>43</v>
      </c>
      <c r="B743" s="30" t="s">
        <v>623</v>
      </c>
      <c r="C743" s="31"/>
      <c r="D743" s="32">
        <v>6343400</v>
      </c>
      <c r="E743" s="32">
        <v>4680494.24</v>
      </c>
      <c r="F743" s="33">
        <v>2121956</v>
      </c>
      <c r="G743" s="47">
        <f t="shared" si="29"/>
        <v>33.451398303748782</v>
      </c>
      <c r="H743" s="47">
        <f t="shared" si="30"/>
        <v>45.336152363259821</v>
      </c>
    </row>
    <row r="744" spans="1:8" s="1" customFormat="1" x14ac:dyDescent="0.2">
      <c r="A744" s="42" t="s">
        <v>36</v>
      </c>
      <c r="B744" s="30" t="s">
        <v>624</v>
      </c>
      <c r="C744" s="31"/>
      <c r="D744" s="32">
        <v>6343400</v>
      </c>
      <c r="E744" s="32">
        <v>4680494.24</v>
      </c>
      <c r="F744" s="33">
        <v>2121956</v>
      </c>
      <c r="G744" s="47">
        <f t="shared" si="29"/>
        <v>33.451398303748782</v>
      </c>
      <c r="H744" s="47">
        <f t="shared" si="30"/>
        <v>45.336152363259821</v>
      </c>
    </row>
    <row r="745" spans="1:8" s="1" customFormat="1" ht="25.5" x14ac:dyDescent="0.2">
      <c r="A745" s="42" t="s">
        <v>17</v>
      </c>
      <c r="B745" s="30" t="s">
        <v>624</v>
      </c>
      <c r="C745" s="31" t="s">
        <v>16</v>
      </c>
      <c r="D745" s="32">
        <v>6343400</v>
      </c>
      <c r="E745" s="32">
        <v>4680494.24</v>
      </c>
      <c r="F745" s="33">
        <v>2121956</v>
      </c>
      <c r="G745" s="47">
        <f t="shared" si="29"/>
        <v>33.451398303748782</v>
      </c>
      <c r="H745" s="47">
        <f t="shared" si="30"/>
        <v>45.336152363259821</v>
      </c>
    </row>
    <row r="746" spans="1:8" s="1" customFormat="1" ht="25.5" x14ac:dyDescent="0.2">
      <c r="A746" s="42" t="s">
        <v>15</v>
      </c>
      <c r="B746" s="30" t="s">
        <v>624</v>
      </c>
      <c r="C746" s="31" t="s">
        <v>14</v>
      </c>
      <c r="D746" s="32">
        <v>6343400</v>
      </c>
      <c r="E746" s="32">
        <v>4680494.24</v>
      </c>
      <c r="F746" s="33">
        <v>2121956</v>
      </c>
      <c r="G746" s="47">
        <f t="shared" si="29"/>
        <v>33.451398303748782</v>
      </c>
      <c r="H746" s="47">
        <f t="shared" si="30"/>
        <v>45.336152363259821</v>
      </c>
    </row>
    <row r="747" spans="1:8" s="1" customFormat="1" ht="38.25" x14ac:dyDescent="0.2">
      <c r="A747" s="43" t="s">
        <v>42</v>
      </c>
      <c r="B747" s="30" t="s">
        <v>41</v>
      </c>
      <c r="C747" s="31"/>
      <c r="D747" s="32">
        <v>2136000</v>
      </c>
      <c r="E747" s="32">
        <v>2136000</v>
      </c>
      <c r="F747" s="33">
        <v>694088</v>
      </c>
      <c r="G747" s="47">
        <f t="shared" si="29"/>
        <v>32.494756554307116</v>
      </c>
      <c r="H747" s="47">
        <f t="shared" si="30"/>
        <v>32.494756554307116</v>
      </c>
    </row>
    <row r="748" spans="1:8" s="1" customFormat="1" x14ac:dyDescent="0.2">
      <c r="A748" s="42" t="s">
        <v>327</v>
      </c>
      <c r="B748" s="30" t="s">
        <v>625</v>
      </c>
      <c r="C748" s="31"/>
      <c r="D748" s="32">
        <v>2136000</v>
      </c>
      <c r="E748" s="32">
        <v>2136000</v>
      </c>
      <c r="F748" s="33">
        <v>694088</v>
      </c>
      <c r="G748" s="47">
        <f t="shared" si="29"/>
        <v>32.494756554307116</v>
      </c>
      <c r="H748" s="47">
        <f t="shared" si="30"/>
        <v>32.494756554307116</v>
      </c>
    </row>
    <row r="749" spans="1:8" s="1" customFormat="1" ht="63.75" x14ac:dyDescent="0.2">
      <c r="A749" s="42" t="s">
        <v>626</v>
      </c>
      <c r="B749" s="30" t="s">
        <v>627</v>
      </c>
      <c r="C749" s="31"/>
      <c r="D749" s="32">
        <v>18000</v>
      </c>
      <c r="E749" s="32">
        <v>18000</v>
      </c>
      <c r="F749" s="33">
        <v>18000</v>
      </c>
      <c r="G749" s="47">
        <f t="shared" si="29"/>
        <v>100</v>
      </c>
      <c r="H749" s="47">
        <f t="shared" si="30"/>
        <v>100</v>
      </c>
    </row>
    <row r="750" spans="1:8" s="1" customFormat="1" x14ac:dyDescent="0.2">
      <c r="A750" s="42" t="s">
        <v>36</v>
      </c>
      <c r="B750" s="30" t="s">
        <v>628</v>
      </c>
      <c r="C750" s="31"/>
      <c r="D750" s="32">
        <v>18000</v>
      </c>
      <c r="E750" s="32">
        <v>18000</v>
      </c>
      <c r="F750" s="33">
        <v>18000</v>
      </c>
      <c r="G750" s="47">
        <f t="shared" si="29"/>
        <v>100</v>
      </c>
      <c r="H750" s="47">
        <f t="shared" si="30"/>
        <v>100</v>
      </c>
    </row>
    <row r="751" spans="1:8" s="1" customFormat="1" ht="25.5" x14ac:dyDescent="0.2">
      <c r="A751" s="42" t="s">
        <v>31</v>
      </c>
      <c r="B751" s="30" t="s">
        <v>628</v>
      </c>
      <c r="C751" s="31" t="s">
        <v>30</v>
      </c>
      <c r="D751" s="32">
        <v>18000</v>
      </c>
      <c r="E751" s="32">
        <v>18000</v>
      </c>
      <c r="F751" s="33">
        <v>18000</v>
      </c>
      <c r="G751" s="47">
        <f t="shared" si="29"/>
        <v>100</v>
      </c>
      <c r="H751" s="47">
        <f t="shared" si="30"/>
        <v>100</v>
      </c>
    </row>
    <row r="752" spans="1:8" s="1" customFormat="1" x14ac:dyDescent="0.2">
      <c r="A752" s="42" t="s">
        <v>35</v>
      </c>
      <c r="B752" s="30" t="s">
        <v>628</v>
      </c>
      <c r="C752" s="31" t="s">
        <v>34</v>
      </c>
      <c r="D752" s="32">
        <v>18000</v>
      </c>
      <c r="E752" s="32">
        <v>18000</v>
      </c>
      <c r="F752" s="33">
        <v>18000</v>
      </c>
      <c r="G752" s="47">
        <f t="shared" si="29"/>
        <v>100</v>
      </c>
      <c r="H752" s="47">
        <f t="shared" si="30"/>
        <v>100</v>
      </c>
    </row>
    <row r="753" spans="1:8" s="1" customFormat="1" ht="76.5" x14ac:dyDescent="0.2">
      <c r="A753" s="42" t="s">
        <v>40</v>
      </c>
      <c r="B753" s="30" t="s">
        <v>629</v>
      </c>
      <c r="C753" s="31"/>
      <c r="D753" s="32">
        <v>499700</v>
      </c>
      <c r="E753" s="32">
        <v>499700</v>
      </c>
      <c r="F753" s="33">
        <v>101100</v>
      </c>
      <c r="G753" s="47">
        <f t="shared" si="29"/>
        <v>20.232139283570142</v>
      </c>
      <c r="H753" s="47">
        <f t="shared" si="30"/>
        <v>20.232139283570142</v>
      </c>
    </row>
    <row r="754" spans="1:8" s="1" customFormat="1" ht="25.5" x14ac:dyDescent="0.2">
      <c r="A754" s="42" t="s">
        <v>38</v>
      </c>
      <c r="B754" s="30" t="s">
        <v>630</v>
      </c>
      <c r="C754" s="31"/>
      <c r="D754" s="32">
        <v>499700</v>
      </c>
      <c r="E754" s="32">
        <v>499700</v>
      </c>
      <c r="F754" s="33">
        <v>101100</v>
      </c>
      <c r="G754" s="47">
        <f t="shared" si="29"/>
        <v>20.232139283570142</v>
      </c>
      <c r="H754" s="47">
        <f t="shared" si="30"/>
        <v>20.232139283570142</v>
      </c>
    </row>
    <row r="755" spans="1:8" s="1" customFormat="1" ht="25.5" x14ac:dyDescent="0.2">
      <c r="A755" s="42" t="s">
        <v>31</v>
      </c>
      <c r="B755" s="30" t="s">
        <v>630</v>
      </c>
      <c r="C755" s="31" t="s">
        <v>30</v>
      </c>
      <c r="D755" s="32">
        <v>499700</v>
      </c>
      <c r="E755" s="32">
        <v>499700</v>
      </c>
      <c r="F755" s="33">
        <v>101100</v>
      </c>
      <c r="G755" s="47">
        <f t="shared" si="29"/>
        <v>20.232139283570142</v>
      </c>
      <c r="H755" s="47">
        <f t="shared" si="30"/>
        <v>20.232139283570142</v>
      </c>
    </row>
    <row r="756" spans="1:8" s="1" customFormat="1" x14ac:dyDescent="0.2">
      <c r="A756" s="42" t="s">
        <v>35</v>
      </c>
      <c r="B756" s="30" t="s">
        <v>630</v>
      </c>
      <c r="C756" s="31" t="s">
        <v>34</v>
      </c>
      <c r="D756" s="32">
        <v>499700</v>
      </c>
      <c r="E756" s="32">
        <v>499700</v>
      </c>
      <c r="F756" s="33">
        <v>101100</v>
      </c>
      <c r="G756" s="47">
        <f t="shared" si="29"/>
        <v>20.232139283570142</v>
      </c>
      <c r="H756" s="47">
        <f t="shared" si="30"/>
        <v>20.232139283570142</v>
      </c>
    </row>
    <row r="757" spans="1:8" s="1" customFormat="1" ht="51" x14ac:dyDescent="0.2">
      <c r="A757" s="42" t="s">
        <v>39</v>
      </c>
      <c r="B757" s="30" t="s">
        <v>631</v>
      </c>
      <c r="C757" s="31"/>
      <c r="D757" s="32">
        <v>30000</v>
      </c>
      <c r="E757" s="32">
        <v>30000</v>
      </c>
      <c r="F757" s="33">
        <v>30000</v>
      </c>
      <c r="G757" s="47">
        <f t="shared" si="29"/>
        <v>100</v>
      </c>
      <c r="H757" s="47">
        <f t="shared" si="30"/>
        <v>100</v>
      </c>
    </row>
    <row r="758" spans="1:8" s="1" customFormat="1" ht="25.5" x14ac:dyDescent="0.2">
      <c r="A758" s="42" t="s">
        <v>38</v>
      </c>
      <c r="B758" s="30" t="s">
        <v>632</v>
      </c>
      <c r="C758" s="31"/>
      <c r="D758" s="32">
        <v>30000</v>
      </c>
      <c r="E758" s="32">
        <v>30000</v>
      </c>
      <c r="F758" s="33">
        <v>30000</v>
      </c>
      <c r="G758" s="47">
        <f t="shared" si="29"/>
        <v>100</v>
      </c>
      <c r="H758" s="47">
        <f t="shared" si="30"/>
        <v>100</v>
      </c>
    </row>
    <row r="759" spans="1:8" s="1" customFormat="1" ht="25.5" x14ac:dyDescent="0.2">
      <c r="A759" s="42" t="s">
        <v>31</v>
      </c>
      <c r="B759" s="30" t="s">
        <v>632</v>
      </c>
      <c r="C759" s="31" t="s">
        <v>30</v>
      </c>
      <c r="D759" s="32">
        <v>30000</v>
      </c>
      <c r="E759" s="32">
        <v>30000</v>
      </c>
      <c r="F759" s="33">
        <v>30000</v>
      </c>
      <c r="G759" s="47">
        <f t="shared" si="29"/>
        <v>100</v>
      </c>
      <c r="H759" s="47">
        <f t="shared" si="30"/>
        <v>100</v>
      </c>
    </row>
    <row r="760" spans="1:8" s="1" customFormat="1" x14ac:dyDescent="0.2">
      <c r="A760" s="42" t="s">
        <v>35</v>
      </c>
      <c r="B760" s="30" t="s">
        <v>632</v>
      </c>
      <c r="C760" s="31" t="s">
        <v>34</v>
      </c>
      <c r="D760" s="32">
        <v>30000</v>
      </c>
      <c r="E760" s="32">
        <v>30000</v>
      </c>
      <c r="F760" s="33">
        <v>30000</v>
      </c>
      <c r="G760" s="47">
        <f t="shared" si="29"/>
        <v>100</v>
      </c>
      <c r="H760" s="47">
        <f t="shared" si="30"/>
        <v>100</v>
      </c>
    </row>
    <row r="761" spans="1:8" s="1" customFormat="1" ht="25.5" x14ac:dyDescent="0.2">
      <c r="A761" s="42" t="s">
        <v>37</v>
      </c>
      <c r="B761" s="30" t="s">
        <v>633</v>
      </c>
      <c r="C761" s="31"/>
      <c r="D761" s="32">
        <v>1088300</v>
      </c>
      <c r="E761" s="32">
        <v>1088300</v>
      </c>
      <c r="F761" s="33">
        <v>544988</v>
      </c>
      <c r="G761" s="47">
        <f t="shared" si="29"/>
        <v>50.077000826977859</v>
      </c>
      <c r="H761" s="47">
        <f t="shared" si="30"/>
        <v>50.077000826977859</v>
      </c>
    </row>
    <row r="762" spans="1:8" s="1" customFormat="1" x14ac:dyDescent="0.2">
      <c r="A762" s="42" t="s">
        <v>36</v>
      </c>
      <c r="B762" s="30" t="s">
        <v>634</v>
      </c>
      <c r="C762" s="31"/>
      <c r="D762" s="32">
        <v>1088300</v>
      </c>
      <c r="E762" s="32">
        <v>1088300</v>
      </c>
      <c r="F762" s="33">
        <v>544988</v>
      </c>
      <c r="G762" s="47">
        <f t="shared" si="29"/>
        <v>50.077000826977859</v>
      </c>
      <c r="H762" s="47">
        <f t="shared" si="30"/>
        <v>50.077000826977859</v>
      </c>
    </row>
    <row r="763" spans="1:8" s="1" customFormat="1" ht="25.5" x14ac:dyDescent="0.2">
      <c r="A763" s="42" t="s">
        <v>31</v>
      </c>
      <c r="B763" s="30" t="s">
        <v>634</v>
      </c>
      <c r="C763" s="31" t="s">
        <v>30</v>
      </c>
      <c r="D763" s="32">
        <v>1088300</v>
      </c>
      <c r="E763" s="32">
        <v>1088300</v>
      </c>
      <c r="F763" s="33">
        <v>544988</v>
      </c>
      <c r="G763" s="47">
        <f t="shared" si="29"/>
        <v>50.077000826977859</v>
      </c>
      <c r="H763" s="47">
        <f t="shared" si="30"/>
        <v>50.077000826977859</v>
      </c>
    </row>
    <row r="764" spans="1:8" s="1" customFormat="1" x14ac:dyDescent="0.2">
      <c r="A764" s="42" t="s">
        <v>35</v>
      </c>
      <c r="B764" s="30" t="s">
        <v>634</v>
      </c>
      <c r="C764" s="31" t="s">
        <v>34</v>
      </c>
      <c r="D764" s="32">
        <v>1088300</v>
      </c>
      <c r="E764" s="32">
        <v>1088300</v>
      </c>
      <c r="F764" s="33">
        <v>544988</v>
      </c>
      <c r="G764" s="47">
        <f t="shared" si="29"/>
        <v>50.077000826977859</v>
      </c>
      <c r="H764" s="47">
        <f t="shared" si="30"/>
        <v>50.077000826977859</v>
      </c>
    </row>
    <row r="765" spans="1:8" s="1" customFormat="1" ht="38.25" x14ac:dyDescent="0.2">
      <c r="A765" s="42" t="s">
        <v>33</v>
      </c>
      <c r="B765" s="30" t="s">
        <v>635</v>
      </c>
      <c r="C765" s="31"/>
      <c r="D765" s="32">
        <v>500000</v>
      </c>
      <c r="E765" s="32">
        <v>500000</v>
      </c>
      <c r="F765" s="33">
        <v>0</v>
      </c>
      <c r="G765" s="47">
        <f t="shared" si="29"/>
        <v>0</v>
      </c>
      <c r="H765" s="47">
        <f t="shared" si="30"/>
        <v>0</v>
      </c>
    </row>
    <row r="766" spans="1:8" s="1" customFormat="1" ht="38.25" x14ac:dyDescent="0.2">
      <c r="A766" s="42" t="s">
        <v>32</v>
      </c>
      <c r="B766" s="30" t="s">
        <v>636</v>
      </c>
      <c r="C766" s="31"/>
      <c r="D766" s="32">
        <v>500000</v>
      </c>
      <c r="E766" s="32">
        <v>500000</v>
      </c>
      <c r="F766" s="33">
        <v>0</v>
      </c>
      <c r="G766" s="47">
        <f t="shared" si="29"/>
        <v>0</v>
      </c>
      <c r="H766" s="47">
        <f t="shared" si="30"/>
        <v>0</v>
      </c>
    </row>
    <row r="767" spans="1:8" s="1" customFormat="1" ht="25.5" x14ac:dyDescent="0.2">
      <c r="A767" s="42" t="s">
        <v>31</v>
      </c>
      <c r="B767" s="30" t="s">
        <v>636</v>
      </c>
      <c r="C767" s="31" t="s">
        <v>30</v>
      </c>
      <c r="D767" s="32">
        <v>500000</v>
      </c>
      <c r="E767" s="32">
        <v>500000</v>
      </c>
      <c r="F767" s="33">
        <v>0</v>
      </c>
      <c r="G767" s="47">
        <f t="shared" si="29"/>
        <v>0</v>
      </c>
      <c r="H767" s="47">
        <f t="shared" si="30"/>
        <v>0</v>
      </c>
    </row>
    <row r="768" spans="1:8" s="1" customFormat="1" ht="51" x14ac:dyDescent="0.2">
      <c r="A768" s="42" t="s">
        <v>29</v>
      </c>
      <c r="B768" s="30" t="s">
        <v>636</v>
      </c>
      <c r="C768" s="31" t="s">
        <v>28</v>
      </c>
      <c r="D768" s="32">
        <v>500000</v>
      </c>
      <c r="E768" s="32">
        <v>500000</v>
      </c>
      <c r="F768" s="33">
        <v>0</v>
      </c>
      <c r="G768" s="47">
        <f t="shared" si="29"/>
        <v>0</v>
      </c>
      <c r="H768" s="47">
        <f t="shared" si="30"/>
        <v>0</v>
      </c>
    </row>
    <row r="769" spans="1:8" s="1" customFormat="1" x14ac:dyDescent="0.2">
      <c r="A769" s="43" t="s">
        <v>27</v>
      </c>
      <c r="B769" s="30" t="s">
        <v>26</v>
      </c>
      <c r="C769" s="31"/>
      <c r="D769" s="32">
        <v>51729700</v>
      </c>
      <c r="E769" s="32">
        <v>51739700</v>
      </c>
      <c r="F769" s="33">
        <v>16136682.779999999</v>
      </c>
      <c r="G769" s="47">
        <f t="shared" si="29"/>
        <v>31.194232288221276</v>
      </c>
      <c r="H769" s="47">
        <f t="shared" si="30"/>
        <v>31.188203217258696</v>
      </c>
    </row>
    <row r="770" spans="1:8" s="1" customFormat="1" ht="38.25" x14ac:dyDescent="0.2">
      <c r="A770" s="42" t="s">
        <v>25</v>
      </c>
      <c r="B770" s="30" t="s">
        <v>637</v>
      </c>
      <c r="C770" s="31"/>
      <c r="D770" s="32">
        <v>43155700</v>
      </c>
      <c r="E770" s="32">
        <v>43155700</v>
      </c>
      <c r="F770" s="33">
        <v>13331046.76</v>
      </c>
      <c r="G770" s="47">
        <f t="shared" si="29"/>
        <v>30.89058168445883</v>
      </c>
      <c r="H770" s="47">
        <f t="shared" si="30"/>
        <v>30.89058168445883</v>
      </c>
    </row>
    <row r="771" spans="1:8" s="1" customFormat="1" ht="25.5" x14ac:dyDescent="0.2">
      <c r="A771" s="42" t="s">
        <v>24</v>
      </c>
      <c r="B771" s="30" t="s">
        <v>638</v>
      </c>
      <c r="C771" s="31"/>
      <c r="D771" s="32">
        <v>18606700</v>
      </c>
      <c r="E771" s="32">
        <v>18606700</v>
      </c>
      <c r="F771" s="33">
        <v>7265258.3200000003</v>
      </c>
      <c r="G771" s="47">
        <f t="shared" si="29"/>
        <v>39.046463478209468</v>
      </c>
      <c r="H771" s="47">
        <f t="shared" si="30"/>
        <v>39.046463478209468</v>
      </c>
    </row>
    <row r="772" spans="1:8" s="1" customFormat="1" ht="63.75" x14ac:dyDescent="0.2">
      <c r="A772" s="42" t="s">
        <v>7</v>
      </c>
      <c r="B772" s="30" t="s">
        <v>638</v>
      </c>
      <c r="C772" s="31" t="s">
        <v>6</v>
      </c>
      <c r="D772" s="32">
        <v>18105700</v>
      </c>
      <c r="E772" s="32">
        <v>18095700</v>
      </c>
      <c r="F772" s="33">
        <v>7044333.3200000003</v>
      </c>
      <c r="G772" s="47">
        <f t="shared" si="29"/>
        <v>38.90671622748637</v>
      </c>
      <c r="H772" s="47">
        <f t="shared" si="30"/>
        <v>38.928216758677472</v>
      </c>
    </row>
    <row r="773" spans="1:8" s="1" customFormat="1" ht="25.5" x14ac:dyDescent="0.2">
      <c r="A773" s="42" t="s">
        <v>5</v>
      </c>
      <c r="B773" s="30" t="s">
        <v>638</v>
      </c>
      <c r="C773" s="31" t="s">
        <v>4</v>
      </c>
      <c r="D773" s="32">
        <v>18105700</v>
      </c>
      <c r="E773" s="32">
        <v>18095700</v>
      </c>
      <c r="F773" s="33">
        <v>7044333.3200000003</v>
      </c>
      <c r="G773" s="47">
        <f t="shared" si="29"/>
        <v>38.90671622748637</v>
      </c>
      <c r="H773" s="47">
        <f t="shared" si="30"/>
        <v>38.928216758677472</v>
      </c>
    </row>
    <row r="774" spans="1:8" s="1" customFormat="1" ht="25.5" x14ac:dyDescent="0.2">
      <c r="A774" s="42" t="s">
        <v>17</v>
      </c>
      <c r="B774" s="30" t="s">
        <v>638</v>
      </c>
      <c r="C774" s="31" t="s">
        <v>16</v>
      </c>
      <c r="D774" s="32">
        <v>501000</v>
      </c>
      <c r="E774" s="32">
        <v>501000</v>
      </c>
      <c r="F774" s="33">
        <v>210925</v>
      </c>
      <c r="G774" s="47">
        <f t="shared" si="29"/>
        <v>42.100798403193615</v>
      </c>
      <c r="H774" s="47">
        <f t="shared" si="30"/>
        <v>42.100798403193615</v>
      </c>
    </row>
    <row r="775" spans="1:8" s="1" customFormat="1" ht="25.5" x14ac:dyDescent="0.2">
      <c r="A775" s="42" t="s">
        <v>15</v>
      </c>
      <c r="B775" s="30" t="s">
        <v>638</v>
      </c>
      <c r="C775" s="31" t="s">
        <v>14</v>
      </c>
      <c r="D775" s="32">
        <v>501000</v>
      </c>
      <c r="E775" s="32">
        <v>501000</v>
      </c>
      <c r="F775" s="33">
        <v>210925</v>
      </c>
      <c r="G775" s="47">
        <f t="shared" si="29"/>
        <v>42.100798403193615</v>
      </c>
      <c r="H775" s="47">
        <f t="shared" si="30"/>
        <v>42.100798403193615</v>
      </c>
    </row>
    <row r="776" spans="1:8" s="1" customFormat="1" x14ac:dyDescent="0.2">
      <c r="A776" s="42" t="s">
        <v>13</v>
      </c>
      <c r="B776" s="30" t="s">
        <v>638</v>
      </c>
      <c r="C776" s="31" t="s">
        <v>12</v>
      </c>
      <c r="D776" s="32">
        <v>0</v>
      </c>
      <c r="E776" s="32">
        <v>10000</v>
      </c>
      <c r="F776" s="33">
        <v>10000</v>
      </c>
      <c r="G776" s="47"/>
      <c r="H776" s="47">
        <f t="shared" si="30"/>
        <v>100</v>
      </c>
    </row>
    <row r="777" spans="1:8" s="1" customFormat="1" ht="25.5" x14ac:dyDescent="0.2">
      <c r="A777" s="42" t="s">
        <v>67</v>
      </c>
      <c r="B777" s="30" t="s">
        <v>638</v>
      </c>
      <c r="C777" s="31" t="s">
        <v>66</v>
      </c>
      <c r="D777" s="32">
        <v>0</v>
      </c>
      <c r="E777" s="32">
        <v>10000</v>
      </c>
      <c r="F777" s="33">
        <v>10000</v>
      </c>
      <c r="G777" s="47"/>
      <c r="H777" s="47">
        <f t="shared" si="30"/>
        <v>100</v>
      </c>
    </row>
    <row r="778" spans="1:8" s="1" customFormat="1" ht="25.5" x14ac:dyDescent="0.2">
      <c r="A778" s="42" t="s">
        <v>23</v>
      </c>
      <c r="B778" s="30" t="s">
        <v>639</v>
      </c>
      <c r="C778" s="31"/>
      <c r="D778" s="32">
        <v>7716300</v>
      </c>
      <c r="E778" s="32">
        <v>7716300</v>
      </c>
      <c r="F778" s="33">
        <v>2186193.23</v>
      </c>
      <c r="G778" s="47">
        <f t="shared" si="29"/>
        <v>28.332144032761814</v>
      </c>
      <c r="H778" s="47">
        <f t="shared" si="30"/>
        <v>28.332144032761814</v>
      </c>
    </row>
    <row r="779" spans="1:8" s="1" customFormat="1" ht="63.75" x14ac:dyDescent="0.2">
      <c r="A779" s="42" t="s">
        <v>7</v>
      </c>
      <c r="B779" s="30" t="s">
        <v>639</v>
      </c>
      <c r="C779" s="31" t="s">
        <v>6</v>
      </c>
      <c r="D779" s="32">
        <v>7716300</v>
      </c>
      <c r="E779" s="32">
        <v>7716300</v>
      </c>
      <c r="F779" s="33">
        <v>2186193.23</v>
      </c>
      <c r="G779" s="47">
        <f t="shared" si="29"/>
        <v>28.332144032761814</v>
      </c>
      <c r="H779" s="47">
        <f t="shared" si="30"/>
        <v>28.332144032761814</v>
      </c>
    </row>
    <row r="780" spans="1:8" s="1" customFormat="1" ht="25.5" x14ac:dyDescent="0.2">
      <c r="A780" s="42" t="s">
        <v>5</v>
      </c>
      <c r="B780" s="30" t="s">
        <v>639</v>
      </c>
      <c r="C780" s="31" t="s">
        <v>4</v>
      </c>
      <c r="D780" s="32">
        <v>7716300</v>
      </c>
      <c r="E780" s="32">
        <v>7716300</v>
      </c>
      <c r="F780" s="33">
        <v>2186193.23</v>
      </c>
      <c r="G780" s="47">
        <f t="shared" si="29"/>
        <v>28.332144032761814</v>
      </c>
      <c r="H780" s="47">
        <f t="shared" si="30"/>
        <v>28.332144032761814</v>
      </c>
    </row>
    <row r="781" spans="1:8" s="1" customFormat="1" ht="25.5" x14ac:dyDescent="0.2">
      <c r="A781" s="42" t="s">
        <v>640</v>
      </c>
      <c r="B781" s="30" t="s">
        <v>641</v>
      </c>
      <c r="C781" s="31"/>
      <c r="D781" s="32">
        <v>5887300</v>
      </c>
      <c r="E781" s="32">
        <v>5887300</v>
      </c>
      <c r="F781" s="33">
        <v>1298678.1200000001</v>
      </c>
      <c r="G781" s="47">
        <f t="shared" si="29"/>
        <v>22.058976440813279</v>
      </c>
      <c r="H781" s="47">
        <f t="shared" si="30"/>
        <v>22.058976440813279</v>
      </c>
    </row>
    <row r="782" spans="1:8" s="1" customFormat="1" ht="63.75" x14ac:dyDescent="0.2">
      <c r="A782" s="42" t="s">
        <v>7</v>
      </c>
      <c r="B782" s="30" t="s">
        <v>641</v>
      </c>
      <c r="C782" s="31" t="s">
        <v>6</v>
      </c>
      <c r="D782" s="32">
        <v>5887300</v>
      </c>
      <c r="E782" s="32">
        <v>5887300</v>
      </c>
      <c r="F782" s="33">
        <v>1298678.1200000001</v>
      </c>
      <c r="G782" s="47">
        <f t="shared" si="29"/>
        <v>22.058976440813279</v>
      </c>
      <c r="H782" s="47">
        <f t="shared" si="30"/>
        <v>22.058976440813279</v>
      </c>
    </row>
    <row r="783" spans="1:8" s="1" customFormat="1" ht="25.5" x14ac:dyDescent="0.2">
      <c r="A783" s="42" t="s">
        <v>5</v>
      </c>
      <c r="B783" s="30" t="s">
        <v>641</v>
      </c>
      <c r="C783" s="31" t="s">
        <v>4</v>
      </c>
      <c r="D783" s="32">
        <v>5887300</v>
      </c>
      <c r="E783" s="32">
        <v>5887300</v>
      </c>
      <c r="F783" s="33">
        <v>1298678.1200000001</v>
      </c>
      <c r="G783" s="47">
        <f t="shared" si="29"/>
        <v>22.058976440813279</v>
      </c>
      <c r="H783" s="47">
        <f t="shared" si="30"/>
        <v>22.058976440813279</v>
      </c>
    </row>
    <row r="784" spans="1:8" s="1" customFormat="1" ht="25.5" x14ac:dyDescent="0.2">
      <c r="A784" s="42" t="s">
        <v>642</v>
      </c>
      <c r="B784" s="30" t="s">
        <v>643</v>
      </c>
      <c r="C784" s="31"/>
      <c r="D784" s="32">
        <v>10333000</v>
      </c>
      <c r="E784" s="32">
        <v>10333000</v>
      </c>
      <c r="F784" s="33">
        <v>2354774.11</v>
      </c>
      <c r="G784" s="47">
        <f t="shared" si="29"/>
        <v>22.788871673279782</v>
      </c>
      <c r="H784" s="47">
        <f t="shared" si="30"/>
        <v>22.788871673279782</v>
      </c>
    </row>
    <row r="785" spans="1:8" s="1" customFormat="1" ht="63.75" x14ac:dyDescent="0.2">
      <c r="A785" s="42" t="s">
        <v>7</v>
      </c>
      <c r="B785" s="30" t="s">
        <v>643</v>
      </c>
      <c r="C785" s="31" t="s">
        <v>6</v>
      </c>
      <c r="D785" s="32">
        <v>10333000</v>
      </c>
      <c r="E785" s="32">
        <v>10333000</v>
      </c>
      <c r="F785" s="33">
        <v>2354774.11</v>
      </c>
      <c r="G785" s="47">
        <f t="shared" si="29"/>
        <v>22.788871673279782</v>
      </c>
      <c r="H785" s="47">
        <f t="shared" si="30"/>
        <v>22.788871673279782</v>
      </c>
    </row>
    <row r="786" spans="1:8" s="1" customFormat="1" ht="25.5" x14ac:dyDescent="0.2">
      <c r="A786" s="42" t="s">
        <v>5</v>
      </c>
      <c r="B786" s="30" t="s">
        <v>643</v>
      </c>
      <c r="C786" s="31" t="s">
        <v>4</v>
      </c>
      <c r="D786" s="32">
        <v>10333000</v>
      </c>
      <c r="E786" s="32">
        <v>10333000</v>
      </c>
      <c r="F786" s="33">
        <v>2354774.11</v>
      </c>
      <c r="G786" s="47">
        <f t="shared" si="29"/>
        <v>22.788871673279782</v>
      </c>
      <c r="H786" s="47">
        <f t="shared" si="30"/>
        <v>22.788871673279782</v>
      </c>
    </row>
    <row r="787" spans="1:8" s="1" customFormat="1" ht="25.5" x14ac:dyDescent="0.2">
      <c r="A787" s="42" t="s">
        <v>22</v>
      </c>
      <c r="B787" s="30" t="s">
        <v>644</v>
      </c>
      <c r="C787" s="31"/>
      <c r="D787" s="32">
        <v>612400</v>
      </c>
      <c r="E787" s="32">
        <v>612400</v>
      </c>
      <c r="F787" s="33">
        <v>226142.98</v>
      </c>
      <c r="G787" s="47">
        <f t="shared" si="29"/>
        <v>36.927331809274989</v>
      </c>
      <c r="H787" s="47">
        <f t="shared" si="30"/>
        <v>36.927331809274989</v>
      </c>
    </row>
    <row r="788" spans="1:8" s="1" customFormat="1" ht="25.5" x14ac:dyDescent="0.2">
      <c r="A788" s="42" t="s">
        <v>17</v>
      </c>
      <c r="B788" s="30" t="s">
        <v>644</v>
      </c>
      <c r="C788" s="31" t="s">
        <v>16</v>
      </c>
      <c r="D788" s="32">
        <v>581400</v>
      </c>
      <c r="E788" s="32">
        <v>581400</v>
      </c>
      <c r="F788" s="33">
        <v>195142.98</v>
      </c>
      <c r="G788" s="47">
        <f t="shared" si="29"/>
        <v>33.564324045407638</v>
      </c>
      <c r="H788" s="47">
        <f t="shared" si="30"/>
        <v>33.564324045407638</v>
      </c>
    </row>
    <row r="789" spans="1:8" s="1" customFormat="1" ht="25.5" x14ac:dyDescent="0.2">
      <c r="A789" s="42" t="s">
        <v>15</v>
      </c>
      <c r="B789" s="30" t="s">
        <v>644</v>
      </c>
      <c r="C789" s="31" t="s">
        <v>14</v>
      </c>
      <c r="D789" s="32">
        <v>581400</v>
      </c>
      <c r="E789" s="32">
        <v>581400</v>
      </c>
      <c r="F789" s="33">
        <v>195142.98</v>
      </c>
      <c r="G789" s="47">
        <f t="shared" si="29"/>
        <v>33.564324045407638</v>
      </c>
      <c r="H789" s="47">
        <f t="shared" si="30"/>
        <v>33.564324045407638</v>
      </c>
    </row>
    <row r="790" spans="1:8" s="1" customFormat="1" x14ac:dyDescent="0.2">
      <c r="A790" s="42" t="s">
        <v>3</v>
      </c>
      <c r="B790" s="30" t="s">
        <v>644</v>
      </c>
      <c r="C790" s="31" t="s">
        <v>2</v>
      </c>
      <c r="D790" s="32">
        <v>31000</v>
      </c>
      <c r="E790" s="32">
        <v>31000</v>
      </c>
      <c r="F790" s="33">
        <v>31000</v>
      </c>
      <c r="G790" s="47">
        <f t="shared" si="29"/>
        <v>100</v>
      </c>
      <c r="H790" s="47">
        <f t="shared" si="30"/>
        <v>100</v>
      </c>
    </row>
    <row r="791" spans="1:8" s="1" customFormat="1" x14ac:dyDescent="0.2">
      <c r="A791" s="42" t="s">
        <v>21</v>
      </c>
      <c r="B791" s="30" t="s">
        <v>644</v>
      </c>
      <c r="C791" s="31" t="s">
        <v>20</v>
      </c>
      <c r="D791" s="32">
        <v>31000</v>
      </c>
      <c r="E791" s="32">
        <v>31000</v>
      </c>
      <c r="F791" s="33">
        <v>31000</v>
      </c>
      <c r="G791" s="47">
        <f t="shared" si="29"/>
        <v>100</v>
      </c>
      <c r="H791" s="47">
        <f t="shared" si="30"/>
        <v>100</v>
      </c>
    </row>
    <row r="792" spans="1:8" s="1" customFormat="1" ht="25.5" x14ac:dyDescent="0.2">
      <c r="A792" s="42" t="s">
        <v>19</v>
      </c>
      <c r="B792" s="30" t="s">
        <v>645</v>
      </c>
      <c r="C792" s="31"/>
      <c r="D792" s="32">
        <v>864900</v>
      </c>
      <c r="E792" s="32">
        <v>864900</v>
      </c>
      <c r="F792" s="33">
        <v>46000</v>
      </c>
      <c r="G792" s="47">
        <f t="shared" si="29"/>
        <v>5.318533934558908</v>
      </c>
      <c r="H792" s="47">
        <f t="shared" si="30"/>
        <v>5.318533934558908</v>
      </c>
    </row>
    <row r="793" spans="1:8" s="1" customFormat="1" ht="25.5" x14ac:dyDescent="0.2">
      <c r="A793" s="42" t="s">
        <v>18</v>
      </c>
      <c r="B793" s="30" t="s">
        <v>646</v>
      </c>
      <c r="C793" s="31"/>
      <c r="D793" s="32">
        <v>864900</v>
      </c>
      <c r="E793" s="32">
        <v>864900</v>
      </c>
      <c r="F793" s="33">
        <v>46000</v>
      </c>
      <c r="G793" s="47">
        <f t="shared" si="29"/>
        <v>5.318533934558908</v>
      </c>
      <c r="H793" s="47">
        <f t="shared" si="30"/>
        <v>5.318533934558908</v>
      </c>
    </row>
    <row r="794" spans="1:8" s="1" customFormat="1" ht="25.5" x14ac:dyDescent="0.2">
      <c r="A794" s="42" t="s">
        <v>17</v>
      </c>
      <c r="B794" s="30" t="s">
        <v>646</v>
      </c>
      <c r="C794" s="31" t="s">
        <v>16</v>
      </c>
      <c r="D794" s="32">
        <v>514900</v>
      </c>
      <c r="E794" s="32">
        <v>514900</v>
      </c>
      <c r="F794" s="33">
        <v>39000</v>
      </c>
      <c r="G794" s="47">
        <f t="shared" si="29"/>
        <v>7.574286269178482</v>
      </c>
      <c r="H794" s="47">
        <f t="shared" si="30"/>
        <v>7.574286269178482</v>
      </c>
    </row>
    <row r="795" spans="1:8" s="1" customFormat="1" ht="25.5" x14ac:dyDescent="0.2">
      <c r="A795" s="42" t="s">
        <v>15</v>
      </c>
      <c r="B795" s="30" t="s">
        <v>646</v>
      </c>
      <c r="C795" s="31" t="s">
        <v>14</v>
      </c>
      <c r="D795" s="32">
        <v>514900</v>
      </c>
      <c r="E795" s="32">
        <v>514900</v>
      </c>
      <c r="F795" s="33">
        <v>39000</v>
      </c>
      <c r="G795" s="47">
        <f t="shared" si="29"/>
        <v>7.574286269178482</v>
      </c>
      <c r="H795" s="47">
        <f t="shared" si="30"/>
        <v>7.574286269178482</v>
      </c>
    </row>
    <row r="796" spans="1:8" s="1" customFormat="1" x14ac:dyDescent="0.2">
      <c r="A796" s="42" t="s">
        <v>13</v>
      </c>
      <c r="B796" s="30" t="s">
        <v>646</v>
      </c>
      <c r="C796" s="31" t="s">
        <v>12</v>
      </c>
      <c r="D796" s="32">
        <v>350000</v>
      </c>
      <c r="E796" s="32">
        <v>350000</v>
      </c>
      <c r="F796" s="33">
        <v>7000</v>
      </c>
      <c r="G796" s="47">
        <f t="shared" si="29"/>
        <v>2</v>
      </c>
      <c r="H796" s="47">
        <f t="shared" si="30"/>
        <v>2</v>
      </c>
    </row>
    <row r="797" spans="1:8" s="1" customFormat="1" ht="25.5" x14ac:dyDescent="0.2">
      <c r="A797" s="42" t="s">
        <v>11</v>
      </c>
      <c r="B797" s="30" t="s">
        <v>646</v>
      </c>
      <c r="C797" s="31" t="s">
        <v>10</v>
      </c>
      <c r="D797" s="32">
        <v>350000</v>
      </c>
      <c r="E797" s="32">
        <v>350000</v>
      </c>
      <c r="F797" s="33">
        <v>7000</v>
      </c>
      <c r="G797" s="47">
        <f t="shared" si="29"/>
        <v>2</v>
      </c>
      <c r="H797" s="47">
        <f t="shared" si="30"/>
        <v>2</v>
      </c>
    </row>
    <row r="798" spans="1:8" s="1" customFormat="1" ht="38.25" x14ac:dyDescent="0.2">
      <c r="A798" s="42" t="s">
        <v>9</v>
      </c>
      <c r="B798" s="30" t="s">
        <v>647</v>
      </c>
      <c r="C798" s="31"/>
      <c r="D798" s="32">
        <v>7709100</v>
      </c>
      <c r="E798" s="32">
        <v>7719100</v>
      </c>
      <c r="F798" s="33">
        <v>2759636.02</v>
      </c>
      <c r="G798" s="47">
        <f t="shared" si="29"/>
        <v>35.797123140184979</v>
      </c>
      <c r="H798" s="47">
        <f t="shared" si="30"/>
        <v>35.750748403311263</v>
      </c>
    </row>
    <row r="799" spans="1:8" s="1" customFormat="1" ht="25.5" x14ac:dyDescent="0.2">
      <c r="A799" s="42" t="s">
        <v>8</v>
      </c>
      <c r="B799" s="30" t="s">
        <v>648</v>
      </c>
      <c r="C799" s="31"/>
      <c r="D799" s="32">
        <v>7709100</v>
      </c>
      <c r="E799" s="32">
        <v>7709100</v>
      </c>
      <c r="F799" s="33">
        <v>2749636.02</v>
      </c>
      <c r="G799" s="47">
        <f t="shared" si="29"/>
        <v>35.667406312020859</v>
      </c>
      <c r="H799" s="47">
        <f t="shared" si="30"/>
        <v>35.667406312020859</v>
      </c>
    </row>
    <row r="800" spans="1:8" s="1" customFormat="1" ht="63.75" x14ac:dyDescent="0.2">
      <c r="A800" s="42" t="s">
        <v>7</v>
      </c>
      <c r="B800" s="30" t="s">
        <v>648</v>
      </c>
      <c r="C800" s="31" t="s">
        <v>6</v>
      </c>
      <c r="D800" s="32">
        <v>7709100</v>
      </c>
      <c r="E800" s="32">
        <v>7709100</v>
      </c>
      <c r="F800" s="33">
        <v>2749636.02</v>
      </c>
      <c r="G800" s="47">
        <f t="shared" si="29"/>
        <v>35.667406312020859</v>
      </c>
      <c r="H800" s="47">
        <f t="shared" si="30"/>
        <v>35.667406312020859</v>
      </c>
    </row>
    <row r="801" spans="1:8" s="1" customFormat="1" ht="25.5" x14ac:dyDescent="0.2">
      <c r="A801" s="42" t="s">
        <v>5</v>
      </c>
      <c r="B801" s="30" t="s">
        <v>648</v>
      </c>
      <c r="C801" s="31" t="s">
        <v>4</v>
      </c>
      <c r="D801" s="32">
        <v>7709100</v>
      </c>
      <c r="E801" s="32">
        <v>7709100</v>
      </c>
      <c r="F801" s="33">
        <v>2749636.02</v>
      </c>
      <c r="G801" s="47">
        <f t="shared" si="29"/>
        <v>35.667406312020859</v>
      </c>
      <c r="H801" s="47">
        <f t="shared" si="30"/>
        <v>35.667406312020859</v>
      </c>
    </row>
    <row r="802" spans="1:8" s="1" customFormat="1" x14ac:dyDescent="0.2">
      <c r="A802" s="42" t="s">
        <v>13</v>
      </c>
      <c r="B802" s="30" t="s">
        <v>648</v>
      </c>
      <c r="C802" s="31" t="s">
        <v>12</v>
      </c>
      <c r="D802" s="32">
        <v>0</v>
      </c>
      <c r="E802" s="32">
        <v>0</v>
      </c>
      <c r="F802" s="33">
        <v>0</v>
      </c>
      <c r="G802" s="47"/>
      <c r="H802" s="47"/>
    </row>
    <row r="803" spans="1:8" s="1" customFormat="1" ht="25.5" x14ac:dyDescent="0.2">
      <c r="A803" s="42" t="s">
        <v>67</v>
      </c>
      <c r="B803" s="30" t="s">
        <v>648</v>
      </c>
      <c r="C803" s="31" t="s">
        <v>66</v>
      </c>
      <c r="D803" s="32">
        <v>0</v>
      </c>
      <c r="E803" s="32">
        <v>0</v>
      </c>
      <c r="F803" s="33">
        <v>0</v>
      </c>
      <c r="G803" s="47"/>
      <c r="H803" s="47"/>
    </row>
    <row r="804" spans="1:8" s="1" customFormat="1" ht="38.25" x14ac:dyDescent="0.2">
      <c r="A804" s="42" t="s">
        <v>669</v>
      </c>
      <c r="B804" s="30" t="s">
        <v>670</v>
      </c>
      <c r="C804" s="31"/>
      <c r="D804" s="32">
        <v>0</v>
      </c>
      <c r="E804" s="32">
        <v>10000</v>
      </c>
      <c r="F804" s="33">
        <v>10000</v>
      </c>
      <c r="G804" s="47"/>
      <c r="H804" s="47">
        <f t="shared" si="30"/>
        <v>100</v>
      </c>
    </row>
    <row r="805" spans="1:8" s="1" customFormat="1" x14ac:dyDescent="0.2">
      <c r="A805" s="42" t="s">
        <v>13</v>
      </c>
      <c r="B805" s="30" t="s">
        <v>670</v>
      </c>
      <c r="C805" s="31" t="s">
        <v>12</v>
      </c>
      <c r="D805" s="32">
        <v>0</v>
      </c>
      <c r="E805" s="32">
        <v>10000</v>
      </c>
      <c r="F805" s="33">
        <v>10000</v>
      </c>
      <c r="G805" s="47"/>
      <c r="H805" s="47">
        <f t="shared" si="30"/>
        <v>100</v>
      </c>
    </row>
    <row r="806" spans="1:8" s="1" customFormat="1" ht="25.5" x14ac:dyDescent="0.2">
      <c r="A806" s="42" t="s">
        <v>67</v>
      </c>
      <c r="B806" s="30" t="s">
        <v>670</v>
      </c>
      <c r="C806" s="31" t="s">
        <v>66</v>
      </c>
      <c r="D806" s="32">
        <v>0</v>
      </c>
      <c r="E806" s="32">
        <v>10000</v>
      </c>
      <c r="F806" s="33">
        <v>10000</v>
      </c>
      <c r="G806" s="47"/>
      <c r="H806" s="47">
        <f t="shared" ref="H806:H807" si="31">F806/E806*100</f>
        <v>100</v>
      </c>
    </row>
    <row r="807" spans="1:8" s="1" customFormat="1" x14ac:dyDescent="0.2">
      <c r="A807" s="26" t="s">
        <v>663</v>
      </c>
      <c r="B807" s="48"/>
      <c r="C807" s="48"/>
      <c r="D807" s="49">
        <v>5309242700</v>
      </c>
      <c r="E807" s="49">
        <v>5529791286.8000002</v>
      </c>
      <c r="F807" s="49">
        <v>1464572807.53</v>
      </c>
      <c r="G807" s="47">
        <f t="shared" ref="G807" si="32">F807/D807*100</f>
        <v>27.585342962942715</v>
      </c>
      <c r="H807" s="47">
        <f t="shared" si="31"/>
        <v>26.485137170114143</v>
      </c>
    </row>
    <row r="808" spans="1:8" s="1" customFormat="1" ht="24.75" customHeight="1" x14ac:dyDescent="0.2">
      <c r="A808" s="34" t="s">
        <v>300</v>
      </c>
      <c r="B808" s="35"/>
      <c r="C808" s="35"/>
      <c r="D808" s="25">
        <f>D32-D807</f>
        <v>-187839800</v>
      </c>
      <c r="E808" s="25">
        <f t="shared" ref="E808:F808" si="33">E32-E807</f>
        <v>-325345661.80000019</v>
      </c>
      <c r="F808" s="25">
        <f t="shared" si="33"/>
        <v>15319755.450000048</v>
      </c>
      <c r="G808" s="36">
        <f>F808/D808*100</f>
        <v>-8.1557558355577715</v>
      </c>
      <c r="H808" s="36">
        <f>F808/E808*100</f>
        <v>-4.7087627863984132</v>
      </c>
    </row>
    <row r="809" spans="1:8" s="1" customFormat="1" ht="33.75" customHeight="1" x14ac:dyDescent="0.2">
      <c r="A809" s="37" t="s">
        <v>301</v>
      </c>
      <c r="B809" s="69" t="s">
        <v>302</v>
      </c>
      <c r="C809" s="69"/>
      <c r="D809" s="38">
        <f>D810+D811+D812+D813+D814</f>
        <v>187839800</v>
      </c>
      <c r="E809" s="39">
        <f>E810+E811+E812+E813+E814</f>
        <v>325345661.80000001</v>
      </c>
      <c r="F809" s="38">
        <f>F810+F811+F812+F813+F814</f>
        <v>-15319755.449999999</v>
      </c>
      <c r="G809" s="36">
        <f>F809/D809*100</f>
        <v>-8.1557558355577466</v>
      </c>
      <c r="H809" s="36">
        <f>F809/E809*100</f>
        <v>-4.7087627863984007</v>
      </c>
    </row>
    <row r="810" spans="1:8" s="1" customFormat="1" ht="38.25" x14ac:dyDescent="0.2">
      <c r="A810" s="40" t="s">
        <v>303</v>
      </c>
      <c r="B810" s="70" t="s">
        <v>304</v>
      </c>
      <c r="C810" s="70"/>
      <c r="D810" s="27">
        <v>221173200</v>
      </c>
      <c r="E810" s="27">
        <v>221173200</v>
      </c>
      <c r="F810" s="28">
        <v>0</v>
      </c>
      <c r="G810" s="29">
        <f t="shared" ref="G810:G813" si="34">F810/D810*100</f>
        <v>0</v>
      </c>
      <c r="H810" s="29">
        <f t="shared" ref="H810:H814" si="35">F810/E810*100</f>
        <v>0</v>
      </c>
    </row>
    <row r="811" spans="1:8" s="1" customFormat="1" ht="38.25" x14ac:dyDescent="0.2">
      <c r="A811" s="40" t="s">
        <v>305</v>
      </c>
      <c r="B811" s="70" t="s">
        <v>306</v>
      </c>
      <c r="C811" s="70"/>
      <c r="D811" s="27">
        <v>0</v>
      </c>
      <c r="E811" s="27">
        <v>0</v>
      </c>
      <c r="F811" s="28">
        <v>0</v>
      </c>
      <c r="G811" s="29">
        <v>0</v>
      </c>
      <c r="H811" s="29">
        <v>0</v>
      </c>
    </row>
    <row r="812" spans="1:8" s="1" customFormat="1" ht="46.5" customHeight="1" x14ac:dyDescent="0.2">
      <c r="A812" s="40" t="s">
        <v>307</v>
      </c>
      <c r="B812" s="70" t="s">
        <v>308</v>
      </c>
      <c r="C812" s="70"/>
      <c r="D812" s="27">
        <v>0</v>
      </c>
      <c r="E812" s="27">
        <v>0</v>
      </c>
      <c r="F812" s="27">
        <v>0</v>
      </c>
      <c r="G812" s="29">
        <v>0</v>
      </c>
      <c r="H812" s="29">
        <v>0</v>
      </c>
    </row>
    <row r="813" spans="1:8" s="1" customFormat="1" ht="44.25" customHeight="1" x14ac:dyDescent="0.2">
      <c r="A813" s="40" t="s">
        <v>309</v>
      </c>
      <c r="B813" s="71" t="s">
        <v>310</v>
      </c>
      <c r="C813" s="71"/>
      <c r="D813" s="27">
        <v>-33333400</v>
      </c>
      <c r="E813" s="27">
        <v>-33333400</v>
      </c>
      <c r="F813" s="27">
        <v>-11111120</v>
      </c>
      <c r="G813" s="29">
        <f t="shared" si="34"/>
        <v>33.33329333341333</v>
      </c>
      <c r="H813" s="29">
        <f t="shared" si="35"/>
        <v>33.33329333341333</v>
      </c>
    </row>
    <row r="814" spans="1:8" s="1" customFormat="1" ht="34.5" customHeight="1" x14ac:dyDescent="0.2">
      <c r="A814" s="40" t="s">
        <v>311</v>
      </c>
      <c r="B814" s="70" t="s">
        <v>312</v>
      </c>
      <c r="C814" s="70"/>
      <c r="D814" s="27">
        <v>0</v>
      </c>
      <c r="E814" s="27">
        <v>137505861.80000001</v>
      </c>
      <c r="F814" s="28">
        <v>-4208635.45</v>
      </c>
      <c r="G814" s="29"/>
      <c r="H814" s="29">
        <f t="shared" si="35"/>
        <v>-3.0606953004820916</v>
      </c>
    </row>
  </sheetData>
  <autoFilter ref="A37:H814"/>
  <mergeCells count="46">
    <mergeCell ref="B810:C810"/>
    <mergeCell ref="B811:C811"/>
    <mergeCell ref="B812:C812"/>
    <mergeCell ref="B813:C813"/>
    <mergeCell ref="B814:C814"/>
    <mergeCell ref="G34:G35"/>
    <mergeCell ref="H34:H35"/>
    <mergeCell ref="A34:A35"/>
    <mergeCell ref="D34:D35"/>
    <mergeCell ref="B809:C809"/>
    <mergeCell ref="B32:C32"/>
    <mergeCell ref="B33:C33"/>
    <mergeCell ref="B34:C34"/>
    <mergeCell ref="E34:E35"/>
    <mergeCell ref="F34:F35"/>
    <mergeCell ref="B26:C26"/>
    <mergeCell ref="B27:C27"/>
    <mergeCell ref="B28:C28"/>
    <mergeCell ref="B29:C29"/>
    <mergeCell ref="B31:C31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2:H2"/>
    <mergeCell ref="B4:C5"/>
    <mergeCell ref="D4:D5"/>
    <mergeCell ref="E4:E5"/>
    <mergeCell ref="F4:F5"/>
    <mergeCell ref="G4:H4"/>
  </mergeCells>
  <pageMargins left="0.39370078740157499" right="0.39370078740157499" top="0.999999984981507" bottom="0.999999984981507" header="0.499999992490753" footer="0.499999992490753"/>
  <pageSetup paperSize="9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Альбина Коншина</cp:lastModifiedBy>
  <cp:lastPrinted>2024-11-08T11:38:04Z</cp:lastPrinted>
  <dcterms:created xsi:type="dcterms:W3CDTF">2024-10-17T03:19:46Z</dcterms:created>
  <dcterms:modified xsi:type="dcterms:W3CDTF">2025-06-04T05:59:37Z</dcterms:modified>
</cp:coreProperties>
</file>