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enevaTA\Desktop\ОРВ- ТОС\"/>
    </mc:Choice>
  </mc:AlternateContent>
  <bookViews>
    <workbookView xWindow="0" yWindow="0" windowWidth="28800" windowHeight="1312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/>
  <c r="H20" i="1" l="1"/>
  <c r="H41" i="1" l="1"/>
  <c r="H39" i="1"/>
  <c r="H38" i="1"/>
  <c r="H33" i="1"/>
  <c r="H31" i="1"/>
  <c r="H32" i="1" s="1"/>
  <c r="H10" i="1"/>
  <c r="H11" i="1" s="1"/>
  <c r="H14" i="1" l="1"/>
  <c r="H35" i="1"/>
  <c r="H37" i="1"/>
  <c r="H40" i="1" s="1"/>
  <c r="H16" i="1"/>
  <c r="H19" i="1" s="1"/>
  <c r="H21" i="1" l="1"/>
  <c r="H24" i="1" s="1"/>
  <c r="I24" i="1" s="1"/>
  <c r="H42" i="1"/>
  <c r="H45" i="1" s="1"/>
</calcChain>
</file>

<file path=xl/sharedStrings.xml><?xml version="1.0" encoding="utf-8"?>
<sst xmlns="http://schemas.openxmlformats.org/spreadsheetml/2006/main" count="90" uniqueCount="58">
  <si>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</si>
  <si>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</si>
  <si>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</si>
  <si>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</si>
  <si>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</si>
  <si>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</si>
  <si>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</si>
  <si>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</si>
  <si>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</si>
  <si>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</si>
  <si>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</si>
  <si>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</si>
  <si>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</si>
  <si>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</si>
  <si>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</si>
  <si>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</si>
  <si>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</si>
  <si>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</si>
  <si>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</si>
  <si>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</si>
  <si>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</si>
  <si>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</si>
  <si>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</si>
  <si>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</si>
  <si>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</si>
  <si>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</si>
  <si>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</si>
  <si>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</si>
  <si>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</si>
  <si>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</si>
  <si>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</si>
  <si>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</si>
  <si>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</si>
  <si>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</si>
  <si>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</si>
  <si>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</si>
  <si>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</si>
  <si>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</si>
  <si>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</si>
  <si>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</si>
  <si>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</si>
  <si>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</si>
  <si>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</si>
  <si>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</si>
  <si>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</si>
  <si>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</si>
  <si>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</si>
  <si>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 xml:space="preserve">Тариф на 1 поездку в автобусах городского сообщения (г. Пыть-Ях)-27 рублей, 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</si>
  <si>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</si>
  <si>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</si>
  <si>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t>Данные Федеральной службы государственной статистики https://72.rosstat.gov.ru/ (Номинальная начисленная среднемесячная заработная плата работников организаций за 2024 год по городу Пыть-Ях Ханты-Мансийского автономного округа – Югры)</t>
  </si>
  <si>
    <t>норма рабочего времени при 40-часовой рабочей недели (в 2024 году - данные "Консультант плюс"/производственный календарь</t>
  </si>
  <si>
    <r>
      <t>Стоимость бумаги для офисной техники SVETOCOPY Classic (А4, 80 г/м2, 500 л.) составляет 399,00 руб.
Пакет документов заявителя состоит по оценочным данны</t>
    </r>
    <r>
      <rPr>
        <i/>
        <sz val="6"/>
        <rFont val="Times New Roman"/>
        <family val="1"/>
        <charset val="204"/>
      </rPr>
      <t>м из 20 листов</t>
    </r>
    <r>
      <rPr>
        <i/>
        <sz val="6"/>
        <color theme="1"/>
        <rFont val="Times New Roman"/>
        <family val="1"/>
        <charset val="204"/>
      </rPr>
      <t xml:space="preserve"> бумаги.</t>
    </r>
  </si>
  <si>
    <t>Стоимость картриджа Картридж Pantum PC-211EV / PC 211 для Pantum (на 1600 листов) составляет 4 075,00 руб.
Пакет документов заявителя состоит по оценочным данным из 20 листов бумаги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</si>
  <si>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4813,49 руб. в год на 1 заявителя.</t>
    </r>
  </si>
  <si>
    <t>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администарции "О внесении изменений в постановление администрации от 8.04.2025 № 108-па «Об утверждении порядка предоставления субсидии территориальным общественным самоуправлениям города Пыть-Яха на осуществление собственных инициатив по вопросам местного значения»</t>
  </si>
  <si>
    <r>
      <t xml:space="preserve">Наименование информационного требования (из текста проекта (действующего) мнпа): </t>
    </r>
    <r>
      <rPr>
        <sz val="11"/>
        <rFont val="Times New Roman"/>
        <family val="1"/>
        <charset val="204"/>
      </rPr>
      <t xml:space="preserve">пункт 4.1.1  Порядка </t>
    </r>
  </si>
  <si>
    <t>документы предоставляются в Управление  1раз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</si>
</sst>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164" fontId="2" fillId="2" borderId="62" xfId="0" applyNumberFormat="1" applyFont="1" applyFill="1" applyBorder="1" applyAlignment="1">
      <alignment horizontal="center"/>
    </xf>
    <xf numFmtId="0" fontId="12" fillId="0" borderId="15" xfId="0" applyFont="1" applyBorder="1" applyAlignment="1">
      <alignment vertical="center" wrapText="1"/>
    </xf>
    <xf numFmtId="0" fontId="11" fillId="0" borderId="23" xfId="0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12" fillId="0" borderId="21" xfId="0" applyFont="1" applyFill="1" applyBorder="1" applyAlignment="1">
      <alignment horizontal="left" vertical="center" wrapText="1"/>
    </xf>
    <xf numFmtId="4" fontId="11" fillId="0" borderId="45" xfId="0" applyNumberFormat="1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0" fillId="0" borderId="0" xfId="0" applyFont="1" applyAlignment="1">
      <alignment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zoomScale="136" zoomScaleNormal="136" zoomScaleSheetLayoutView="100" workbookViewId="0">
      <selection activeCell="H22" sqref="H22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9.42578125" style="1" bestFit="1" customWidth="1"/>
    <col min="9" max="9" width="33" style="1" customWidth="1"/>
    <col min="10" max="16384" width="9.140625" style="1"/>
  </cols>
  <sheetData>
    <row r="1" spans="1:9" ht="75" customHeight="1" x14ac:dyDescent="0.3">
      <c r="A1" s="150" t="s">
        <v>45</v>
      </c>
      <c r="B1" s="150"/>
      <c r="C1" s="150"/>
      <c r="D1" s="150"/>
      <c r="E1" s="150"/>
      <c r="F1" s="150"/>
      <c r="G1" s="150"/>
      <c r="H1" s="150"/>
      <c r="I1" s="150"/>
    </row>
    <row r="2" spans="1:9" ht="81" customHeight="1" x14ac:dyDescent="0.3">
      <c r="A2" s="151" t="s">
        <v>49</v>
      </c>
      <c r="B2" s="151"/>
      <c r="C2" s="151"/>
      <c r="D2" s="151"/>
      <c r="E2" s="151"/>
      <c r="F2" s="151"/>
      <c r="G2" s="151"/>
      <c r="H2" s="151"/>
      <c r="I2" s="151"/>
    </row>
    <row r="3" spans="1:9" ht="87.75" customHeight="1" x14ac:dyDescent="0.3">
      <c r="A3" s="152" t="s">
        <v>55</v>
      </c>
      <c r="B3" s="152"/>
      <c r="C3" s="152"/>
      <c r="D3" s="152"/>
      <c r="E3" s="152"/>
      <c r="F3" s="152"/>
      <c r="G3" s="152"/>
      <c r="H3" s="152"/>
      <c r="I3" s="152"/>
    </row>
    <row r="4" spans="1:9" x14ac:dyDescent="0.3">
      <c r="A4" s="2" t="s">
        <v>46</v>
      </c>
    </row>
    <row r="5" spans="1:9" ht="19.5" thickBot="1" x14ac:dyDescent="0.35">
      <c r="A5" s="130" t="s">
        <v>0</v>
      </c>
      <c r="B5" s="130"/>
      <c r="C5" s="130"/>
      <c r="D5" s="130"/>
      <c r="E5" s="130"/>
      <c r="F5" s="130"/>
      <c r="G5" s="130"/>
      <c r="H5" s="130"/>
      <c r="I5" s="130"/>
    </row>
    <row r="6" spans="1:9" ht="30.75" x14ac:dyDescent="0.3">
      <c r="A6" s="3" t="s">
        <v>1</v>
      </c>
      <c r="B6" s="131" t="s">
        <v>2</v>
      </c>
      <c r="C6" s="132"/>
      <c r="D6" s="132"/>
      <c r="E6" s="132"/>
      <c r="F6" s="132"/>
      <c r="G6" s="132"/>
      <c r="H6" s="133"/>
      <c r="I6" s="4" t="s">
        <v>3</v>
      </c>
    </row>
    <row r="7" spans="1:9" ht="34.5" customHeight="1" x14ac:dyDescent="0.3">
      <c r="A7" s="5" t="s">
        <v>4</v>
      </c>
      <c r="B7" s="153" t="s">
        <v>56</v>
      </c>
      <c r="C7" s="154"/>
      <c r="D7" s="154"/>
      <c r="E7" s="154"/>
      <c r="F7" s="154"/>
      <c r="G7" s="154"/>
      <c r="H7" s="154"/>
      <c r="I7" s="155"/>
    </row>
    <row r="8" spans="1:9" ht="36" customHeight="1" x14ac:dyDescent="0.3">
      <c r="A8" s="6" t="s">
        <v>5</v>
      </c>
      <c r="B8" s="153" t="s">
        <v>48</v>
      </c>
      <c r="C8" s="154"/>
      <c r="D8" s="154"/>
      <c r="E8" s="154"/>
      <c r="F8" s="154"/>
      <c r="G8" s="154"/>
      <c r="H8" s="154"/>
      <c r="I8" s="155"/>
    </row>
    <row r="9" spans="1:9" ht="41.25" x14ac:dyDescent="0.3">
      <c r="A9" s="7" t="s">
        <v>6</v>
      </c>
      <c r="B9" s="8" t="s">
        <v>7</v>
      </c>
      <c r="C9" s="9"/>
      <c r="D9" s="10"/>
      <c r="E9" s="10"/>
      <c r="F9" s="10"/>
      <c r="G9" s="91"/>
      <c r="H9" s="92">
        <v>118280.6</v>
      </c>
      <c r="I9" s="120" t="s">
        <v>50</v>
      </c>
    </row>
    <row r="10" spans="1:9" ht="18" customHeight="1" x14ac:dyDescent="0.3">
      <c r="A10" s="14" t="s">
        <v>8</v>
      </c>
      <c r="B10" s="140" t="s">
        <v>9</v>
      </c>
      <c r="C10" s="141"/>
      <c r="D10" s="15"/>
      <c r="E10" s="16"/>
      <c r="F10" s="15"/>
      <c r="G10" s="93">
        <v>0.30199999999999999</v>
      </c>
      <c r="H10" s="94">
        <f>+H9*G10</f>
        <v>35720.741200000004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5"/>
      <c r="H11" s="94">
        <f>H9+H10</f>
        <v>154001.34120000002</v>
      </c>
      <c r="I11" s="19"/>
    </row>
    <row r="12" spans="1:9" ht="29.25" customHeight="1" x14ac:dyDescent="0.3">
      <c r="A12" s="25" t="s">
        <v>11</v>
      </c>
      <c r="B12" s="142" t="s">
        <v>12</v>
      </c>
      <c r="C12" s="143"/>
      <c r="D12" s="26"/>
      <c r="E12" s="27"/>
      <c r="F12" s="26"/>
      <c r="G12" s="121">
        <v>2025</v>
      </c>
      <c r="H12" s="122">
        <v>164.3</v>
      </c>
      <c r="I12" s="123" t="s">
        <v>51</v>
      </c>
    </row>
    <row r="13" spans="1:9" ht="17.25" customHeight="1" x14ac:dyDescent="0.3">
      <c r="A13" s="31" t="s">
        <v>14</v>
      </c>
      <c r="B13" s="142" t="s">
        <v>15</v>
      </c>
      <c r="C13" s="143"/>
      <c r="D13" s="143"/>
      <c r="E13" s="32"/>
      <c r="F13" s="26"/>
      <c r="G13" s="97"/>
      <c r="H13" s="98">
        <v>5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4686.589811320755</v>
      </c>
      <c r="I14" s="35"/>
    </row>
    <row r="15" spans="1:9" x14ac:dyDescent="0.3">
      <c r="A15" s="40" t="s">
        <v>17</v>
      </c>
      <c r="B15" s="144" t="s">
        <v>18</v>
      </c>
      <c r="C15" s="145"/>
      <c r="D15" s="145"/>
      <c r="E15" s="145"/>
      <c r="F15" s="145"/>
      <c r="G15" s="145"/>
      <c r="H15" s="146"/>
      <c r="I15" s="41"/>
    </row>
    <row r="16" spans="1:9" ht="42" customHeight="1" x14ac:dyDescent="0.3">
      <c r="A16" s="42" t="s">
        <v>19</v>
      </c>
      <c r="B16" s="147" t="s">
        <v>20</v>
      </c>
      <c r="C16" s="148"/>
      <c r="D16" s="149"/>
      <c r="E16" s="43"/>
      <c r="F16" s="44"/>
      <c r="G16" s="44"/>
      <c r="H16" s="45">
        <f>H17+H18</f>
        <v>66.897500000000008</v>
      </c>
      <c r="I16" s="30" t="s">
        <v>21</v>
      </c>
    </row>
    <row r="17" spans="1:9" ht="33" x14ac:dyDescent="0.3">
      <c r="A17" s="46" t="s">
        <v>22</v>
      </c>
      <c r="B17" s="47" t="s">
        <v>23</v>
      </c>
      <c r="C17" s="48"/>
      <c r="D17" s="49"/>
      <c r="E17" s="50"/>
      <c r="F17" s="126">
        <v>20</v>
      </c>
      <c r="G17" s="99">
        <v>399</v>
      </c>
      <c r="H17" s="94">
        <f>(G17/500)*F17</f>
        <v>15.96</v>
      </c>
      <c r="I17" s="124" t="s">
        <v>52</v>
      </c>
    </row>
    <row r="18" spans="1:9" ht="33" x14ac:dyDescent="0.3">
      <c r="A18" s="54" t="s">
        <v>24</v>
      </c>
      <c r="B18" s="47" t="s">
        <v>25</v>
      </c>
      <c r="C18" s="48"/>
      <c r="D18" s="49"/>
      <c r="E18" s="55"/>
      <c r="F18" s="127">
        <v>20</v>
      </c>
      <c r="G18" s="125">
        <v>4075</v>
      </c>
      <c r="H18" s="100">
        <f>(G18/1600)*F18</f>
        <v>50.9375</v>
      </c>
      <c r="I18" s="128" t="s">
        <v>53</v>
      </c>
    </row>
    <row r="19" spans="1:9" x14ac:dyDescent="0.3">
      <c r="A19" s="59" t="s">
        <v>27</v>
      </c>
      <c r="B19" s="60"/>
      <c r="C19" s="61"/>
      <c r="D19" s="38"/>
      <c r="E19" s="38"/>
      <c r="F19" s="101"/>
      <c r="G19" s="102"/>
      <c r="H19" s="96">
        <f>H16</f>
        <v>66.897500000000008</v>
      </c>
      <c r="I19" s="103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04">
        <v>2</v>
      </c>
      <c r="G20" s="105">
        <v>30</v>
      </c>
      <c r="H20" s="106">
        <f>F20*G20</f>
        <v>60</v>
      </c>
      <c r="I20" s="107" t="s">
        <v>47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08"/>
      <c r="G21" s="108"/>
      <c r="H21" s="109">
        <f>H14+H19+H20</f>
        <v>4813.487311320755</v>
      </c>
      <c r="I21" s="110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1"/>
      <c r="G22" s="112"/>
      <c r="H22" s="113">
        <v>1</v>
      </c>
      <c r="I22" s="107" t="s">
        <v>57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08"/>
      <c r="G23" s="114"/>
      <c r="H23" s="113">
        <v>1</v>
      </c>
      <c r="I23" s="115"/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16"/>
      <c r="G24" s="117"/>
      <c r="H24" s="118">
        <f>H21*H22*H23</f>
        <v>4813.487311320755</v>
      </c>
      <c r="I24" s="119">
        <f>H24/H23</f>
        <v>4813.487311320755</v>
      </c>
    </row>
    <row r="26" spans="1:9" ht="19.5" hidden="1" thickBot="1" x14ac:dyDescent="0.35">
      <c r="A26" s="130" t="s">
        <v>37</v>
      </c>
      <c r="B26" s="130"/>
      <c r="C26" s="130"/>
      <c r="D26" s="130"/>
      <c r="E26" s="130"/>
      <c r="F26" s="130"/>
      <c r="G26" s="130"/>
      <c r="H26" s="130"/>
      <c r="I26" s="130"/>
    </row>
    <row r="27" spans="1:9" ht="30.75" hidden="1" x14ac:dyDescent="0.3">
      <c r="A27" s="3" t="s">
        <v>1</v>
      </c>
      <c r="B27" s="131" t="s">
        <v>2</v>
      </c>
      <c r="C27" s="132"/>
      <c r="D27" s="132"/>
      <c r="E27" s="132"/>
      <c r="F27" s="132"/>
      <c r="G27" s="132"/>
      <c r="H27" s="133"/>
      <c r="I27" s="4" t="s">
        <v>3</v>
      </c>
    </row>
    <row r="28" spans="1:9" ht="45" hidden="1" customHeight="1" x14ac:dyDescent="0.3">
      <c r="A28" s="5" t="s">
        <v>4</v>
      </c>
      <c r="B28" s="134" t="s">
        <v>38</v>
      </c>
      <c r="C28" s="135"/>
      <c r="D28" s="135"/>
      <c r="E28" s="135"/>
      <c r="F28" s="135"/>
      <c r="G28" s="135"/>
      <c r="H28" s="135"/>
      <c r="I28" s="136"/>
    </row>
    <row r="29" spans="1:9" ht="39" hidden="1" customHeight="1" x14ac:dyDescent="0.3">
      <c r="A29" s="6" t="s">
        <v>5</v>
      </c>
      <c r="B29" s="137" t="s">
        <v>39</v>
      </c>
      <c r="C29" s="138"/>
      <c r="D29" s="138"/>
      <c r="E29" s="138"/>
      <c r="F29" s="138"/>
      <c r="G29" s="138"/>
      <c r="H29" s="138"/>
      <c r="I29" s="139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40" t="s">
        <v>9</v>
      </c>
      <c r="C31" s="141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42" t="s">
        <v>12</v>
      </c>
      <c r="C33" s="143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42" t="s">
        <v>15</v>
      </c>
      <c r="C34" s="143"/>
      <c r="D34" s="143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4" t="s">
        <v>18</v>
      </c>
      <c r="C36" s="145"/>
      <c r="D36" s="145"/>
      <c r="E36" s="145"/>
      <c r="F36" s="145"/>
      <c r="G36" s="145"/>
      <c r="H36" s="146"/>
      <c r="I36" s="41"/>
    </row>
    <row r="37" spans="1:9" ht="30" hidden="1" customHeight="1" x14ac:dyDescent="0.3">
      <c r="A37" s="42" t="s">
        <v>19</v>
      </c>
      <c r="B37" s="147" t="s">
        <v>20</v>
      </c>
      <c r="C37" s="148"/>
      <c r="D37" s="149"/>
      <c r="E37" s="43"/>
      <c r="F37" s="44"/>
      <c r="G37" s="44"/>
      <c r="H37" s="45">
        <f>H38+H39</f>
        <v>160.5</v>
      </c>
      <c r="I37" s="53" t="s">
        <v>21</v>
      </c>
    </row>
    <row r="38" spans="1:9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9" t="s">
        <v>54</v>
      </c>
      <c r="B47" s="129"/>
      <c r="C47" s="129"/>
      <c r="D47" s="129"/>
      <c r="E47" s="129"/>
      <c r="F47" s="129"/>
      <c r="G47" s="129"/>
      <c r="H47" s="129"/>
      <c r="I47" s="129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Татьяна Каменева</cp:lastModifiedBy>
  <cp:lastPrinted>2021-09-03T05:25:34Z</cp:lastPrinted>
  <dcterms:created xsi:type="dcterms:W3CDTF">2017-09-26T07:45:13Z</dcterms:created>
  <dcterms:modified xsi:type="dcterms:W3CDTF">2025-07-25T10:34:04Z</dcterms:modified>
</cp:coreProperties>
</file>