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hkinaKA\Desktop\новый порядок\ОРВ\"/>
    </mc:Choice>
  </mc:AlternateContent>
  <bookViews>
    <workbookView xWindow="0" yWindow="0" windowWidth="10065" windowHeight="31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21" i="1" s="1"/>
  <c r="H24" i="1" s="1"/>
  <c r="I24" i="1" s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<sst xmlns="http://schemas.openxmlformats.org/spreadsheetml/2006/main" count="91" uniqueCount="59">
  <si>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</si>
  <si>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</si>
  <si>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</si>
  <si>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</si>
  <si>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</si>
  <si>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</si>
  <si>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</si>
  <si>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</si>
  <si>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</si>
  <si>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</si>
  <si>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</si>
  <si>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</si>
  <si>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</si>
  <si>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</si>
  <si>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</si>
  <si>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</si>
  <si>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</si>
  <si>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</si>
  <si>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</si>
  <si>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</si>
  <si>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</si>
  <si>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</si>
  <si>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</si>
  <si>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</si>
  <si>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</si>
  <si>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</si>
  <si>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</si>
  <si>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</si>
  <si>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</si>
  <si>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</si>
  <si>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</si>
  <si>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</si>
  <si>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</si>
  <si>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</si>
  <si>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</si>
  <si>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</si>
  <si>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</si>
  <si>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</si>
  <si>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</si>
  <si>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</si>
  <si>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</si>
  <si>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</si>
  <si>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</si>
  <si>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</si>
  <si>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</si>
  <si>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</si>
  <si>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</si>
  <si>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</si>
  <si>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</si>
  <si>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</si>
  <si>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</si>
  <si>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</si>
  <si>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</si>
  <si>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2.2. настоящего Порядка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</si>
  <si>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</si>
  <si>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 внесении изменений в постановление администрации города от 14.06.2024 № 115-па «Об утверждении порядка предоставления субсидий субъектам малого и среднего предпринимательства в городе Пыть-Яхе».</t>
  </si>
  <si>
    <t>Данные Федеральной службы государственной статистики www.gks.ru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2023 гг.по Ханты-Мансийскому авт.округу - Югре)</t>
  </si>
  <si>
    <t xml:space="preserve">Тариф на 1 поездку в автобусах городского сообщения (г. Пыть-Ях)-34 рубля, 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</si>
  <si>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154,4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</si>
</sst>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4" fontId="11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9" zoomScale="172" zoomScaleNormal="172" zoomScaleSheetLayoutView="100" workbookViewId="0">
      <selection activeCell="L24" sqref="L24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46" t="s">
        <v>45</v>
      </c>
      <c r="B1" s="146"/>
      <c r="C1" s="146"/>
      <c r="D1" s="146"/>
      <c r="E1" s="146"/>
      <c r="F1" s="146"/>
      <c r="G1" s="146"/>
      <c r="H1" s="146"/>
      <c r="I1" s="146"/>
    </row>
    <row r="2" spans="1:9" ht="81" customHeight="1" x14ac:dyDescent="0.3">
      <c r="A2" s="147" t="s">
        <v>54</v>
      </c>
      <c r="B2" s="147"/>
      <c r="C2" s="147"/>
      <c r="D2" s="147"/>
      <c r="E2" s="147"/>
      <c r="F2" s="147"/>
      <c r="G2" s="147"/>
      <c r="H2" s="147"/>
      <c r="I2" s="147"/>
    </row>
    <row r="3" spans="1:9" ht="68.25" customHeight="1" x14ac:dyDescent="0.3">
      <c r="A3" s="148" t="s">
        <v>55</v>
      </c>
      <c r="B3" s="148"/>
      <c r="C3" s="148"/>
      <c r="D3" s="148"/>
      <c r="E3" s="148"/>
      <c r="F3" s="148"/>
      <c r="G3" s="148"/>
      <c r="H3" s="148"/>
      <c r="I3" s="148"/>
    </row>
    <row r="4" spans="1:9" x14ac:dyDescent="0.3">
      <c r="A4" s="2" t="s">
        <v>46</v>
      </c>
    </row>
    <row r="5" spans="1:9" ht="19.5" thickBot="1" x14ac:dyDescent="0.35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30.75" x14ac:dyDescent="0.3">
      <c r="A6" s="3" t="s">
        <v>1</v>
      </c>
      <c r="B6" s="127" t="s">
        <v>2</v>
      </c>
      <c r="C6" s="128"/>
      <c r="D6" s="128"/>
      <c r="E6" s="128"/>
      <c r="F6" s="128"/>
      <c r="G6" s="128"/>
      <c r="H6" s="129"/>
      <c r="I6" s="4" t="s">
        <v>3</v>
      </c>
    </row>
    <row r="7" spans="1:9" ht="34.5" customHeight="1" x14ac:dyDescent="0.3">
      <c r="A7" s="5" t="s">
        <v>4</v>
      </c>
      <c r="B7" s="149" t="s">
        <v>53</v>
      </c>
      <c r="C7" s="150"/>
      <c r="D7" s="150"/>
      <c r="E7" s="150"/>
      <c r="F7" s="150"/>
      <c r="G7" s="150"/>
      <c r="H7" s="150"/>
      <c r="I7" s="151"/>
    </row>
    <row r="8" spans="1:9" ht="36" customHeight="1" x14ac:dyDescent="0.3">
      <c r="A8" s="6" t="s">
        <v>5</v>
      </c>
      <c r="B8" s="149" t="s">
        <v>52</v>
      </c>
      <c r="C8" s="150"/>
      <c r="D8" s="150"/>
      <c r="E8" s="150"/>
      <c r="F8" s="150"/>
      <c r="G8" s="150"/>
      <c r="H8" s="150"/>
      <c r="I8" s="151"/>
    </row>
    <row r="9" spans="1:9" ht="58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152">
        <v>108148</v>
      </c>
      <c r="I9" s="13" t="s">
        <v>56</v>
      </c>
    </row>
    <row r="10" spans="1:9" ht="18" customHeight="1" x14ac:dyDescent="0.3">
      <c r="A10" s="14" t="s">
        <v>8</v>
      </c>
      <c r="B10" s="136" t="s">
        <v>9</v>
      </c>
      <c r="C10" s="137"/>
      <c r="D10" s="15"/>
      <c r="E10" s="16"/>
      <c r="F10" s="15"/>
      <c r="G10" s="93">
        <v>0.30199999999999999</v>
      </c>
      <c r="H10" s="94">
        <f>+H9*G10</f>
        <v>32660.696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140808.696</v>
      </c>
      <c r="I11" s="19"/>
    </row>
    <row r="12" spans="1:9" ht="29.25" customHeight="1" x14ac:dyDescent="0.3">
      <c r="A12" s="25" t="s">
        <v>11</v>
      </c>
      <c r="B12" s="138" t="s">
        <v>12</v>
      </c>
      <c r="C12" s="139"/>
      <c r="D12" s="26"/>
      <c r="E12" s="27"/>
      <c r="F12" s="26"/>
      <c r="G12" s="96">
        <v>1972</v>
      </c>
      <c r="H12" s="97">
        <f>G12/12</f>
        <v>164.33333333333334</v>
      </c>
      <c r="I12" s="91" t="s">
        <v>48</v>
      </c>
    </row>
    <row r="13" spans="1:9" ht="17.25" customHeight="1" x14ac:dyDescent="0.3">
      <c r="A13" s="31" t="s">
        <v>14</v>
      </c>
      <c r="B13" s="138" t="s">
        <v>15</v>
      </c>
      <c r="C13" s="139"/>
      <c r="D13" s="139"/>
      <c r="E13" s="32"/>
      <c r="F13" s="26"/>
      <c r="G13" s="98"/>
      <c r="H13" s="99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85.68480486815416</v>
      </c>
      <c r="I14" s="35"/>
    </row>
    <row r="15" spans="1:9" x14ac:dyDescent="0.3">
      <c r="A15" s="40" t="s">
        <v>17</v>
      </c>
      <c r="B15" s="140" t="s">
        <v>18</v>
      </c>
      <c r="C15" s="141"/>
      <c r="D15" s="141"/>
      <c r="E15" s="141"/>
      <c r="F15" s="141"/>
      <c r="G15" s="141"/>
      <c r="H15" s="142"/>
      <c r="I15" s="41"/>
    </row>
    <row r="16" spans="1:9" ht="42" customHeight="1" x14ac:dyDescent="0.3">
      <c r="A16" s="42" t="s">
        <v>19</v>
      </c>
      <c r="B16" s="143" t="s">
        <v>20</v>
      </c>
      <c r="C16" s="144"/>
      <c r="D16" s="145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0">
        <v>1</v>
      </c>
      <c r="G17" s="101">
        <v>230</v>
      </c>
      <c r="H17" s="94">
        <f>G17/500*F17</f>
        <v>0.46</v>
      </c>
      <c r="I17" s="102" t="s">
        <v>49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3">
        <v>1</v>
      </c>
      <c r="G18" s="104">
        <v>490</v>
      </c>
      <c r="H18" s="105">
        <f>G18/2100*F18</f>
        <v>0.23333333333333334</v>
      </c>
      <c r="I18" s="102" t="s">
        <v>50</v>
      </c>
    </row>
    <row r="19" spans="1:9" x14ac:dyDescent="0.3">
      <c r="A19" s="59" t="s">
        <v>27</v>
      </c>
      <c r="B19" s="60"/>
      <c r="C19" s="61"/>
      <c r="D19" s="38"/>
      <c r="E19" s="38"/>
      <c r="F19" s="106"/>
      <c r="G19" s="107"/>
      <c r="H19" s="97">
        <f>H16</f>
        <v>0.69333333333333336</v>
      </c>
      <c r="I19" s="108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9">
        <v>2</v>
      </c>
      <c r="G20" s="110">
        <v>34</v>
      </c>
      <c r="H20" s="111">
        <f>F20*G20</f>
        <v>68</v>
      </c>
      <c r="I20" s="112" t="s">
        <v>57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3"/>
      <c r="G21" s="113"/>
      <c r="H21" s="114">
        <f>H14+H19+H20</f>
        <v>154.3781382014875</v>
      </c>
      <c r="I21" s="115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6"/>
      <c r="G22" s="117"/>
      <c r="H22" s="118">
        <v>1</v>
      </c>
      <c r="I22" s="112" t="s">
        <v>47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3"/>
      <c r="G23" s="119"/>
      <c r="H23" s="118">
        <v>1634</v>
      </c>
      <c r="I23" s="120" t="s">
        <v>51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1"/>
      <c r="G24" s="122"/>
      <c r="H24" s="123">
        <f>H21*H22*H23</f>
        <v>252253.87782123059</v>
      </c>
      <c r="I24" s="124">
        <f>H24/H23</f>
        <v>154.3781382014875</v>
      </c>
    </row>
    <row r="26" spans="1:9" ht="19.5" hidden="1" thickBot="1" x14ac:dyDescent="0.35">
      <c r="A26" s="126" t="s">
        <v>37</v>
      </c>
      <c r="B26" s="126"/>
      <c r="C26" s="126"/>
      <c r="D26" s="126"/>
      <c r="E26" s="126"/>
      <c r="F26" s="126"/>
      <c r="G26" s="126"/>
      <c r="H26" s="126"/>
      <c r="I26" s="126"/>
    </row>
    <row r="27" spans="1:9" ht="30.75" hidden="1" x14ac:dyDescent="0.3">
      <c r="A27" s="3" t="s">
        <v>1</v>
      </c>
      <c r="B27" s="127" t="s">
        <v>2</v>
      </c>
      <c r="C27" s="128"/>
      <c r="D27" s="128"/>
      <c r="E27" s="128"/>
      <c r="F27" s="128"/>
      <c r="G27" s="128"/>
      <c r="H27" s="129"/>
      <c r="I27" s="4" t="s">
        <v>3</v>
      </c>
    </row>
    <row r="28" spans="1:9" ht="45" hidden="1" customHeight="1" x14ac:dyDescent="0.3">
      <c r="A28" s="5" t="s">
        <v>4</v>
      </c>
      <c r="B28" s="130" t="s">
        <v>38</v>
      </c>
      <c r="C28" s="131"/>
      <c r="D28" s="131"/>
      <c r="E28" s="131"/>
      <c r="F28" s="131"/>
      <c r="G28" s="131"/>
      <c r="H28" s="131"/>
      <c r="I28" s="132"/>
    </row>
    <row r="29" spans="1:9" ht="39" hidden="1" customHeight="1" x14ac:dyDescent="0.3">
      <c r="A29" s="6" t="s">
        <v>5</v>
      </c>
      <c r="B29" s="133" t="s">
        <v>39</v>
      </c>
      <c r="C29" s="134"/>
      <c r="D29" s="134"/>
      <c r="E29" s="134"/>
      <c r="F29" s="134"/>
      <c r="G29" s="134"/>
      <c r="H29" s="134"/>
      <c r="I29" s="135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6" t="s">
        <v>9</v>
      </c>
      <c r="C31" s="137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8" t="s">
        <v>12</v>
      </c>
      <c r="C33" s="139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8" t="s">
        <v>15</v>
      </c>
      <c r="C34" s="139"/>
      <c r="D34" s="139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0" t="s">
        <v>18</v>
      </c>
      <c r="C36" s="141"/>
      <c r="D36" s="141"/>
      <c r="E36" s="141"/>
      <c r="F36" s="141"/>
      <c r="G36" s="141"/>
      <c r="H36" s="142"/>
      <c r="I36" s="41"/>
    </row>
    <row r="37" spans="1:9" ht="30" hidden="1" customHeight="1" x14ac:dyDescent="0.3">
      <c r="A37" s="42" t="s">
        <v>19</v>
      </c>
      <c r="B37" s="143" t="s">
        <v>20</v>
      </c>
      <c r="C37" s="144"/>
      <c r="D37" s="145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5" t="s">
        <v>58</v>
      </c>
      <c r="B47" s="125"/>
      <c r="C47" s="125"/>
      <c r="D47" s="125"/>
      <c r="E47" s="125"/>
      <c r="F47" s="125"/>
      <c r="G47" s="125"/>
      <c r="H47" s="125"/>
      <c r="I47" s="125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2021-09-03T05:25:34Z</cp:lastPrinted>
  <dcterms:created xsi:type="dcterms:W3CDTF">2017-09-26T07:45:13Z</dcterms:created>
  <dcterms:modified xsi:type="dcterms:W3CDTF">2025-03-25T05:26:50Z</dcterms:modified>
</cp:coreProperties>
</file>