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ценка эффективности\2020\"/>
    </mc:Choice>
  </mc:AlternateContent>
  <bookViews>
    <workbookView xWindow="120" yWindow="120" windowWidth="9720" windowHeight="7320"/>
  </bookViews>
  <sheets>
    <sheet name="инфо общество 2020" sheetId="11" r:id="rId1"/>
  </sheets>
  <definedNames>
    <definedName name="_xlnm.Print_Titles" localSheetId="0">'инфо общество 2020'!$4:$7</definedName>
    <definedName name="_xlnm.Print_Area" localSheetId="0">'инфо общество 2020'!$A$1:$W$19</definedName>
  </definedNames>
  <calcPr calcId="152511"/>
</workbook>
</file>

<file path=xl/calcChain.xml><?xml version="1.0" encoding="utf-8"?>
<calcChain xmlns="http://schemas.openxmlformats.org/spreadsheetml/2006/main">
  <c r="U13" i="11" l="1"/>
  <c r="S10" i="11" l="1"/>
  <c r="S9" i="11"/>
  <c r="S11" i="11"/>
  <c r="S13" i="11"/>
  <c r="J14" i="11"/>
  <c r="I14" i="11"/>
  <c r="S14" i="11" l="1"/>
  <c r="U11" i="11"/>
  <c r="V11" i="11" s="1"/>
  <c r="W11" i="11" s="1"/>
  <c r="W13" i="11"/>
  <c r="U10" i="11" l="1"/>
  <c r="W10" i="11" s="1"/>
  <c r="U9" i="11" l="1"/>
  <c r="U14" i="11" l="1"/>
  <c r="W9" i="11"/>
  <c r="W15" i="11" s="1"/>
</calcChain>
</file>

<file path=xl/sharedStrings.xml><?xml version="1.0" encoding="utf-8"?>
<sst xmlns="http://schemas.openxmlformats.org/spreadsheetml/2006/main" count="73" uniqueCount="53">
  <si>
    <t>Наименование
показателей результатов</t>
  </si>
  <si>
    <t>план</t>
  </si>
  <si>
    <t>факт</t>
  </si>
  <si>
    <t>план
по программе</t>
  </si>
  <si>
    <t>кассовое 
исполнение</t>
  </si>
  <si>
    <t>№ п/п</t>
  </si>
  <si>
    <t>по каждому показателю</t>
  </si>
  <si>
    <t>средняя арифметическая по мероприятиям</t>
  </si>
  <si>
    <t>по каждому 
мероприятию</t>
  </si>
  <si>
    <t>федеральный 
бюджет</t>
  </si>
  <si>
    <t>бюджет
автономного округа</t>
  </si>
  <si>
    <t>местный бюджет</t>
  </si>
  <si>
    <t>внебюджетные источники</t>
  </si>
  <si>
    <t>10а</t>
  </si>
  <si>
    <t>10б</t>
  </si>
  <si>
    <t>10в</t>
  </si>
  <si>
    <t>10г</t>
  </si>
  <si>
    <t>9а</t>
  </si>
  <si>
    <t>9б</t>
  </si>
  <si>
    <t>9в</t>
  </si>
  <si>
    <t>9г</t>
  </si>
  <si>
    <t>Оценка эффективности</t>
  </si>
  <si>
    <t>Наименование мероприятий
(комплекса мероприятий, подпрограмм), обеспечивающих достижения результата</t>
  </si>
  <si>
    <t>уровень исполнения финансирования, в % 
(Фi)</t>
  </si>
  <si>
    <t>уровень достижения показателей в % 
(Пi)</t>
  </si>
  <si>
    <t>результативность расходования средств 
(Рi)</t>
  </si>
  <si>
    <t>Объем финансирования
(тыс. руб)</t>
  </si>
  <si>
    <t>Итого</t>
  </si>
  <si>
    <t>х</t>
  </si>
  <si>
    <t xml:space="preserve"> -</t>
  </si>
  <si>
    <t xml:space="preserve"> </t>
  </si>
  <si>
    <t>Начальник отдела по информационным ресурсам ____________ ( А.А. Мерзляков)</t>
  </si>
  <si>
    <t>-</t>
  </si>
  <si>
    <t>Разработка и информационно-техническая поддержка официальных  сайтов Администрации города Пыть-Яха и Думы города Пыть-Яха</t>
  </si>
  <si>
    <t>Приобретение и (или) сопровождение  программного обеспечения в соответствующем году</t>
  </si>
  <si>
    <t>Фактическое значение 
показателя на момент разработки программы</t>
  </si>
  <si>
    <t xml:space="preserve">Год
реализации </t>
  </si>
  <si>
    <t>средняя арифметическая по показателям</t>
  </si>
  <si>
    <t>Целевое значение 
показателя на момент окончания действия программы  2030 год</t>
  </si>
  <si>
    <t>А.А. Мерзляков 46 55 14</t>
  </si>
  <si>
    <t>Средний срок простоя государственных и муниципальных систем в результате компьютерных атак (час)</t>
  </si>
  <si>
    <t>Доля модернизации и обеспечения оборудованием (%)</t>
  </si>
  <si>
    <t>Стоимостная доля закупаемого и (или) арендуемого исполнительными органами муниципального образования, отечественного программного обеспечения (%)</t>
  </si>
  <si>
    <t>Развитие электронного муниципалитета, формирование и сопровождение информационных ресурсов и систем, обеспечение доступа к ним</t>
  </si>
  <si>
    <t>Развитие и сопровождение информационных систем в деятельности органов местного самоуправления</t>
  </si>
  <si>
    <t xml:space="preserve">Модернизация оборудования, развитие и поддержка корпоративной сети органа местного самоуправления </t>
  </si>
  <si>
    <t>Оценка эффективности и результативности реализации муниципальной программы   
 «Цифровое развитие города Пыть-Яха»                                                                                                                                                                                                                                         
(наименование программы) 
за 2020 год</t>
  </si>
  <si>
    <t xml:space="preserve">Значения показателя  за 2020 год
</t>
  </si>
  <si>
    <t>Региональный проект «Информационная безопасность»                                   Развитие системы обеспечения информационной безопасности органов местного самоуправления</t>
  </si>
  <si>
    <t>&gt;70</t>
  </si>
  <si>
    <t>&gt;75</t>
  </si>
  <si>
    <t>Эффективность программы 2020 год (%):</t>
  </si>
  <si>
    <t>Приложение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</si>
</sst>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#,##0.0"/>
    <numFmt numFmtId="166" formatCode="0.0"/>
  </numFmts>
  <fonts count="5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3"/>
      <name val="Times New Roman"/>
      <family val="1"/>
      <charset val="204"/>
    </font>
    <font>
      <sz val="13"/>
      <color indexed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3" fillId="0" borderId="0" xfId="0" applyNumberFormat="1" applyFont="1"/>
    <xf numFmtId="0" fontId="4" fillId="0" borderId="0" xfId="0" applyFont="1" applyFill="1"/>
    <xf numFmtId="0" fontId="3" fillId="0" borderId="1" xfId="0" applyFont="1" applyBorder="1" applyAlignment="1">
      <alignment vertical="top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3" fillId="0" borderId="1" xfId="0" applyFont="1" applyBorder="1"/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166" fontId="3" fillId="0" borderId="4" xfId="0" applyNumberFormat="1" applyFont="1" applyFill="1" applyBorder="1" applyAlignment="1">
      <alignment horizontal="center" vertical="top"/>
    </xf>
    <xf numFmtId="166" fontId="3" fillId="0" borderId="2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2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abSelected="1" view="pageBreakPreview" zoomScale="85" zoomScaleNormal="70" zoomScaleSheetLayoutView="85" workbookViewId="0">
      <pane xSplit="2" ySplit="8" topLeftCell="E9" activePane="bottomRight" state="frozen"/>
      <selection pane="topRight" activeCell="C1" sqref="C1"/>
      <selection pane="bottomLeft" activeCell="A9" sqref="A9"/>
      <selection pane="bottomRight" activeCell="G16" sqref="G16"/>
    </sheetView>
  </sheetViews>
  <sheetFormatPr defaultColWidth="9.109375" defaultRowHeight="16.8" x14ac:dyDescent="0.3"/>
  <cols>
    <col min="1" max="1" width="5" style="14" customWidth="1"/>
    <col min="2" max="2" width="50.33203125" style="14" customWidth="1"/>
    <col min="3" max="3" width="44.109375" style="14" customWidth="1"/>
    <col min="4" max="4" width="17.109375" style="15" customWidth="1"/>
    <col min="5" max="5" width="13.109375" style="16" customWidth="1"/>
    <col min="6" max="6" width="9" style="15" customWidth="1"/>
    <col min="7" max="7" width="9" style="17" customWidth="1"/>
    <col min="8" max="8" width="13.44140625" style="17" customWidth="1"/>
    <col min="9" max="9" width="16.33203125" style="18" customWidth="1"/>
    <col min="10" max="10" width="13.33203125" style="18" customWidth="1"/>
    <col min="11" max="11" width="8.109375" style="18" hidden="1" customWidth="1"/>
    <col min="12" max="12" width="8.5546875" style="18" hidden="1" customWidth="1"/>
    <col min="13" max="13" width="9.88671875" style="18" hidden="1" customWidth="1"/>
    <col min="14" max="14" width="9.33203125" style="18" hidden="1" customWidth="1"/>
    <col min="15" max="15" width="8.33203125" style="18" hidden="1" customWidth="1"/>
    <col min="16" max="16" width="8.44140625" style="18" hidden="1" customWidth="1"/>
    <col min="17" max="17" width="9.109375" style="18" hidden="1" customWidth="1"/>
    <col min="18" max="18" width="0.5546875" style="18" hidden="1" customWidth="1"/>
    <col min="19" max="19" width="18.33203125" style="11" customWidth="1"/>
    <col min="20" max="20" width="17.6640625" style="14" customWidth="1"/>
    <col min="21" max="21" width="17.33203125" style="11" customWidth="1"/>
    <col min="22" max="22" width="17.109375" style="14" customWidth="1"/>
    <col min="23" max="23" width="23.109375" style="11" customWidth="1"/>
    <col min="24" max="16384" width="9.109375" style="14"/>
  </cols>
  <sheetData>
    <row r="1" spans="1:26" x14ac:dyDescent="0.3">
      <c r="V1" s="58" t="s">
        <v>52</v>
      </c>
      <c r="W1" s="58"/>
    </row>
    <row r="2" spans="1:26" s="6" customFormat="1" ht="77.400000000000006" customHeight="1" x14ac:dyDescent="0.3">
      <c r="A2" s="59" t="s">
        <v>46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</row>
    <row r="3" spans="1:26" s="6" customFormat="1" ht="24" customHeight="1" x14ac:dyDescent="0.3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</row>
    <row r="4" spans="1:26" ht="52.95" customHeight="1" x14ac:dyDescent="0.3">
      <c r="A4" s="53" t="s">
        <v>5</v>
      </c>
      <c r="B4" s="53" t="s">
        <v>0</v>
      </c>
      <c r="C4" s="52" t="s">
        <v>22</v>
      </c>
      <c r="D4" s="53" t="s">
        <v>35</v>
      </c>
      <c r="E4" s="53" t="s">
        <v>36</v>
      </c>
      <c r="F4" s="52" t="s">
        <v>47</v>
      </c>
      <c r="G4" s="52"/>
      <c r="H4" s="53" t="s">
        <v>38</v>
      </c>
      <c r="I4" s="53" t="s">
        <v>26</v>
      </c>
      <c r="J4" s="53"/>
      <c r="K4" s="3"/>
      <c r="L4" s="3"/>
      <c r="M4" s="3"/>
      <c r="N4" s="3"/>
      <c r="O4" s="3"/>
      <c r="P4" s="3"/>
      <c r="Q4" s="3"/>
      <c r="R4" s="3"/>
      <c r="S4" s="53" t="s">
        <v>21</v>
      </c>
      <c r="T4" s="53"/>
      <c r="U4" s="53"/>
      <c r="V4" s="53"/>
      <c r="W4" s="53"/>
      <c r="Y4" s="41"/>
    </row>
    <row r="5" spans="1:26" ht="57" customHeight="1" x14ac:dyDescent="0.3">
      <c r="A5" s="53"/>
      <c r="B5" s="53"/>
      <c r="C5" s="52"/>
      <c r="D5" s="53"/>
      <c r="E5" s="53"/>
      <c r="F5" s="57" t="s">
        <v>1</v>
      </c>
      <c r="G5" s="57" t="s">
        <v>2</v>
      </c>
      <c r="H5" s="53"/>
      <c r="I5" s="53" t="s">
        <v>3</v>
      </c>
      <c r="J5" s="53" t="s">
        <v>4</v>
      </c>
      <c r="K5" s="3"/>
      <c r="L5" s="3"/>
      <c r="M5" s="3"/>
      <c r="N5" s="3"/>
      <c r="O5" s="3"/>
      <c r="P5" s="3"/>
      <c r="Q5" s="3"/>
      <c r="R5" s="3"/>
      <c r="S5" s="53" t="s">
        <v>23</v>
      </c>
      <c r="T5" s="53"/>
      <c r="U5" s="53" t="s">
        <v>24</v>
      </c>
      <c r="V5" s="53"/>
      <c r="W5" s="54" t="s">
        <v>25</v>
      </c>
      <c r="X5" s="12"/>
      <c r="Y5" s="38"/>
    </row>
    <row r="6" spans="1:26" ht="42" customHeight="1" x14ac:dyDescent="0.3">
      <c r="A6" s="53"/>
      <c r="B6" s="53"/>
      <c r="C6" s="52"/>
      <c r="D6" s="53"/>
      <c r="E6" s="53"/>
      <c r="F6" s="57"/>
      <c r="G6" s="57"/>
      <c r="H6" s="53"/>
      <c r="I6" s="53"/>
      <c r="J6" s="53"/>
      <c r="K6" s="53" t="s">
        <v>9</v>
      </c>
      <c r="L6" s="53"/>
      <c r="M6" s="53" t="s">
        <v>10</v>
      </c>
      <c r="N6" s="53"/>
      <c r="O6" s="53" t="s">
        <v>11</v>
      </c>
      <c r="P6" s="53"/>
      <c r="Q6" s="53" t="s">
        <v>12</v>
      </c>
      <c r="R6" s="53"/>
      <c r="S6" s="54" t="s">
        <v>8</v>
      </c>
      <c r="T6" s="55" t="s">
        <v>7</v>
      </c>
      <c r="U6" s="54" t="s">
        <v>6</v>
      </c>
      <c r="V6" s="55" t="s">
        <v>37</v>
      </c>
      <c r="W6" s="54"/>
      <c r="Y6" s="44"/>
    </row>
    <row r="7" spans="1:26" ht="2.5499999999999998" customHeight="1" x14ac:dyDescent="0.3">
      <c r="A7" s="53"/>
      <c r="B7" s="53"/>
      <c r="C7" s="52"/>
      <c r="D7" s="53"/>
      <c r="E7" s="53"/>
      <c r="F7" s="57"/>
      <c r="G7" s="57"/>
      <c r="H7" s="53"/>
      <c r="I7" s="53"/>
      <c r="J7" s="53"/>
      <c r="K7" s="1" t="s">
        <v>1</v>
      </c>
      <c r="L7" s="1" t="s">
        <v>2</v>
      </c>
      <c r="M7" s="1" t="s">
        <v>1</v>
      </c>
      <c r="N7" s="1" t="s">
        <v>2</v>
      </c>
      <c r="O7" s="1" t="s">
        <v>1</v>
      </c>
      <c r="P7" s="1" t="s">
        <v>2</v>
      </c>
      <c r="Q7" s="1" t="s">
        <v>1</v>
      </c>
      <c r="R7" s="1" t="s">
        <v>2</v>
      </c>
      <c r="S7" s="54"/>
      <c r="T7" s="55"/>
      <c r="U7" s="54"/>
      <c r="V7" s="55"/>
      <c r="W7" s="54"/>
      <c r="Y7" s="41"/>
      <c r="Z7" s="14" t="s">
        <v>30</v>
      </c>
    </row>
    <row r="8" spans="1:26" x14ac:dyDescent="0.3">
      <c r="A8" s="20">
        <v>1</v>
      </c>
      <c r="B8" s="20">
        <v>2</v>
      </c>
      <c r="C8" s="20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0">
        <v>9</v>
      </c>
      <c r="J8" s="20">
        <v>10</v>
      </c>
      <c r="K8" s="20" t="s">
        <v>17</v>
      </c>
      <c r="L8" s="20" t="s">
        <v>13</v>
      </c>
      <c r="M8" s="20" t="s">
        <v>18</v>
      </c>
      <c r="N8" s="20" t="s">
        <v>14</v>
      </c>
      <c r="O8" s="20" t="s">
        <v>19</v>
      </c>
      <c r="P8" s="20" t="s">
        <v>15</v>
      </c>
      <c r="Q8" s="20" t="s">
        <v>20</v>
      </c>
      <c r="R8" s="20" t="s">
        <v>16</v>
      </c>
      <c r="S8" s="22">
        <v>11</v>
      </c>
      <c r="T8" s="22">
        <v>12</v>
      </c>
      <c r="U8" s="22">
        <v>13</v>
      </c>
      <c r="V8" s="22">
        <v>14</v>
      </c>
      <c r="W8" s="22">
        <v>15</v>
      </c>
    </row>
    <row r="9" spans="1:26" ht="72" customHeight="1" x14ac:dyDescent="0.3">
      <c r="A9" s="23">
        <v>1</v>
      </c>
      <c r="B9" s="24" t="s">
        <v>33</v>
      </c>
      <c r="C9" s="5" t="s">
        <v>43</v>
      </c>
      <c r="D9" s="26">
        <v>2</v>
      </c>
      <c r="E9" s="23">
        <v>2020</v>
      </c>
      <c r="F9" s="26">
        <v>3</v>
      </c>
      <c r="G9" s="26">
        <v>3</v>
      </c>
      <c r="H9" s="26">
        <v>3</v>
      </c>
      <c r="I9" s="27">
        <v>202</v>
      </c>
      <c r="J9" s="27">
        <v>188</v>
      </c>
      <c r="K9" s="27"/>
      <c r="L9" s="27"/>
      <c r="M9" s="27"/>
      <c r="N9" s="27"/>
      <c r="O9" s="27"/>
      <c r="P9" s="27"/>
      <c r="Q9" s="27"/>
      <c r="R9" s="27"/>
      <c r="S9" s="25">
        <f>J9/I9*100</f>
        <v>93.069306930693074</v>
      </c>
      <c r="T9" s="28" t="s">
        <v>32</v>
      </c>
      <c r="U9" s="28">
        <f>G9/F9*100</f>
        <v>100</v>
      </c>
      <c r="V9" s="28" t="s">
        <v>32</v>
      </c>
      <c r="W9" s="28">
        <f>U9/S9*100</f>
        <v>107.44680851063831</v>
      </c>
    </row>
    <row r="10" spans="1:26" ht="54.6" customHeight="1" x14ac:dyDescent="0.3">
      <c r="A10" s="39">
        <v>2</v>
      </c>
      <c r="B10" s="40" t="s">
        <v>34</v>
      </c>
      <c r="C10" s="13" t="s">
        <v>44</v>
      </c>
      <c r="D10" s="39">
        <v>12</v>
      </c>
      <c r="E10" s="42">
        <v>2020</v>
      </c>
      <c r="F10" s="39">
        <v>10</v>
      </c>
      <c r="G10" s="39">
        <v>10</v>
      </c>
      <c r="H10" s="39">
        <v>10</v>
      </c>
      <c r="I10" s="38">
        <v>4067.7</v>
      </c>
      <c r="J10" s="38">
        <v>4050.4</v>
      </c>
      <c r="K10" s="27"/>
      <c r="L10" s="27"/>
      <c r="M10" s="27"/>
      <c r="N10" s="27"/>
      <c r="O10" s="27"/>
      <c r="P10" s="27"/>
      <c r="Q10" s="27"/>
      <c r="R10" s="27"/>
      <c r="S10" s="38">
        <f>J10/I10*100</f>
        <v>99.574698232416353</v>
      </c>
      <c r="T10" s="36" t="s">
        <v>32</v>
      </c>
      <c r="U10" s="43">
        <f>G10/F10*100</f>
        <v>100</v>
      </c>
      <c r="V10" s="41" t="s">
        <v>32</v>
      </c>
      <c r="W10" s="41">
        <f>U10/S10*100</f>
        <v>100.42711830930277</v>
      </c>
    </row>
    <row r="11" spans="1:26" ht="69.45" customHeight="1" x14ac:dyDescent="0.3">
      <c r="A11" s="32">
        <v>3</v>
      </c>
      <c r="B11" s="3" t="s">
        <v>40</v>
      </c>
      <c r="C11" s="47" t="s">
        <v>48</v>
      </c>
      <c r="D11" s="32">
        <v>65</v>
      </c>
      <c r="E11" s="35">
        <v>2020</v>
      </c>
      <c r="F11" s="39">
        <v>24</v>
      </c>
      <c r="G11" s="39">
        <v>24</v>
      </c>
      <c r="H11" s="39">
        <v>1</v>
      </c>
      <c r="I11" s="49">
        <v>1941.2</v>
      </c>
      <c r="J11" s="49">
        <v>1894.2</v>
      </c>
      <c r="K11" s="10"/>
      <c r="L11" s="10"/>
      <c r="M11" s="10"/>
      <c r="N11" s="10"/>
      <c r="O11" s="10"/>
      <c r="P11" s="10"/>
      <c r="Q11" s="10"/>
      <c r="R11" s="10"/>
      <c r="S11" s="49">
        <f>J11/I11*100</f>
        <v>97.578817226457858</v>
      </c>
      <c r="T11" s="51" t="s">
        <v>29</v>
      </c>
      <c r="U11" s="29">
        <f>G11/F11*100</f>
        <v>100</v>
      </c>
      <c r="V11" s="45">
        <f>(U11+U12)/2</f>
        <v>100</v>
      </c>
      <c r="W11" s="45">
        <f>V11/S11*100</f>
        <v>102.48125857881956</v>
      </c>
    </row>
    <row r="12" spans="1:26" ht="86.55" customHeight="1" x14ac:dyDescent="0.3">
      <c r="A12" s="39">
        <v>4</v>
      </c>
      <c r="B12" s="3" t="s">
        <v>42</v>
      </c>
      <c r="C12" s="48"/>
      <c r="D12" s="39">
        <v>50</v>
      </c>
      <c r="E12" s="42">
        <v>2020</v>
      </c>
      <c r="F12" s="39" t="s">
        <v>49</v>
      </c>
      <c r="G12" s="39">
        <v>100</v>
      </c>
      <c r="H12" s="39" t="s">
        <v>50</v>
      </c>
      <c r="I12" s="50"/>
      <c r="J12" s="50"/>
      <c r="K12" s="10"/>
      <c r="L12" s="10"/>
      <c r="M12" s="10"/>
      <c r="N12" s="10"/>
      <c r="O12" s="10"/>
      <c r="P12" s="10"/>
      <c r="Q12" s="10"/>
      <c r="R12" s="10"/>
      <c r="S12" s="50"/>
      <c r="T12" s="50"/>
      <c r="U12" s="29">
        <v>100</v>
      </c>
      <c r="V12" s="46"/>
      <c r="W12" s="46"/>
    </row>
    <row r="13" spans="1:26" ht="69.599999999999994" customHeight="1" x14ac:dyDescent="0.3">
      <c r="A13" s="32">
        <v>5</v>
      </c>
      <c r="B13" s="3" t="s">
        <v>41</v>
      </c>
      <c r="C13" s="33" t="s">
        <v>45</v>
      </c>
      <c r="D13" s="32">
        <v>38</v>
      </c>
      <c r="E13" s="35">
        <v>2020</v>
      </c>
      <c r="F13" s="32">
        <v>38</v>
      </c>
      <c r="G13" s="32">
        <v>38</v>
      </c>
      <c r="H13" s="32">
        <v>38</v>
      </c>
      <c r="I13" s="34">
        <v>1500</v>
      </c>
      <c r="J13" s="34">
        <v>1499.6</v>
      </c>
      <c r="K13" s="34"/>
      <c r="L13" s="34"/>
      <c r="M13" s="34"/>
      <c r="N13" s="34"/>
      <c r="O13" s="34"/>
      <c r="P13" s="34"/>
      <c r="Q13" s="34"/>
      <c r="R13" s="34"/>
      <c r="S13" s="37">
        <f>J13/I13*100</f>
        <v>99.973333333333329</v>
      </c>
      <c r="T13" s="31" t="s">
        <v>29</v>
      </c>
      <c r="U13" s="29">
        <f>G13/F13*100</f>
        <v>100</v>
      </c>
      <c r="V13" s="34" t="s">
        <v>29</v>
      </c>
      <c r="W13" s="34">
        <f>U13/S13*100</f>
        <v>100.02667377967458</v>
      </c>
    </row>
    <row r="14" spans="1:26" ht="32.4" customHeight="1" x14ac:dyDescent="0.3">
      <c r="A14" s="19"/>
      <c r="B14" s="4" t="s">
        <v>27</v>
      </c>
      <c r="C14" s="2"/>
      <c r="D14" s="1" t="s">
        <v>28</v>
      </c>
      <c r="E14" s="1" t="s">
        <v>28</v>
      </c>
      <c r="F14" s="1" t="s">
        <v>28</v>
      </c>
      <c r="G14" s="1" t="s">
        <v>28</v>
      </c>
      <c r="H14" s="1" t="s">
        <v>28</v>
      </c>
      <c r="I14" s="30">
        <f>I9+I10+I11+I13</f>
        <v>7710.9</v>
      </c>
      <c r="J14" s="30">
        <f>J9+J10+J11+J13</f>
        <v>7632.1999999999989</v>
      </c>
      <c r="K14" s="30"/>
      <c r="L14" s="30"/>
      <c r="M14" s="30"/>
      <c r="N14" s="30"/>
      <c r="O14" s="30"/>
      <c r="P14" s="30"/>
      <c r="Q14" s="30"/>
      <c r="R14" s="30"/>
      <c r="S14" s="25">
        <f>J14/I14*100</f>
        <v>98.979366870274532</v>
      </c>
      <c r="T14" s="30" t="s">
        <v>28</v>
      </c>
      <c r="U14" s="27">
        <f>(U9+U10+U11+U13+U12)/5</f>
        <v>100</v>
      </c>
      <c r="V14" s="30" t="s">
        <v>28</v>
      </c>
      <c r="W14" s="30" t="s">
        <v>28</v>
      </c>
      <c r="X14" s="6"/>
    </row>
    <row r="15" spans="1:26" ht="30" customHeight="1" x14ac:dyDescent="0.3">
      <c r="A15" s="53" t="s">
        <v>51</v>
      </c>
      <c r="B15" s="53"/>
      <c r="C15" s="2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10">
        <f>(W9+W10+W11+W13)/4</f>
        <v>102.5954647946088</v>
      </c>
      <c r="X15" s="6"/>
    </row>
    <row r="16" spans="1:26" x14ac:dyDescent="0.3"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5" hidden="1" x14ac:dyDescent="0.3">
      <c r="A17" s="7" t="s">
        <v>31</v>
      </c>
      <c r="B17" s="7"/>
      <c r="C17" s="7"/>
      <c r="D17" s="8"/>
      <c r="E17" s="9"/>
    </row>
    <row r="18" spans="1:5" x14ac:dyDescent="0.3">
      <c r="A18" s="7"/>
      <c r="B18" s="7"/>
      <c r="C18" s="7"/>
      <c r="D18" s="8"/>
      <c r="E18" s="9"/>
    </row>
    <row r="19" spans="1:5" x14ac:dyDescent="0.3">
      <c r="A19" s="6"/>
      <c r="B19" s="6" t="s">
        <v>39</v>
      </c>
      <c r="C19" s="6"/>
    </row>
  </sheetData>
  <mergeCells count="36">
    <mergeCell ref="A15:B15"/>
    <mergeCell ref="D15:V15"/>
    <mergeCell ref="G5:G7"/>
    <mergeCell ref="V1:W1"/>
    <mergeCell ref="A2:W2"/>
    <mergeCell ref="A3:W3"/>
    <mergeCell ref="A4:A7"/>
    <mergeCell ref="E4:E7"/>
    <mergeCell ref="F5:F7"/>
    <mergeCell ref="F4:G4"/>
    <mergeCell ref="W5:W7"/>
    <mergeCell ref="H4:H7"/>
    <mergeCell ref="U5:V5"/>
    <mergeCell ref="B4:B7"/>
    <mergeCell ref="D4:D7"/>
    <mergeCell ref="I4:J4"/>
    <mergeCell ref="C4:C7"/>
    <mergeCell ref="K6:L6"/>
    <mergeCell ref="M6:N6"/>
    <mergeCell ref="U6:U7"/>
    <mergeCell ref="I5:I7"/>
    <mergeCell ref="J5:J7"/>
    <mergeCell ref="S4:W4"/>
    <mergeCell ref="S5:T5"/>
    <mergeCell ref="S6:S7"/>
    <mergeCell ref="T6:T7"/>
    <mergeCell ref="V6:V7"/>
    <mergeCell ref="O6:P6"/>
    <mergeCell ref="Q6:R6"/>
    <mergeCell ref="W11:W12"/>
    <mergeCell ref="C11:C12"/>
    <mergeCell ref="I11:I12"/>
    <mergeCell ref="J11:J12"/>
    <mergeCell ref="S11:S12"/>
    <mergeCell ref="T11:T12"/>
    <mergeCell ref="V11:V12"/>
  </mergeCells>
  <phoneticPr fontId="2" type="noConversion"/>
  <printOptions horizontalCentered="1"/>
  <pageMargins left="0.19685039370078741" right="0.19685039370078741" top="0.74803149606299213" bottom="0.78740157480314965" header="0.31496062992125984" footer="0.15748031496062992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инфо общество 2020</vt:lpstr>
      <vt:lpstr>'инфо общество 2020'!Заголовки_для_печати</vt:lpstr>
      <vt:lpstr>'инфо общество 2020'!Область_печати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Ирина Никитина</cp:lastModifiedBy>
  <cp:lastPrinted>2021-02-25T06:34:16Z</cp:lastPrinted>
  <dcterms:created xsi:type="dcterms:W3CDTF">1996-10-08T23:32:33Z</dcterms:created>
  <dcterms:modified xsi:type="dcterms:W3CDTF">2021-02-25T06:34:18Z</dcterms:modified>
</cp:coreProperties>
</file>