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120" yWindow="360" windowWidth="23256" windowHeight="1056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Лист1!$A$1:$O$21</definedName>
  </definedNames>
  <calcPr calcId="152511"/>
</workbook>
</file>

<file path=xl/calcChain.xml><?xml version="1.0" encoding="utf-8"?>
<calcChain xmlns="http://schemas.openxmlformats.org/spreadsheetml/2006/main">
  <c r="M8" i="1" l="1"/>
  <c r="M12" i="1"/>
  <c r="K12" i="1" l="1"/>
  <c r="I17" i="1" l="1"/>
  <c r="M14" i="1" l="1"/>
  <c r="N14" i="1" s="1"/>
  <c r="J17" i="1" l="1"/>
  <c r="K17" i="1" s="1"/>
  <c r="K13" i="1" l="1"/>
  <c r="L12" i="1" s="1"/>
  <c r="O12" i="1" s="1"/>
  <c r="O18" i="1" s="1"/>
  <c r="M10" i="1" l="1"/>
  <c r="M9" i="1"/>
  <c r="M17" i="1" l="1"/>
  <c r="N8" i="1"/>
</calcChain>
</file>

<file path=xl/sharedStrings.xml><?xml version="1.0" encoding="utf-8"?>
<sst xmlns="http://schemas.openxmlformats.org/spreadsheetml/2006/main" count="69" uniqueCount="46">
  <si>
    <t>№ п/п</t>
  </si>
  <si>
    <t>Объём финансирования (тыс. рублей)</t>
  </si>
  <si>
    <t>Наименование показателей  результатов</t>
  </si>
  <si>
    <t>Фактическое значение показателя на момент разработки программы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</si>
  <si>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</si>
  <si>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</si>
  <si>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</si>
  <si>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</si>
  <si>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</si>
  <si>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</si>
  <si>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</si>
  <si>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</si>
  <si>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</si>
  <si>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</si>
  <si>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</si>
  <si>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</si>
  <si>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</si>
  <si>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</si>
  <si>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Целевое значение показателя на момент окончания действия программы</t>
  </si>
  <si>
    <t>без финансирования</t>
  </si>
  <si>
    <t>не оценивается</t>
  </si>
  <si>
    <t>кассовое исполнение</t>
  </si>
  <si>
    <t>Обеспечение доступа к муниципальному сегменту государственной интегрированной информационной системы управления общественными финансами «Электронный бюджет»</t>
  </si>
  <si>
    <t>х</t>
  </si>
  <si>
    <t>Наименование основного мероприятия (комплекса мероприятий, подпрограмм), обеспечивающих достижения результата</t>
  </si>
  <si>
    <t>Исполнение плана по налоговым и неналоговым доходам, утверждённого решением о бюджете города на уровне не менее 95%, %</t>
  </si>
  <si>
    <t>Исполнение расходных обязательств городского округа за отчётный финансовый год в размере не менее 95% от бюджетных ассигнований, утверждённых решением о бюджете города, %</t>
  </si>
  <si>
    <t xml:space="preserve">Организация планирования, исполнения бюджета городского округа и формирование отчётности об исполнении бюджета городского округа  </t>
  </si>
  <si>
    <t>Совершенствование системы оценки качества финансового менеджмента, осуществляемого главными распорядителями бюджетных средств  городского округа, главными администраторами доходов бюджета города</t>
  </si>
  <si>
    <t>Внедрение  механизмов инициативного бюджетирования, направленных на вовлечение населения города в обсуждение и принятие решений в сфере управления общественными финансами, стимулирование интереса граждан к вопросам формирования и исполнения бюджета, обеспечение общественного контроля за эффективностью расходования бюджетных средств,%</t>
  </si>
  <si>
    <t>Обслуживание муниципального долга городского округа</t>
  </si>
  <si>
    <t xml:space="preserve">Планирование ассигнований на погашение долговых обязательств городского округа </t>
  </si>
  <si>
    <t>Сохранение  доли муниципальных  учреждений, обеспеченных возможностью доступа к муниципальному сегменту государственной интегрированной информационной системы управления общественными финансами «Электронный бюджет», %</t>
  </si>
  <si>
    <t>Достижение отношения муниципального долга городского округа к доходам бюджета городского округа, без учёта безвозмездных поступлений до 0,0 , %</t>
  </si>
  <si>
    <t>средняя арифметическая по мероприятиям</t>
  </si>
  <si>
    <t>Увеличение доли главных распорядителей бюджетных средств городского округа, имеющих итоговую оценку качества финансового менеджмента более 70 баллов  до 100%</t>
  </si>
  <si>
    <t>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</t>
  </si>
  <si>
    <t>Соблюдение условий, установленных решением Думы города о бюджете города для внесения изменений в сводную бюджетную роспись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</si>
  <si>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</si>
  <si>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да</t>
  </si>
  <si>
    <t>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</si>
  <si>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Исполнитель: К.В. Шаталова</t>
  </si>
  <si>
    <t>8 (3463) 46-55-51</t>
  </si>
  <si>
    <t>-</t>
  </si>
  <si>
    <t>Приложение 18</t>
  </si>
  <si>
    <t>Оценка эффективности и результативности реализации муниципальной программы «Управление муниципальными финансами в городе Пыть-Яхе»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</si>
</sst>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7" x14ac:knownFonts="1">
    <font>
      <sz val="11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horizontal="left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1" fillId="0" borderId="0" xfId="0" applyNumberFormat="1" applyFont="1" applyAlignment="1">
      <alignment horizont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10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/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165" fontId="5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view="pageBreakPreview" zoomScale="60" zoomScaleNormal="70" workbookViewId="0">
      <selection activeCell="C30" sqref="C30"/>
    </sheetView>
  </sheetViews>
  <sheetFormatPr defaultColWidth="9.109375" defaultRowHeight="13.2" x14ac:dyDescent="0.25"/>
  <cols>
    <col min="1" max="1" width="5.5546875" style="4" customWidth="1"/>
    <col min="2" max="2" width="47.5546875" style="10" customWidth="1"/>
    <col min="3" max="3" width="48.88671875" style="1" customWidth="1"/>
    <col min="4" max="4" width="11.44140625" style="18" customWidth="1"/>
    <col min="5" max="5" width="7.5546875" style="16" customWidth="1"/>
    <col min="6" max="6" width="9" style="2" customWidth="1"/>
    <col min="7" max="7" width="10" style="2" customWidth="1"/>
    <col min="8" max="8" width="8.33203125" style="22" customWidth="1"/>
    <col min="9" max="9" width="12.88671875" style="11" customWidth="1"/>
    <col min="10" max="10" width="9.33203125" style="11" customWidth="1"/>
    <col min="11" max="11" width="11.44140625" style="1" customWidth="1"/>
    <col min="12" max="12" width="11.5546875" style="1" customWidth="1"/>
    <col min="13" max="13" width="10.109375" style="12" customWidth="1"/>
    <col min="14" max="14" width="12.109375" style="29" customWidth="1"/>
    <col min="15" max="15" width="17.33203125" style="14" customWidth="1"/>
    <col min="16" max="16" width="10" style="1" bestFit="1" customWidth="1"/>
    <col min="17" max="17" width="9.109375" style="1"/>
    <col min="18" max="16384" width="9.109375" style="2"/>
  </cols>
  <sheetData>
    <row r="1" spans="1:17" x14ac:dyDescent="0.25">
      <c r="O1" s="14" t="s">
        <v>44</v>
      </c>
    </row>
    <row r="3" spans="1:17" ht="28.5" customHeight="1" x14ac:dyDescent="0.25">
      <c r="A3" s="77" t="s">
        <v>45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7" ht="47.25" customHeight="1" x14ac:dyDescent="0.25">
      <c r="A4" s="55" t="s">
        <v>0</v>
      </c>
      <c r="B4" s="52" t="s">
        <v>2</v>
      </c>
      <c r="C4" s="51" t="s">
        <v>24</v>
      </c>
      <c r="D4" s="63" t="s">
        <v>3</v>
      </c>
      <c r="E4" s="51" t="s">
        <v>4</v>
      </c>
      <c r="F4" s="55" t="s">
        <v>5</v>
      </c>
      <c r="G4" s="55"/>
      <c r="H4" s="60" t="s">
        <v>18</v>
      </c>
      <c r="I4" s="56" t="s">
        <v>1</v>
      </c>
      <c r="J4" s="56"/>
      <c r="K4" s="51" t="s">
        <v>9</v>
      </c>
      <c r="L4" s="51"/>
      <c r="M4" s="51"/>
      <c r="N4" s="51"/>
      <c r="O4" s="51"/>
    </row>
    <row r="5" spans="1:17" ht="40.5" customHeight="1" x14ac:dyDescent="0.25">
      <c r="A5" s="55"/>
      <c r="B5" s="53"/>
      <c r="C5" s="84"/>
      <c r="D5" s="63"/>
      <c r="E5" s="51"/>
      <c r="F5" s="51" t="s">
        <v>6</v>
      </c>
      <c r="G5" s="51" t="s">
        <v>7</v>
      </c>
      <c r="H5" s="61"/>
      <c r="I5" s="56" t="s">
        <v>8</v>
      </c>
      <c r="J5" s="59" t="s">
        <v>21</v>
      </c>
      <c r="K5" s="51" t="s">
        <v>10</v>
      </c>
      <c r="L5" s="51"/>
      <c r="M5" s="51" t="s">
        <v>12</v>
      </c>
      <c r="N5" s="51"/>
      <c r="O5" s="64" t="s">
        <v>15</v>
      </c>
    </row>
    <row r="6" spans="1:17" ht="57.75" customHeight="1" x14ac:dyDescent="0.25">
      <c r="A6" s="55"/>
      <c r="B6" s="54"/>
      <c r="C6" s="84"/>
      <c r="D6" s="63"/>
      <c r="E6" s="51"/>
      <c r="F6" s="51"/>
      <c r="G6" s="51"/>
      <c r="H6" s="62"/>
      <c r="I6" s="56"/>
      <c r="J6" s="59"/>
      <c r="K6" s="3" t="s">
        <v>11</v>
      </c>
      <c r="L6" s="3" t="s">
        <v>34</v>
      </c>
      <c r="M6" s="26" t="s">
        <v>13</v>
      </c>
      <c r="N6" s="30" t="s">
        <v>14</v>
      </c>
      <c r="O6" s="66"/>
    </row>
    <row r="7" spans="1:17" s="4" customFormat="1" x14ac:dyDescent="0.25">
      <c r="A7" s="5">
        <v>1</v>
      </c>
      <c r="B7" s="13">
        <v>2</v>
      </c>
      <c r="C7" s="5">
        <v>3</v>
      </c>
      <c r="D7" s="21">
        <v>4</v>
      </c>
      <c r="E7" s="15">
        <v>5</v>
      </c>
      <c r="F7" s="5">
        <v>6</v>
      </c>
      <c r="G7" s="5">
        <v>7</v>
      </c>
      <c r="H7" s="15">
        <v>8</v>
      </c>
      <c r="I7" s="6">
        <v>9</v>
      </c>
      <c r="J7" s="6">
        <v>10</v>
      </c>
      <c r="K7" s="5">
        <v>11</v>
      </c>
      <c r="L7" s="5">
        <v>12</v>
      </c>
      <c r="M7" s="27">
        <v>13</v>
      </c>
      <c r="N7" s="31">
        <v>14</v>
      </c>
      <c r="O7" s="6">
        <v>15</v>
      </c>
      <c r="P7" s="7"/>
      <c r="Q7" s="7"/>
    </row>
    <row r="8" spans="1:17" ht="42.75" customHeight="1" x14ac:dyDescent="0.25">
      <c r="A8" s="34">
        <v>1</v>
      </c>
      <c r="B8" s="33" t="s">
        <v>25</v>
      </c>
      <c r="C8" s="58" t="s">
        <v>27</v>
      </c>
      <c r="D8" s="20">
        <v>0.95</v>
      </c>
      <c r="E8" s="34">
        <v>2020</v>
      </c>
      <c r="F8" s="20">
        <v>0.95</v>
      </c>
      <c r="G8" s="28">
        <v>1.06</v>
      </c>
      <c r="H8" s="20">
        <v>0.95</v>
      </c>
      <c r="I8" s="57" t="s">
        <v>19</v>
      </c>
      <c r="J8" s="57"/>
      <c r="K8" s="57"/>
      <c r="L8" s="57"/>
      <c r="M8" s="36">
        <f>G8/F8</f>
        <v>1.1157894736842107</v>
      </c>
      <c r="N8" s="64">
        <f>(M8+M9+M10+M11)/4</f>
        <v>1.0052631578947369</v>
      </c>
      <c r="O8" s="36" t="s">
        <v>20</v>
      </c>
    </row>
    <row r="9" spans="1:17" ht="53.25" customHeight="1" x14ac:dyDescent="0.25">
      <c r="A9" s="33">
        <v>2</v>
      </c>
      <c r="B9" s="33" t="s">
        <v>26</v>
      </c>
      <c r="C9" s="58"/>
      <c r="D9" s="20">
        <v>0.95</v>
      </c>
      <c r="E9" s="34">
        <v>2020</v>
      </c>
      <c r="F9" s="20">
        <v>0.95</v>
      </c>
      <c r="G9" s="28">
        <v>0.86</v>
      </c>
      <c r="H9" s="20">
        <v>0.95</v>
      </c>
      <c r="I9" s="57"/>
      <c r="J9" s="57"/>
      <c r="K9" s="57"/>
      <c r="L9" s="57"/>
      <c r="M9" s="36">
        <f>G9/F9</f>
        <v>0.90526315789473688</v>
      </c>
      <c r="N9" s="65"/>
      <c r="O9" s="36" t="s">
        <v>20</v>
      </c>
    </row>
    <row r="10" spans="1:17" s="12" customFormat="1" ht="64.5" customHeight="1" x14ac:dyDescent="0.25">
      <c r="A10" s="33">
        <v>3</v>
      </c>
      <c r="B10" s="33" t="s">
        <v>35</v>
      </c>
      <c r="C10" s="42" t="s">
        <v>28</v>
      </c>
      <c r="D10" s="19">
        <v>0.77</v>
      </c>
      <c r="E10" s="34">
        <v>2020</v>
      </c>
      <c r="F10" s="19">
        <v>1</v>
      </c>
      <c r="G10" s="25">
        <v>1</v>
      </c>
      <c r="H10" s="19">
        <v>1</v>
      </c>
      <c r="I10" s="57"/>
      <c r="J10" s="57"/>
      <c r="K10" s="57"/>
      <c r="L10" s="57"/>
      <c r="M10" s="41">
        <f>G10/F10</f>
        <v>1</v>
      </c>
      <c r="N10" s="65"/>
      <c r="O10" s="36" t="s">
        <v>20</v>
      </c>
    </row>
    <row r="11" spans="1:17" ht="71.25" customHeight="1" x14ac:dyDescent="0.25">
      <c r="A11" s="34">
        <v>4</v>
      </c>
      <c r="B11" s="33" t="s">
        <v>32</v>
      </c>
      <c r="C11" s="33" t="s">
        <v>22</v>
      </c>
      <c r="D11" s="20">
        <v>1</v>
      </c>
      <c r="E11" s="34">
        <v>2020</v>
      </c>
      <c r="F11" s="38">
        <v>1</v>
      </c>
      <c r="G11" s="39">
        <v>1</v>
      </c>
      <c r="H11" s="38">
        <v>1</v>
      </c>
      <c r="I11" s="57"/>
      <c r="J11" s="57"/>
      <c r="K11" s="57"/>
      <c r="L11" s="57"/>
      <c r="M11" s="36">
        <v>1</v>
      </c>
      <c r="N11" s="66"/>
      <c r="O11" s="36" t="s">
        <v>20</v>
      </c>
    </row>
    <row r="12" spans="1:17" ht="17.25" customHeight="1" x14ac:dyDescent="0.25">
      <c r="A12" s="55">
        <v>5</v>
      </c>
      <c r="B12" s="51" t="s">
        <v>33</v>
      </c>
      <c r="C12" s="33" t="s">
        <v>30</v>
      </c>
      <c r="D12" s="80">
        <v>0.15</v>
      </c>
      <c r="E12" s="78">
        <v>2020</v>
      </c>
      <c r="F12" s="80">
        <v>0.05</v>
      </c>
      <c r="G12" s="83">
        <v>9.6000000000000002E-2</v>
      </c>
      <c r="H12" s="69">
        <v>0</v>
      </c>
      <c r="I12" s="35">
        <v>938.8</v>
      </c>
      <c r="J12" s="35">
        <v>938.8</v>
      </c>
      <c r="K12" s="39">
        <f>J12/I12</f>
        <v>1</v>
      </c>
      <c r="L12" s="82">
        <f>(K12+K13)/2</f>
        <v>0.5</v>
      </c>
      <c r="M12" s="67">
        <f>F12/G12</f>
        <v>0.52083333333333337</v>
      </c>
      <c r="N12" s="81" t="s">
        <v>43</v>
      </c>
      <c r="O12" s="64">
        <f>M12/L12</f>
        <v>1.0416666666666667</v>
      </c>
    </row>
    <row r="13" spans="1:17" ht="29.25" customHeight="1" x14ac:dyDescent="0.25">
      <c r="A13" s="55"/>
      <c r="B13" s="51"/>
      <c r="C13" s="33" t="s">
        <v>31</v>
      </c>
      <c r="D13" s="80"/>
      <c r="E13" s="79"/>
      <c r="F13" s="80"/>
      <c r="G13" s="83"/>
      <c r="H13" s="70"/>
      <c r="I13" s="35">
        <v>399.5</v>
      </c>
      <c r="J13" s="35">
        <v>0</v>
      </c>
      <c r="K13" s="39">
        <f>J13/I13</f>
        <v>0</v>
      </c>
      <c r="L13" s="82"/>
      <c r="M13" s="68"/>
      <c r="N13" s="81"/>
      <c r="O13" s="66"/>
      <c r="P13" s="32"/>
    </row>
    <row r="14" spans="1:17" ht="98.25" customHeight="1" x14ac:dyDescent="0.25">
      <c r="A14" s="34">
        <v>6</v>
      </c>
      <c r="B14" s="33" t="s">
        <v>29</v>
      </c>
      <c r="C14" s="33" t="s">
        <v>36</v>
      </c>
      <c r="D14" s="20">
        <v>1</v>
      </c>
      <c r="E14" s="34">
        <v>2020</v>
      </c>
      <c r="F14" s="20">
        <v>1</v>
      </c>
      <c r="G14" s="28">
        <v>0.69</v>
      </c>
      <c r="H14" s="20">
        <v>1</v>
      </c>
      <c r="I14" s="71" t="s">
        <v>19</v>
      </c>
      <c r="J14" s="72"/>
      <c r="K14" s="72"/>
      <c r="L14" s="73"/>
      <c r="M14" s="36">
        <f>G14/F14</f>
        <v>0.69</v>
      </c>
      <c r="N14" s="64">
        <f>(M14+M15)/2</f>
        <v>0.84499999999999997</v>
      </c>
      <c r="O14" s="37" t="s">
        <v>20</v>
      </c>
    </row>
    <row r="15" spans="1:17" ht="98.25" customHeight="1" x14ac:dyDescent="0.25">
      <c r="A15" s="34">
        <v>7</v>
      </c>
      <c r="B15" s="33" t="s">
        <v>37</v>
      </c>
      <c r="C15" s="33" t="s">
        <v>36</v>
      </c>
      <c r="D15" s="20" t="s">
        <v>39</v>
      </c>
      <c r="E15" s="34">
        <v>2020</v>
      </c>
      <c r="F15" s="20" t="s">
        <v>39</v>
      </c>
      <c r="G15" s="28" t="s">
        <v>39</v>
      </c>
      <c r="H15" s="20" t="s">
        <v>39</v>
      </c>
      <c r="I15" s="74"/>
      <c r="J15" s="75"/>
      <c r="K15" s="75"/>
      <c r="L15" s="76"/>
      <c r="M15" s="36">
        <v>1</v>
      </c>
      <c r="N15" s="66"/>
      <c r="O15" s="36" t="s">
        <v>20</v>
      </c>
    </row>
    <row r="16" spans="1:17" ht="98.25" customHeight="1" x14ac:dyDescent="0.25">
      <c r="A16" s="34">
        <v>8</v>
      </c>
      <c r="B16" s="33" t="s">
        <v>38</v>
      </c>
      <c r="C16" s="33" t="s">
        <v>40</v>
      </c>
      <c r="D16" s="20" t="s">
        <v>39</v>
      </c>
      <c r="E16" s="34">
        <v>2020</v>
      </c>
      <c r="F16" s="20" t="s">
        <v>39</v>
      </c>
      <c r="G16" s="28" t="s">
        <v>39</v>
      </c>
      <c r="H16" s="20" t="s">
        <v>39</v>
      </c>
      <c r="I16" s="45">
        <v>19</v>
      </c>
      <c r="J16" s="45">
        <v>0</v>
      </c>
      <c r="K16" s="45">
        <v>0</v>
      </c>
      <c r="L16" s="46" t="s">
        <v>43</v>
      </c>
      <c r="M16" s="36">
        <v>1</v>
      </c>
      <c r="N16" s="41" t="s">
        <v>43</v>
      </c>
      <c r="O16" s="36" t="s">
        <v>20</v>
      </c>
    </row>
    <row r="17" spans="1:17" s="9" customFormat="1" ht="29.25" customHeight="1" x14ac:dyDescent="0.25">
      <c r="A17" s="17"/>
      <c r="B17" s="43" t="s">
        <v>17</v>
      </c>
      <c r="C17" s="17"/>
      <c r="D17" s="23" t="s">
        <v>23</v>
      </c>
      <c r="E17" s="17" t="s">
        <v>23</v>
      </c>
      <c r="F17" s="24" t="s">
        <v>23</v>
      </c>
      <c r="G17" s="24" t="s">
        <v>23</v>
      </c>
      <c r="H17" s="17" t="s">
        <v>23</v>
      </c>
      <c r="I17" s="44">
        <f>I12+I13+I16</f>
        <v>1357.3</v>
      </c>
      <c r="J17" s="44">
        <f>J12+J13+J14</f>
        <v>938.8</v>
      </c>
      <c r="K17" s="40">
        <f>J17/I17</f>
        <v>0.69166728063066385</v>
      </c>
      <c r="L17" s="24" t="s">
        <v>23</v>
      </c>
      <c r="M17" s="24">
        <f>(M8+M9+M10+M11+M14+M15+M16+M12)/8</f>
        <v>0.90398574561403511</v>
      </c>
      <c r="N17" s="24" t="s">
        <v>23</v>
      </c>
      <c r="O17" s="24"/>
      <c r="P17" s="8"/>
      <c r="Q17" s="8"/>
    </row>
    <row r="18" spans="1:17" ht="33.75" customHeight="1" x14ac:dyDescent="0.25">
      <c r="A18" s="48" t="s">
        <v>16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0"/>
      <c r="O18" s="47">
        <f>O12</f>
        <v>1.0416666666666667</v>
      </c>
    </row>
    <row r="20" spans="1:17" x14ac:dyDescent="0.25">
      <c r="B20" s="10" t="s">
        <v>41</v>
      </c>
    </row>
    <row r="21" spans="1:17" x14ac:dyDescent="0.25">
      <c r="B21" s="10" t="s">
        <v>42</v>
      </c>
    </row>
  </sheetData>
  <mergeCells count="34">
    <mergeCell ref="A3:O3"/>
    <mergeCell ref="A12:A13"/>
    <mergeCell ref="B12:B13"/>
    <mergeCell ref="E12:E13"/>
    <mergeCell ref="D12:D13"/>
    <mergeCell ref="N12:N13"/>
    <mergeCell ref="L12:L13"/>
    <mergeCell ref="O5:O6"/>
    <mergeCell ref="G12:G13"/>
    <mergeCell ref="F12:F13"/>
    <mergeCell ref="C4:C6"/>
    <mergeCell ref="A4:A6"/>
    <mergeCell ref="K4:O4"/>
    <mergeCell ref="O12:O13"/>
    <mergeCell ref="K5:L5"/>
    <mergeCell ref="F5:F6"/>
    <mergeCell ref="G5:G6"/>
    <mergeCell ref="N14:N15"/>
    <mergeCell ref="H12:H13"/>
    <mergeCell ref="I14:L15"/>
    <mergeCell ref="A18:N18"/>
    <mergeCell ref="M5:N5"/>
    <mergeCell ref="B4:B6"/>
    <mergeCell ref="F4:G4"/>
    <mergeCell ref="I4:J4"/>
    <mergeCell ref="I8:L11"/>
    <mergeCell ref="C8:C9"/>
    <mergeCell ref="E4:E6"/>
    <mergeCell ref="I5:I6"/>
    <mergeCell ref="J5:J6"/>
    <mergeCell ref="H4:H6"/>
    <mergeCell ref="D4:D6"/>
    <mergeCell ref="N8:N11"/>
    <mergeCell ref="M12:M13"/>
  </mergeCells>
  <phoneticPr fontId="4" type="noConversion"/>
  <pageMargins left="0.70866141732283472" right="0.51181102362204722" top="0.55118110236220474" bottom="0.35433070866141736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Никитина</cp:lastModifiedBy>
  <cp:lastPrinted>2021-02-25T06:33:37Z</cp:lastPrinted>
  <dcterms:created xsi:type="dcterms:W3CDTF">2017-01-10T06:16:53Z</dcterms:created>
  <dcterms:modified xsi:type="dcterms:W3CDTF">2021-02-25T06:33:45Z</dcterms:modified>
</cp:coreProperties>
</file>