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Спехова\РОСПИСЬ\2019 год\РД № 268 от 16.09.2019\"/>
    </mc:Choice>
  </mc:AlternateContent>
  <bookViews>
    <workbookView xWindow="0" yWindow="0" windowWidth="22236" windowHeight="10548" activeTab="1"/>
  </bookViews>
  <sheets>
    <sheet name="Бюджет" sheetId="2" r:id="rId1"/>
    <sheet name="Раздел II БА по источникам" sheetId="3" r:id="rId2"/>
  </sheets>
  <definedNames>
    <definedName name="_xlnm._FilterDatabase" localSheetId="0" hidden="1">Бюджет!$A$19:$U$1387</definedName>
    <definedName name="_xlnm.Print_Titles" localSheetId="0">Бюджет!$16:$18</definedName>
    <definedName name="_xlnm.Print_Area" localSheetId="0">Бюджет!$A$1:$J$1329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3" l="1"/>
  <c r="F21" i="3"/>
  <c r="E21" i="3" l="1"/>
  <c r="G25" i="3" l="1"/>
  <c r="F25" i="3"/>
  <c r="E25" i="3"/>
  <c r="E10" i="3"/>
  <c r="E24" i="3" l="1"/>
  <c r="E23" i="3" s="1"/>
  <c r="E22" i="3" s="1"/>
  <c r="G24" i="3"/>
  <c r="G23" i="3" s="1"/>
  <c r="G22" i="3" s="1"/>
  <c r="F24" i="3"/>
  <c r="F23" i="3" s="1"/>
  <c r="F22" i="3" s="1"/>
  <c r="G20" i="3"/>
  <c r="G19" i="3" s="1"/>
  <c r="G18" i="3" s="1"/>
  <c r="F20" i="3"/>
  <c r="F19" i="3" s="1"/>
  <c r="F18" i="3" s="1"/>
  <c r="E20" i="3"/>
  <c r="E19" i="3" s="1"/>
  <c r="E18" i="3" s="1"/>
  <c r="G17" i="3"/>
  <c r="E17" i="3"/>
  <c r="G15" i="3"/>
  <c r="G14" i="3" s="1"/>
  <c r="G13" i="3" s="1"/>
  <c r="F15" i="3"/>
  <c r="F14" i="3" s="1"/>
  <c r="F13" i="3" s="1"/>
  <c r="E15" i="3"/>
  <c r="E14" i="3" s="1"/>
  <c r="E13" i="3" s="1"/>
  <c r="G11" i="3"/>
  <c r="F11" i="3"/>
  <c r="E11" i="3"/>
  <c r="G9" i="3"/>
  <c r="G8" i="3" s="1"/>
  <c r="F9" i="3"/>
  <c r="F8" i="3" s="1"/>
  <c r="E9" i="3"/>
  <c r="E8" i="3" s="1"/>
  <c r="G7" i="3" l="1"/>
  <c r="G6" i="3" s="1"/>
  <c r="E7" i="3"/>
  <c r="E6" i="3" s="1"/>
  <c r="F17" i="3"/>
  <c r="F7" i="3" s="1"/>
  <c r="F6" i="3" s="1"/>
  <c r="K1294" i="2" l="1"/>
  <c r="L1294" i="2"/>
  <c r="U1294" i="2" s="1"/>
  <c r="M1294" i="2"/>
  <c r="V1294" i="2" s="1"/>
  <c r="N1294" i="2"/>
  <c r="O1294" i="2"/>
  <c r="P1294" i="2"/>
  <c r="Q1294" i="2"/>
  <c r="R1294" i="2"/>
  <c r="S1294" i="2"/>
  <c r="T1294" i="2"/>
  <c r="K1295" i="2"/>
  <c r="T1295" i="2" s="1"/>
  <c r="L1295" i="2"/>
  <c r="M1295" i="2"/>
  <c r="V1295" i="2" s="1"/>
  <c r="N1295" i="2"/>
  <c r="O1295" i="2"/>
  <c r="P1295" i="2"/>
  <c r="Q1295" i="2"/>
  <c r="R1295" i="2"/>
  <c r="S1295" i="2"/>
  <c r="U1295" i="2"/>
  <c r="K1296" i="2"/>
  <c r="L1296" i="2"/>
  <c r="U1296" i="2" s="1"/>
  <c r="M1296" i="2"/>
  <c r="V1296" i="2" s="1"/>
  <c r="N1296" i="2"/>
  <c r="O1296" i="2"/>
  <c r="P1296" i="2"/>
  <c r="Q1296" i="2"/>
  <c r="R1296" i="2"/>
  <c r="S1296" i="2"/>
  <c r="T1296" i="2"/>
  <c r="K1297" i="2"/>
  <c r="T1297" i="2" s="1"/>
  <c r="L1297" i="2"/>
  <c r="M1297" i="2"/>
  <c r="V1297" i="2" s="1"/>
  <c r="N1297" i="2"/>
  <c r="O1297" i="2"/>
  <c r="P1297" i="2"/>
  <c r="Q1297" i="2"/>
  <c r="R1297" i="2"/>
  <c r="S1297" i="2"/>
  <c r="U1297" i="2"/>
  <c r="K1298" i="2"/>
  <c r="L1298" i="2"/>
  <c r="U1298" i="2" s="1"/>
  <c r="M1298" i="2"/>
  <c r="V1298" i="2" s="1"/>
  <c r="N1298" i="2"/>
  <c r="O1298" i="2"/>
  <c r="P1298" i="2"/>
  <c r="Q1298" i="2"/>
  <c r="R1298" i="2"/>
  <c r="S1298" i="2"/>
  <c r="T1298" i="2"/>
  <c r="K1299" i="2"/>
  <c r="T1299" i="2" s="1"/>
  <c r="L1299" i="2"/>
  <c r="M1299" i="2"/>
  <c r="V1299" i="2" s="1"/>
  <c r="N1299" i="2"/>
  <c r="O1299" i="2"/>
  <c r="P1299" i="2"/>
  <c r="Q1299" i="2"/>
  <c r="R1299" i="2"/>
  <c r="S1299" i="2"/>
  <c r="U1299" i="2"/>
  <c r="K1300" i="2"/>
  <c r="L1300" i="2"/>
  <c r="U1300" i="2" s="1"/>
  <c r="M1300" i="2"/>
  <c r="V1300" i="2" s="1"/>
  <c r="N1300" i="2"/>
  <c r="O1300" i="2"/>
  <c r="P1300" i="2"/>
  <c r="Q1300" i="2"/>
  <c r="R1300" i="2"/>
  <c r="S1300" i="2"/>
  <c r="T1300" i="2"/>
  <c r="K1301" i="2"/>
  <c r="T1301" i="2" s="1"/>
  <c r="L1301" i="2"/>
  <c r="M1301" i="2"/>
  <c r="V1301" i="2" s="1"/>
  <c r="N1301" i="2"/>
  <c r="O1301" i="2"/>
  <c r="P1301" i="2"/>
  <c r="Q1301" i="2"/>
  <c r="R1301" i="2"/>
  <c r="S1301" i="2"/>
  <c r="U1301" i="2"/>
  <c r="K1302" i="2"/>
  <c r="L1302" i="2"/>
  <c r="U1302" i="2" s="1"/>
  <c r="M1302" i="2"/>
  <c r="V1302" i="2" s="1"/>
  <c r="N1302" i="2"/>
  <c r="O1302" i="2"/>
  <c r="P1302" i="2"/>
  <c r="Q1302" i="2"/>
  <c r="R1302" i="2"/>
  <c r="S1302" i="2"/>
  <c r="T1302" i="2"/>
  <c r="K1303" i="2"/>
  <c r="T1303" i="2" s="1"/>
  <c r="L1303" i="2"/>
  <c r="M1303" i="2"/>
  <c r="V1303" i="2" s="1"/>
  <c r="N1303" i="2"/>
  <c r="O1303" i="2"/>
  <c r="P1303" i="2"/>
  <c r="Q1303" i="2"/>
  <c r="R1303" i="2"/>
  <c r="S1303" i="2"/>
  <c r="U1303" i="2"/>
  <c r="K1304" i="2"/>
  <c r="L1304" i="2"/>
  <c r="U1304" i="2" s="1"/>
  <c r="M1304" i="2"/>
  <c r="V1304" i="2" s="1"/>
  <c r="N1304" i="2"/>
  <c r="O1304" i="2"/>
  <c r="P1304" i="2"/>
  <c r="Q1304" i="2"/>
  <c r="R1304" i="2"/>
  <c r="S1304" i="2"/>
  <c r="T1304" i="2"/>
  <c r="K1305" i="2"/>
  <c r="T1305" i="2" s="1"/>
  <c r="L1305" i="2"/>
  <c r="M1305" i="2"/>
  <c r="V1305" i="2" s="1"/>
  <c r="N1305" i="2"/>
  <c r="O1305" i="2"/>
  <c r="P1305" i="2"/>
  <c r="Q1305" i="2"/>
  <c r="R1305" i="2"/>
  <c r="S1305" i="2"/>
  <c r="U1305" i="2"/>
  <c r="K1306" i="2"/>
  <c r="L1306" i="2"/>
  <c r="U1306" i="2" s="1"/>
  <c r="M1306" i="2"/>
  <c r="V1306" i="2" s="1"/>
  <c r="N1306" i="2"/>
  <c r="O1306" i="2"/>
  <c r="P1306" i="2"/>
  <c r="Q1306" i="2"/>
  <c r="R1306" i="2"/>
  <c r="S1306" i="2"/>
  <c r="T1306" i="2"/>
  <c r="K1307" i="2"/>
  <c r="T1307" i="2" s="1"/>
  <c r="L1307" i="2"/>
  <c r="M1307" i="2"/>
  <c r="V1307" i="2" s="1"/>
  <c r="N1307" i="2"/>
  <c r="O1307" i="2"/>
  <c r="P1307" i="2"/>
  <c r="Q1307" i="2"/>
  <c r="R1307" i="2"/>
  <c r="S1307" i="2"/>
  <c r="U1307" i="2"/>
  <c r="K1308" i="2"/>
  <c r="L1308" i="2"/>
  <c r="U1308" i="2" s="1"/>
  <c r="M1308" i="2"/>
  <c r="V1308" i="2" s="1"/>
  <c r="N1308" i="2"/>
  <c r="O1308" i="2"/>
  <c r="P1308" i="2"/>
  <c r="Q1308" i="2"/>
  <c r="R1308" i="2"/>
  <c r="S1308" i="2"/>
  <c r="T1308" i="2"/>
  <c r="K1309" i="2"/>
  <c r="T1309" i="2" s="1"/>
  <c r="L1309" i="2"/>
  <c r="M1309" i="2"/>
  <c r="V1309" i="2" s="1"/>
  <c r="N1309" i="2"/>
  <c r="O1309" i="2"/>
  <c r="P1309" i="2"/>
  <c r="Q1309" i="2"/>
  <c r="R1309" i="2"/>
  <c r="S1309" i="2"/>
  <c r="U1309" i="2"/>
  <c r="K1310" i="2"/>
  <c r="L1310" i="2"/>
  <c r="U1310" i="2" s="1"/>
  <c r="M1310" i="2"/>
  <c r="V1310" i="2" s="1"/>
  <c r="N1310" i="2"/>
  <c r="O1310" i="2"/>
  <c r="P1310" i="2"/>
  <c r="Q1310" i="2"/>
  <c r="R1310" i="2"/>
  <c r="S1310" i="2"/>
  <c r="T1310" i="2"/>
  <c r="K1311" i="2"/>
  <c r="T1311" i="2" s="1"/>
  <c r="L1311" i="2"/>
  <c r="M1311" i="2"/>
  <c r="V1311" i="2" s="1"/>
  <c r="N1311" i="2"/>
  <c r="O1311" i="2"/>
  <c r="P1311" i="2"/>
  <c r="Q1311" i="2"/>
  <c r="R1311" i="2"/>
  <c r="S1311" i="2"/>
  <c r="U1311" i="2"/>
  <c r="K1312" i="2"/>
  <c r="L1312" i="2"/>
  <c r="U1312" i="2" s="1"/>
  <c r="M1312" i="2"/>
  <c r="V1312" i="2" s="1"/>
  <c r="N1312" i="2"/>
  <c r="O1312" i="2"/>
  <c r="P1312" i="2"/>
  <c r="Q1312" i="2"/>
  <c r="R1312" i="2"/>
  <c r="S1312" i="2"/>
  <c r="T1312" i="2"/>
  <c r="K1313" i="2"/>
  <c r="T1313" i="2" s="1"/>
  <c r="L1313" i="2"/>
  <c r="M1313" i="2"/>
  <c r="V1313" i="2" s="1"/>
  <c r="N1313" i="2"/>
  <c r="O1313" i="2"/>
  <c r="P1313" i="2"/>
  <c r="Q1313" i="2"/>
  <c r="R1313" i="2"/>
  <c r="S1313" i="2"/>
  <c r="U1313" i="2"/>
  <c r="K1314" i="2"/>
  <c r="L1314" i="2"/>
  <c r="U1314" i="2" s="1"/>
  <c r="M1314" i="2"/>
  <c r="V1314" i="2" s="1"/>
  <c r="N1314" i="2"/>
  <c r="O1314" i="2"/>
  <c r="P1314" i="2"/>
  <c r="Q1314" i="2"/>
  <c r="R1314" i="2"/>
  <c r="S1314" i="2"/>
  <c r="T1314" i="2"/>
  <c r="K1315" i="2"/>
  <c r="T1315" i="2" s="1"/>
  <c r="L1315" i="2"/>
  <c r="M1315" i="2"/>
  <c r="V1315" i="2" s="1"/>
  <c r="N1315" i="2"/>
  <c r="O1315" i="2"/>
  <c r="P1315" i="2"/>
  <c r="Q1315" i="2"/>
  <c r="R1315" i="2"/>
  <c r="S1315" i="2"/>
  <c r="U1315" i="2"/>
  <c r="K1316" i="2"/>
  <c r="L1316" i="2"/>
  <c r="U1316" i="2" s="1"/>
  <c r="M1316" i="2"/>
  <c r="V1316" i="2" s="1"/>
  <c r="N1316" i="2"/>
  <c r="O1316" i="2"/>
  <c r="P1316" i="2"/>
  <c r="Q1316" i="2"/>
  <c r="R1316" i="2"/>
  <c r="S1316" i="2"/>
  <c r="T1316" i="2"/>
  <c r="K1317" i="2"/>
  <c r="T1317" i="2" s="1"/>
  <c r="L1317" i="2"/>
  <c r="M1317" i="2"/>
  <c r="V1317" i="2" s="1"/>
  <c r="N1317" i="2"/>
  <c r="O1317" i="2"/>
  <c r="P1317" i="2"/>
  <c r="Q1317" i="2"/>
  <c r="R1317" i="2"/>
  <c r="S1317" i="2"/>
  <c r="U1317" i="2"/>
  <c r="K1318" i="2"/>
  <c r="L1318" i="2"/>
  <c r="U1318" i="2" s="1"/>
  <c r="M1318" i="2"/>
  <c r="V1318" i="2" s="1"/>
  <c r="N1318" i="2"/>
  <c r="O1318" i="2"/>
  <c r="P1318" i="2"/>
  <c r="Q1318" i="2"/>
  <c r="R1318" i="2"/>
  <c r="S1318" i="2"/>
  <c r="T1318" i="2"/>
  <c r="K1270" i="2"/>
  <c r="T1270" i="2" s="1"/>
  <c r="L1270" i="2"/>
  <c r="M1270" i="2"/>
  <c r="V1270" i="2" s="1"/>
  <c r="N1270" i="2"/>
  <c r="O1270" i="2"/>
  <c r="P1270" i="2"/>
  <c r="Q1270" i="2"/>
  <c r="R1270" i="2"/>
  <c r="S1270" i="2"/>
  <c r="U1270" i="2"/>
  <c r="K1271" i="2"/>
  <c r="L1271" i="2"/>
  <c r="U1271" i="2" s="1"/>
  <c r="M1271" i="2"/>
  <c r="V1271" i="2" s="1"/>
  <c r="N1271" i="2"/>
  <c r="O1271" i="2"/>
  <c r="P1271" i="2"/>
  <c r="Q1271" i="2"/>
  <c r="R1271" i="2"/>
  <c r="S1271" i="2"/>
  <c r="T1271" i="2"/>
  <c r="K1272" i="2"/>
  <c r="T1272" i="2" s="1"/>
  <c r="L1272" i="2"/>
  <c r="M1272" i="2"/>
  <c r="V1272" i="2" s="1"/>
  <c r="N1272" i="2"/>
  <c r="O1272" i="2"/>
  <c r="P1272" i="2"/>
  <c r="Q1272" i="2"/>
  <c r="R1272" i="2"/>
  <c r="S1272" i="2"/>
  <c r="U1272" i="2"/>
  <c r="K1273" i="2"/>
  <c r="T1273" i="2" s="1"/>
  <c r="L1273" i="2"/>
  <c r="U1273" i="2" s="1"/>
  <c r="M1273" i="2"/>
  <c r="V1273" i="2" s="1"/>
  <c r="N1273" i="2"/>
  <c r="O1273" i="2"/>
  <c r="P1273" i="2"/>
  <c r="Q1273" i="2"/>
  <c r="R1273" i="2"/>
  <c r="S1273" i="2"/>
  <c r="K1274" i="2"/>
  <c r="T1274" i="2" s="1"/>
  <c r="L1274" i="2"/>
  <c r="U1274" i="2" s="1"/>
  <c r="M1274" i="2"/>
  <c r="V1274" i="2" s="1"/>
  <c r="N1274" i="2"/>
  <c r="O1274" i="2"/>
  <c r="P1274" i="2"/>
  <c r="Q1274" i="2"/>
  <c r="R1274" i="2"/>
  <c r="S1274" i="2"/>
  <c r="K1275" i="2"/>
  <c r="T1275" i="2" s="1"/>
  <c r="L1275" i="2"/>
  <c r="U1275" i="2" s="1"/>
  <c r="M1275" i="2"/>
  <c r="V1275" i="2" s="1"/>
  <c r="N1275" i="2"/>
  <c r="O1275" i="2"/>
  <c r="P1275" i="2"/>
  <c r="Q1275" i="2"/>
  <c r="R1275" i="2"/>
  <c r="S1275" i="2"/>
  <c r="K1276" i="2"/>
  <c r="T1276" i="2" s="1"/>
  <c r="L1276" i="2"/>
  <c r="M1276" i="2"/>
  <c r="V1276" i="2" s="1"/>
  <c r="N1276" i="2"/>
  <c r="O1276" i="2"/>
  <c r="P1276" i="2"/>
  <c r="Q1276" i="2"/>
  <c r="R1276" i="2"/>
  <c r="S1276" i="2"/>
  <c r="U1276" i="2"/>
  <c r="K1277" i="2"/>
  <c r="T1277" i="2" s="1"/>
  <c r="L1277" i="2"/>
  <c r="U1277" i="2" s="1"/>
  <c r="M1277" i="2"/>
  <c r="V1277" i="2" s="1"/>
  <c r="N1277" i="2"/>
  <c r="O1277" i="2"/>
  <c r="P1277" i="2"/>
  <c r="Q1277" i="2"/>
  <c r="R1277" i="2"/>
  <c r="S1277" i="2"/>
  <c r="K1278" i="2"/>
  <c r="T1278" i="2" s="1"/>
  <c r="L1278" i="2"/>
  <c r="U1278" i="2" s="1"/>
  <c r="M1278" i="2"/>
  <c r="V1278" i="2" s="1"/>
  <c r="N1278" i="2"/>
  <c r="O1278" i="2"/>
  <c r="P1278" i="2"/>
  <c r="Q1278" i="2"/>
  <c r="R1278" i="2"/>
  <c r="S1278" i="2"/>
  <c r="K1279" i="2"/>
  <c r="T1279" i="2" s="1"/>
  <c r="L1279" i="2"/>
  <c r="U1279" i="2" s="1"/>
  <c r="M1279" i="2"/>
  <c r="V1279" i="2" s="1"/>
  <c r="N1279" i="2"/>
  <c r="O1279" i="2"/>
  <c r="P1279" i="2"/>
  <c r="Q1279" i="2"/>
  <c r="R1279" i="2"/>
  <c r="S1279" i="2"/>
  <c r="K1280" i="2"/>
  <c r="T1280" i="2" s="1"/>
  <c r="L1280" i="2"/>
  <c r="M1280" i="2"/>
  <c r="V1280" i="2" s="1"/>
  <c r="N1280" i="2"/>
  <c r="O1280" i="2"/>
  <c r="P1280" i="2"/>
  <c r="Q1280" i="2"/>
  <c r="R1280" i="2"/>
  <c r="S1280" i="2"/>
  <c r="U1280" i="2"/>
  <c r="K1281" i="2"/>
  <c r="T1281" i="2" s="1"/>
  <c r="L1281" i="2"/>
  <c r="U1281" i="2" s="1"/>
  <c r="M1281" i="2"/>
  <c r="V1281" i="2" s="1"/>
  <c r="N1281" i="2"/>
  <c r="O1281" i="2"/>
  <c r="P1281" i="2"/>
  <c r="Q1281" i="2"/>
  <c r="R1281" i="2"/>
  <c r="S1281" i="2"/>
  <c r="K1282" i="2"/>
  <c r="T1282" i="2" s="1"/>
  <c r="L1282" i="2"/>
  <c r="U1282" i="2" s="1"/>
  <c r="M1282" i="2"/>
  <c r="V1282" i="2" s="1"/>
  <c r="N1282" i="2"/>
  <c r="O1282" i="2"/>
  <c r="P1282" i="2"/>
  <c r="Q1282" i="2"/>
  <c r="R1282" i="2"/>
  <c r="S1282" i="2"/>
  <c r="K1283" i="2"/>
  <c r="T1283" i="2" s="1"/>
  <c r="L1283" i="2"/>
  <c r="U1283" i="2" s="1"/>
  <c r="M1283" i="2"/>
  <c r="V1283" i="2" s="1"/>
  <c r="N1283" i="2"/>
  <c r="O1283" i="2"/>
  <c r="P1283" i="2"/>
  <c r="Q1283" i="2"/>
  <c r="R1283" i="2"/>
  <c r="S1283" i="2"/>
  <c r="K1284" i="2"/>
  <c r="T1284" i="2" s="1"/>
  <c r="L1284" i="2"/>
  <c r="M1284" i="2"/>
  <c r="V1284" i="2" s="1"/>
  <c r="N1284" i="2"/>
  <c r="O1284" i="2"/>
  <c r="P1284" i="2"/>
  <c r="Q1284" i="2"/>
  <c r="R1284" i="2"/>
  <c r="S1284" i="2"/>
  <c r="U1284" i="2"/>
  <c r="K1285" i="2"/>
  <c r="T1285" i="2" s="1"/>
  <c r="L1285" i="2"/>
  <c r="U1285" i="2" s="1"/>
  <c r="M1285" i="2"/>
  <c r="V1285" i="2" s="1"/>
  <c r="N1285" i="2"/>
  <c r="O1285" i="2"/>
  <c r="P1285" i="2"/>
  <c r="Q1285" i="2"/>
  <c r="R1285" i="2"/>
  <c r="S1285" i="2"/>
  <c r="K1286" i="2"/>
  <c r="T1286" i="2" s="1"/>
  <c r="L1286" i="2"/>
  <c r="U1286" i="2" s="1"/>
  <c r="M1286" i="2"/>
  <c r="V1286" i="2" s="1"/>
  <c r="N1286" i="2"/>
  <c r="O1286" i="2"/>
  <c r="P1286" i="2"/>
  <c r="Q1286" i="2"/>
  <c r="R1286" i="2"/>
  <c r="S1286" i="2"/>
  <c r="K1287" i="2"/>
  <c r="T1287" i="2" s="1"/>
  <c r="L1287" i="2"/>
  <c r="U1287" i="2" s="1"/>
  <c r="M1287" i="2"/>
  <c r="V1287" i="2" s="1"/>
  <c r="N1287" i="2"/>
  <c r="O1287" i="2"/>
  <c r="P1287" i="2"/>
  <c r="Q1287" i="2"/>
  <c r="R1287" i="2"/>
  <c r="S1287" i="2"/>
  <c r="K1288" i="2"/>
  <c r="T1288" i="2" s="1"/>
  <c r="L1288" i="2"/>
  <c r="M1288" i="2"/>
  <c r="V1288" i="2" s="1"/>
  <c r="N1288" i="2"/>
  <c r="O1288" i="2"/>
  <c r="P1288" i="2"/>
  <c r="Q1288" i="2"/>
  <c r="R1288" i="2"/>
  <c r="S1288" i="2"/>
  <c r="U1288" i="2"/>
  <c r="K1289" i="2"/>
  <c r="T1289" i="2" s="1"/>
  <c r="L1289" i="2"/>
  <c r="U1289" i="2" s="1"/>
  <c r="M1289" i="2"/>
  <c r="V1289" i="2" s="1"/>
  <c r="N1289" i="2"/>
  <c r="O1289" i="2"/>
  <c r="P1289" i="2"/>
  <c r="Q1289" i="2"/>
  <c r="R1289" i="2"/>
  <c r="S1289" i="2"/>
  <c r="K1290" i="2"/>
  <c r="T1290" i="2" s="1"/>
  <c r="L1290" i="2"/>
  <c r="U1290" i="2" s="1"/>
  <c r="M1290" i="2"/>
  <c r="V1290" i="2" s="1"/>
  <c r="N1290" i="2"/>
  <c r="O1290" i="2"/>
  <c r="P1290" i="2"/>
  <c r="Q1290" i="2"/>
  <c r="R1290" i="2"/>
  <c r="S1290" i="2"/>
  <c r="K1291" i="2"/>
  <c r="T1291" i="2" s="1"/>
  <c r="L1291" i="2"/>
  <c r="U1291" i="2" s="1"/>
  <c r="M1291" i="2"/>
  <c r="V1291" i="2" s="1"/>
  <c r="N1291" i="2"/>
  <c r="O1291" i="2"/>
  <c r="P1291" i="2"/>
  <c r="Q1291" i="2"/>
  <c r="R1291" i="2"/>
  <c r="S1291" i="2"/>
  <c r="K1292" i="2"/>
  <c r="T1292" i="2" s="1"/>
  <c r="L1292" i="2"/>
  <c r="U1292" i="2" s="1"/>
  <c r="M1292" i="2"/>
  <c r="V1292" i="2" s="1"/>
  <c r="N1292" i="2"/>
  <c r="O1292" i="2"/>
  <c r="P1292" i="2"/>
  <c r="Q1292" i="2"/>
  <c r="R1292" i="2"/>
  <c r="S1292" i="2"/>
  <c r="K1293" i="2"/>
  <c r="T1293" i="2" s="1"/>
  <c r="L1293" i="2"/>
  <c r="U1293" i="2" s="1"/>
  <c r="M1293" i="2"/>
  <c r="V1293" i="2" s="1"/>
  <c r="N1293" i="2"/>
  <c r="O1293" i="2"/>
  <c r="P1293" i="2"/>
  <c r="Q1293" i="2"/>
  <c r="R1293" i="2"/>
  <c r="S1293" i="2"/>
  <c r="K1258" i="2"/>
  <c r="T1258" i="2" s="1"/>
  <c r="L1258" i="2"/>
  <c r="U1258" i="2" s="1"/>
  <c r="M1258" i="2"/>
  <c r="V1258" i="2" s="1"/>
  <c r="K1259" i="2"/>
  <c r="T1259" i="2" s="1"/>
  <c r="L1259" i="2"/>
  <c r="U1259" i="2" s="1"/>
  <c r="M1259" i="2"/>
  <c r="V1259" i="2" s="1"/>
  <c r="K1260" i="2"/>
  <c r="T1260" i="2" s="1"/>
  <c r="L1260" i="2"/>
  <c r="U1260" i="2" s="1"/>
  <c r="M1260" i="2"/>
  <c r="V1260" i="2" s="1"/>
  <c r="K1261" i="2"/>
  <c r="T1261" i="2" s="1"/>
  <c r="L1261" i="2"/>
  <c r="U1261" i="2" s="1"/>
  <c r="M1261" i="2"/>
  <c r="V1261" i="2" s="1"/>
  <c r="K1262" i="2"/>
  <c r="T1262" i="2" s="1"/>
  <c r="L1262" i="2"/>
  <c r="U1262" i="2" s="1"/>
  <c r="M1262" i="2"/>
  <c r="V1262" i="2" s="1"/>
  <c r="K1263" i="2"/>
  <c r="T1263" i="2" s="1"/>
  <c r="L1263" i="2"/>
  <c r="U1263" i="2" s="1"/>
  <c r="M1263" i="2"/>
  <c r="V1263" i="2" s="1"/>
  <c r="K1264" i="2"/>
  <c r="T1264" i="2" s="1"/>
  <c r="L1264" i="2"/>
  <c r="U1264" i="2" s="1"/>
  <c r="M1264" i="2"/>
  <c r="V1264" i="2" s="1"/>
  <c r="K1265" i="2"/>
  <c r="T1265" i="2" s="1"/>
  <c r="L1265" i="2"/>
  <c r="U1265" i="2" s="1"/>
  <c r="M1265" i="2"/>
  <c r="V1265" i="2" s="1"/>
  <c r="K1266" i="2"/>
  <c r="T1266" i="2" s="1"/>
  <c r="L1266" i="2"/>
  <c r="U1266" i="2" s="1"/>
  <c r="M1266" i="2"/>
  <c r="V1266" i="2" s="1"/>
  <c r="K1267" i="2"/>
  <c r="T1267" i="2" s="1"/>
  <c r="L1267" i="2"/>
  <c r="U1267" i="2" s="1"/>
  <c r="M1267" i="2"/>
  <c r="V1267" i="2" s="1"/>
  <c r="K1268" i="2"/>
  <c r="T1268" i="2" s="1"/>
  <c r="L1268" i="2"/>
  <c r="U1268" i="2" s="1"/>
  <c r="M1268" i="2"/>
  <c r="V1268" i="2" s="1"/>
  <c r="K1269" i="2"/>
  <c r="T1269" i="2" s="1"/>
  <c r="L1269" i="2"/>
  <c r="M1269" i="2"/>
  <c r="V1269" i="2" s="1"/>
  <c r="L1255" i="2"/>
  <c r="U1255" i="2" s="1"/>
  <c r="M1255" i="2"/>
  <c r="V1255" i="2" s="1"/>
  <c r="N1255" i="2"/>
  <c r="O1255" i="2"/>
  <c r="P1255" i="2"/>
  <c r="Q1255" i="2"/>
  <c r="R1255" i="2"/>
  <c r="S1255" i="2"/>
  <c r="L1256" i="2"/>
  <c r="U1256" i="2" s="1"/>
  <c r="M1256" i="2"/>
  <c r="V1256" i="2" s="1"/>
  <c r="N1256" i="2"/>
  <c r="O1256" i="2"/>
  <c r="P1256" i="2"/>
  <c r="Q1256" i="2"/>
  <c r="R1256" i="2"/>
  <c r="S1256" i="2"/>
  <c r="L1257" i="2"/>
  <c r="U1257" i="2" s="1"/>
  <c r="M1257" i="2"/>
  <c r="V1257" i="2" s="1"/>
  <c r="N1257" i="2"/>
  <c r="O1257" i="2"/>
  <c r="P1257" i="2"/>
  <c r="Q1257" i="2"/>
  <c r="R1257" i="2"/>
  <c r="S1257" i="2"/>
  <c r="N1258" i="2"/>
  <c r="O1258" i="2"/>
  <c r="P1258" i="2"/>
  <c r="Q1258" i="2"/>
  <c r="R1258" i="2"/>
  <c r="S1258" i="2"/>
  <c r="N1259" i="2"/>
  <c r="O1259" i="2"/>
  <c r="P1259" i="2"/>
  <c r="Q1259" i="2"/>
  <c r="R1259" i="2"/>
  <c r="S1259" i="2"/>
  <c r="N1260" i="2"/>
  <c r="O1260" i="2"/>
  <c r="P1260" i="2"/>
  <c r="Q1260" i="2"/>
  <c r="R1260" i="2"/>
  <c r="S1260" i="2"/>
  <c r="N1261" i="2"/>
  <c r="O1261" i="2"/>
  <c r="P1261" i="2"/>
  <c r="Q1261" i="2"/>
  <c r="R1261" i="2"/>
  <c r="S1261" i="2"/>
  <c r="N1262" i="2"/>
  <c r="O1262" i="2"/>
  <c r="P1262" i="2"/>
  <c r="Q1262" i="2"/>
  <c r="R1262" i="2"/>
  <c r="S1262" i="2"/>
  <c r="N1263" i="2"/>
  <c r="O1263" i="2"/>
  <c r="P1263" i="2"/>
  <c r="Q1263" i="2"/>
  <c r="R1263" i="2"/>
  <c r="S1263" i="2"/>
  <c r="N1264" i="2"/>
  <c r="O1264" i="2"/>
  <c r="P1264" i="2"/>
  <c r="Q1264" i="2"/>
  <c r="R1264" i="2"/>
  <c r="S1264" i="2"/>
  <c r="N1265" i="2"/>
  <c r="O1265" i="2"/>
  <c r="P1265" i="2"/>
  <c r="Q1265" i="2"/>
  <c r="R1265" i="2"/>
  <c r="S1265" i="2"/>
  <c r="N1266" i="2"/>
  <c r="O1266" i="2"/>
  <c r="P1266" i="2"/>
  <c r="Q1266" i="2"/>
  <c r="R1266" i="2"/>
  <c r="S1266" i="2"/>
  <c r="N1267" i="2"/>
  <c r="O1267" i="2"/>
  <c r="P1267" i="2"/>
  <c r="Q1267" i="2"/>
  <c r="R1267" i="2"/>
  <c r="S1267" i="2"/>
  <c r="N1268" i="2"/>
  <c r="O1268" i="2"/>
  <c r="P1268" i="2"/>
  <c r="Q1268" i="2"/>
  <c r="R1268" i="2"/>
  <c r="S1268" i="2"/>
  <c r="U1269" i="2"/>
  <c r="N1269" i="2"/>
  <c r="O1269" i="2"/>
  <c r="P1269" i="2"/>
  <c r="Q1269" i="2"/>
  <c r="R1269" i="2"/>
  <c r="S1269" i="2"/>
  <c r="K1255" i="2"/>
  <c r="T1255" i="2" s="1"/>
  <c r="K1256" i="2"/>
  <c r="T1256" i="2" s="1"/>
  <c r="K1257" i="2"/>
  <c r="T1257" i="2" s="1"/>
  <c r="L1220" i="2"/>
  <c r="U1220" i="2" s="1"/>
  <c r="M1220" i="2"/>
  <c r="V1220" i="2" s="1"/>
  <c r="N1220" i="2"/>
  <c r="O1220" i="2"/>
  <c r="P1220" i="2"/>
  <c r="Q1220" i="2"/>
  <c r="R1220" i="2"/>
  <c r="S1220" i="2"/>
  <c r="L1221" i="2"/>
  <c r="U1221" i="2" s="1"/>
  <c r="M1221" i="2"/>
  <c r="V1221" i="2" s="1"/>
  <c r="N1221" i="2"/>
  <c r="O1221" i="2"/>
  <c r="P1221" i="2"/>
  <c r="Q1221" i="2"/>
  <c r="R1221" i="2"/>
  <c r="S1221" i="2"/>
  <c r="L1222" i="2"/>
  <c r="U1222" i="2" s="1"/>
  <c r="M1222" i="2"/>
  <c r="V1222" i="2" s="1"/>
  <c r="N1222" i="2"/>
  <c r="O1222" i="2"/>
  <c r="P1222" i="2"/>
  <c r="Q1222" i="2"/>
  <c r="R1222" i="2"/>
  <c r="S1222" i="2"/>
  <c r="L1223" i="2"/>
  <c r="M1223" i="2"/>
  <c r="V1223" i="2" s="1"/>
  <c r="N1223" i="2"/>
  <c r="O1223" i="2"/>
  <c r="P1223" i="2"/>
  <c r="Q1223" i="2"/>
  <c r="R1223" i="2"/>
  <c r="S1223" i="2"/>
  <c r="U1223" i="2"/>
  <c r="L1224" i="2"/>
  <c r="M1224" i="2"/>
  <c r="V1224" i="2" s="1"/>
  <c r="N1224" i="2"/>
  <c r="O1224" i="2"/>
  <c r="P1224" i="2"/>
  <c r="Q1224" i="2"/>
  <c r="R1224" i="2"/>
  <c r="S1224" i="2"/>
  <c r="U1224" i="2"/>
  <c r="L1225" i="2"/>
  <c r="M1225" i="2"/>
  <c r="N1225" i="2"/>
  <c r="O1225" i="2"/>
  <c r="P1225" i="2"/>
  <c r="Q1225" i="2"/>
  <c r="R1225" i="2"/>
  <c r="S1225" i="2"/>
  <c r="U1225" i="2"/>
  <c r="V1225" i="2"/>
  <c r="L1226" i="2"/>
  <c r="U1226" i="2" s="1"/>
  <c r="M1226" i="2"/>
  <c r="V1226" i="2" s="1"/>
  <c r="N1226" i="2"/>
  <c r="O1226" i="2"/>
  <c r="P1226" i="2"/>
  <c r="Q1226" i="2"/>
  <c r="R1226" i="2"/>
  <c r="S1226" i="2"/>
  <c r="L1227" i="2"/>
  <c r="M1227" i="2"/>
  <c r="V1227" i="2" s="1"/>
  <c r="N1227" i="2"/>
  <c r="O1227" i="2"/>
  <c r="P1227" i="2"/>
  <c r="Q1227" i="2"/>
  <c r="R1227" i="2"/>
  <c r="S1227" i="2"/>
  <c r="U1227" i="2"/>
  <c r="L1228" i="2"/>
  <c r="U1228" i="2" s="1"/>
  <c r="M1228" i="2"/>
  <c r="V1228" i="2" s="1"/>
  <c r="N1228" i="2"/>
  <c r="O1228" i="2"/>
  <c r="P1228" i="2"/>
  <c r="Q1228" i="2"/>
  <c r="R1228" i="2"/>
  <c r="S1228" i="2"/>
  <c r="L1229" i="2"/>
  <c r="U1229" i="2" s="1"/>
  <c r="M1229" i="2"/>
  <c r="V1229" i="2" s="1"/>
  <c r="N1229" i="2"/>
  <c r="O1229" i="2"/>
  <c r="P1229" i="2"/>
  <c r="Q1229" i="2"/>
  <c r="R1229" i="2"/>
  <c r="S1229" i="2"/>
  <c r="L1230" i="2"/>
  <c r="U1230" i="2" s="1"/>
  <c r="M1230" i="2"/>
  <c r="V1230" i="2" s="1"/>
  <c r="N1230" i="2"/>
  <c r="O1230" i="2"/>
  <c r="P1230" i="2"/>
  <c r="Q1230" i="2"/>
  <c r="R1230" i="2"/>
  <c r="S1230" i="2"/>
  <c r="L1231" i="2"/>
  <c r="M1231" i="2"/>
  <c r="V1231" i="2" s="1"/>
  <c r="N1231" i="2"/>
  <c r="O1231" i="2"/>
  <c r="P1231" i="2"/>
  <c r="Q1231" i="2"/>
  <c r="R1231" i="2"/>
  <c r="S1231" i="2"/>
  <c r="U1231" i="2"/>
  <c r="L1232" i="2"/>
  <c r="U1232" i="2" s="1"/>
  <c r="M1232" i="2"/>
  <c r="V1232" i="2" s="1"/>
  <c r="N1232" i="2"/>
  <c r="O1232" i="2"/>
  <c r="P1232" i="2"/>
  <c r="Q1232" i="2"/>
  <c r="R1232" i="2"/>
  <c r="S1232" i="2"/>
  <c r="L1233" i="2"/>
  <c r="M1233" i="2"/>
  <c r="N1233" i="2"/>
  <c r="O1233" i="2"/>
  <c r="P1233" i="2"/>
  <c r="Q1233" i="2"/>
  <c r="R1233" i="2"/>
  <c r="S1233" i="2"/>
  <c r="U1233" i="2"/>
  <c r="V1233" i="2"/>
  <c r="L1234" i="2"/>
  <c r="U1234" i="2" s="1"/>
  <c r="M1234" i="2"/>
  <c r="V1234" i="2" s="1"/>
  <c r="N1234" i="2"/>
  <c r="O1234" i="2"/>
  <c r="P1234" i="2"/>
  <c r="Q1234" i="2"/>
  <c r="R1234" i="2"/>
  <c r="S1234" i="2"/>
  <c r="L1235" i="2"/>
  <c r="M1235" i="2"/>
  <c r="V1235" i="2" s="1"/>
  <c r="N1235" i="2"/>
  <c r="O1235" i="2"/>
  <c r="P1235" i="2"/>
  <c r="Q1235" i="2"/>
  <c r="R1235" i="2"/>
  <c r="S1235" i="2"/>
  <c r="U1235" i="2"/>
  <c r="L1236" i="2"/>
  <c r="U1236" i="2" s="1"/>
  <c r="M1236" i="2"/>
  <c r="V1236" i="2" s="1"/>
  <c r="N1236" i="2"/>
  <c r="O1236" i="2"/>
  <c r="P1236" i="2"/>
  <c r="Q1236" i="2"/>
  <c r="R1236" i="2"/>
  <c r="S1236" i="2"/>
  <c r="L1237" i="2"/>
  <c r="U1237" i="2" s="1"/>
  <c r="M1237" i="2"/>
  <c r="V1237" i="2" s="1"/>
  <c r="N1237" i="2"/>
  <c r="O1237" i="2"/>
  <c r="P1237" i="2"/>
  <c r="Q1237" i="2"/>
  <c r="R1237" i="2"/>
  <c r="S1237" i="2"/>
  <c r="L1238" i="2"/>
  <c r="U1238" i="2" s="1"/>
  <c r="M1238" i="2"/>
  <c r="V1238" i="2" s="1"/>
  <c r="N1238" i="2"/>
  <c r="O1238" i="2"/>
  <c r="P1238" i="2"/>
  <c r="Q1238" i="2"/>
  <c r="R1238" i="2"/>
  <c r="S1238" i="2"/>
  <c r="L1239" i="2"/>
  <c r="M1239" i="2"/>
  <c r="V1239" i="2" s="1"/>
  <c r="N1239" i="2"/>
  <c r="O1239" i="2"/>
  <c r="P1239" i="2"/>
  <c r="Q1239" i="2"/>
  <c r="R1239" i="2"/>
  <c r="S1239" i="2"/>
  <c r="U1239" i="2"/>
  <c r="L1240" i="2"/>
  <c r="U1240" i="2" s="1"/>
  <c r="M1240" i="2"/>
  <c r="V1240" i="2" s="1"/>
  <c r="N1240" i="2"/>
  <c r="O1240" i="2"/>
  <c r="P1240" i="2"/>
  <c r="Q1240" i="2"/>
  <c r="R1240" i="2"/>
  <c r="S1240" i="2"/>
  <c r="L1241" i="2"/>
  <c r="M1241" i="2"/>
  <c r="N1241" i="2"/>
  <c r="O1241" i="2"/>
  <c r="P1241" i="2"/>
  <c r="Q1241" i="2"/>
  <c r="R1241" i="2"/>
  <c r="S1241" i="2"/>
  <c r="U1241" i="2"/>
  <c r="V1241" i="2"/>
  <c r="L1242" i="2"/>
  <c r="U1242" i="2" s="1"/>
  <c r="M1242" i="2"/>
  <c r="V1242" i="2" s="1"/>
  <c r="N1242" i="2"/>
  <c r="O1242" i="2"/>
  <c r="P1242" i="2"/>
  <c r="Q1242" i="2"/>
  <c r="R1242" i="2"/>
  <c r="S1242" i="2"/>
  <c r="L1243" i="2"/>
  <c r="U1243" i="2" s="1"/>
  <c r="M1243" i="2"/>
  <c r="V1243" i="2" s="1"/>
  <c r="N1243" i="2"/>
  <c r="O1243" i="2"/>
  <c r="P1243" i="2"/>
  <c r="Q1243" i="2"/>
  <c r="R1243" i="2"/>
  <c r="S1243" i="2"/>
  <c r="L1244" i="2"/>
  <c r="U1244" i="2" s="1"/>
  <c r="M1244" i="2"/>
  <c r="V1244" i="2" s="1"/>
  <c r="N1244" i="2"/>
  <c r="O1244" i="2"/>
  <c r="P1244" i="2"/>
  <c r="Q1244" i="2"/>
  <c r="R1244" i="2"/>
  <c r="S1244" i="2"/>
  <c r="L1245" i="2"/>
  <c r="U1245" i="2" s="1"/>
  <c r="M1245" i="2"/>
  <c r="V1245" i="2" s="1"/>
  <c r="N1245" i="2"/>
  <c r="O1245" i="2"/>
  <c r="P1245" i="2"/>
  <c r="Q1245" i="2"/>
  <c r="R1245" i="2"/>
  <c r="S1245" i="2"/>
  <c r="L1246" i="2"/>
  <c r="U1246" i="2" s="1"/>
  <c r="M1246" i="2"/>
  <c r="V1246" i="2" s="1"/>
  <c r="N1246" i="2"/>
  <c r="O1246" i="2"/>
  <c r="P1246" i="2"/>
  <c r="Q1246" i="2"/>
  <c r="R1246" i="2"/>
  <c r="S1246" i="2"/>
  <c r="L1247" i="2"/>
  <c r="M1247" i="2"/>
  <c r="V1247" i="2" s="1"/>
  <c r="N1247" i="2"/>
  <c r="O1247" i="2"/>
  <c r="P1247" i="2"/>
  <c r="Q1247" i="2"/>
  <c r="R1247" i="2"/>
  <c r="S1247" i="2"/>
  <c r="U1247" i="2"/>
  <c r="L1248" i="2"/>
  <c r="U1248" i="2" s="1"/>
  <c r="M1248" i="2"/>
  <c r="V1248" i="2" s="1"/>
  <c r="N1248" i="2"/>
  <c r="O1248" i="2"/>
  <c r="P1248" i="2"/>
  <c r="Q1248" i="2"/>
  <c r="R1248" i="2"/>
  <c r="S1248" i="2"/>
  <c r="L1249" i="2"/>
  <c r="M1249" i="2"/>
  <c r="N1249" i="2"/>
  <c r="O1249" i="2"/>
  <c r="P1249" i="2"/>
  <c r="Q1249" i="2"/>
  <c r="R1249" i="2"/>
  <c r="S1249" i="2"/>
  <c r="U1249" i="2"/>
  <c r="V1249" i="2"/>
  <c r="L1250" i="2"/>
  <c r="U1250" i="2" s="1"/>
  <c r="M1250" i="2"/>
  <c r="V1250" i="2" s="1"/>
  <c r="N1250" i="2"/>
  <c r="O1250" i="2"/>
  <c r="P1250" i="2"/>
  <c r="Q1250" i="2"/>
  <c r="R1250" i="2"/>
  <c r="S1250" i="2"/>
  <c r="L1251" i="2"/>
  <c r="U1251" i="2" s="1"/>
  <c r="M1251" i="2"/>
  <c r="V1251" i="2" s="1"/>
  <c r="N1251" i="2"/>
  <c r="O1251" i="2"/>
  <c r="P1251" i="2"/>
  <c r="Q1251" i="2"/>
  <c r="R1251" i="2"/>
  <c r="S1251" i="2"/>
  <c r="L1252" i="2"/>
  <c r="U1252" i="2" s="1"/>
  <c r="M1252" i="2"/>
  <c r="V1252" i="2" s="1"/>
  <c r="N1252" i="2"/>
  <c r="O1252" i="2"/>
  <c r="P1252" i="2"/>
  <c r="Q1252" i="2"/>
  <c r="R1252" i="2"/>
  <c r="S1252" i="2"/>
  <c r="L1253" i="2"/>
  <c r="U1253" i="2" s="1"/>
  <c r="M1253" i="2"/>
  <c r="V1253" i="2" s="1"/>
  <c r="N1253" i="2"/>
  <c r="O1253" i="2"/>
  <c r="P1253" i="2"/>
  <c r="Q1253" i="2"/>
  <c r="R1253" i="2"/>
  <c r="S1253" i="2"/>
  <c r="L1254" i="2"/>
  <c r="U1254" i="2" s="1"/>
  <c r="M1254" i="2"/>
  <c r="V1254" i="2" s="1"/>
  <c r="N1254" i="2"/>
  <c r="O1254" i="2"/>
  <c r="P1254" i="2"/>
  <c r="Q1254" i="2"/>
  <c r="R1254" i="2"/>
  <c r="S1254" i="2"/>
  <c r="K997" i="2"/>
  <c r="T997" i="2" s="1"/>
  <c r="L997" i="2"/>
  <c r="U997" i="2" s="1"/>
  <c r="M997" i="2"/>
  <c r="V997" i="2" s="1"/>
  <c r="N997" i="2"/>
  <c r="O997" i="2"/>
  <c r="P997" i="2"/>
  <c r="Q997" i="2"/>
  <c r="R997" i="2"/>
  <c r="S997" i="2"/>
  <c r="K998" i="2"/>
  <c r="T998" i="2" s="1"/>
  <c r="L998" i="2"/>
  <c r="U998" i="2" s="1"/>
  <c r="M998" i="2"/>
  <c r="V998" i="2" s="1"/>
  <c r="N998" i="2"/>
  <c r="O998" i="2"/>
  <c r="P998" i="2"/>
  <c r="Q998" i="2"/>
  <c r="R998" i="2"/>
  <c r="S998" i="2"/>
  <c r="K999" i="2"/>
  <c r="T999" i="2" s="1"/>
  <c r="L999" i="2"/>
  <c r="M999" i="2"/>
  <c r="V999" i="2" s="1"/>
  <c r="N999" i="2"/>
  <c r="O999" i="2"/>
  <c r="P999" i="2"/>
  <c r="Q999" i="2"/>
  <c r="R999" i="2"/>
  <c r="S999" i="2"/>
  <c r="U999" i="2"/>
  <c r="K1000" i="2"/>
  <c r="T1000" i="2" s="1"/>
  <c r="L1000" i="2"/>
  <c r="U1000" i="2" s="1"/>
  <c r="M1000" i="2"/>
  <c r="V1000" i="2" s="1"/>
  <c r="N1000" i="2"/>
  <c r="O1000" i="2"/>
  <c r="P1000" i="2"/>
  <c r="Q1000" i="2"/>
  <c r="R1000" i="2"/>
  <c r="S1000" i="2"/>
  <c r="K1001" i="2"/>
  <c r="T1001" i="2" s="1"/>
  <c r="L1001" i="2"/>
  <c r="U1001" i="2" s="1"/>
  <c r="M1001" i="2"/>
  <c r="V1001" i="2" s="1"/>
  <c r="N1001" i="2"/>
  <c r="O1001" i="2"/>
  <c r="P1001" i="2"/>
  <c r="Q1001" i="2"/>
  <c r="R1001" i="2"/>
  <c r="S1001" i="2"/>
  <c r="K1002" i="2"/>
  <c r="T1002" i="2" s="1"/>
  <c r="L1002" i="2"/>
  <c r="U1002" i="2" s="1"/>
  <c r="M1002" i="2"/>
  <c r="V1002" i="2" s="1"/>
  <c r="N1002" i="2"/>
  <c r="O1002" i="2"/>
  <c r="P1002" i="2"/>
  <c r="Q1002" i="2"/>
  <c r="R1002" i="2"/>
  <c r="S1002" i="2"/>
  <c r="K1003" i="2"/>
  <c r="T1003" i="2" s="1"/>
  <c r="L1003" i="2"/>
  <c r="M1003" i="2"/>
  <c r="V1003" i="2" s="1"/>
  <c r="N1003" i="2"/>
  <c r="O1003" i="2"/>
  <c r="P1003" i="2"/>
  <c r="Q1003" i="2"/>
  <c r="R1003" i="2"/>
  <c r="S1003" i="2"/>
  <c r="U1003" i="2"/>
  <c r="K1004" i="2"/>
  <c r="T1004" i="2" s="1"/>
  <c r="L1004" i="2"/>
  <c r="U1004" i="2" s="1"/>
  <c r="M1004" i="2"/>
  <c r="V1004" i="2" s="1"/>
  <c r="N1004" i="2"/>
  <c r="O1004" i="2"/>
  <c r="P1004" i="2"/>
  <c r="Q1004" i="2"/>
  <c r="R1004" i="2"/>
  <c r="S1004" i="2"/>
  <c r="K1005" i="2"/>
  <c r="T1005" i="2" s="1"/>
  <c r="L1005" i="2"/>
  <c r="M1005" i="2"/>
  <c r="V1005" i="2" s="1"/>
  <c r="N1005" i="2"/>
  <c r="O1005" i="2"/>
  <c r="P1005" i="2"/>
  <c r="Q1005" i="2"/>
  <c r="R1005" i="2"/>
  <c r="S1005" i="2"/>
  <c r="U1005" i="2"/>
  <c r="K1006" i="2"/>
  <c r="T1006" i="2" s="1"/>
  <c r="L1006" i="2"/>
  <c r="M1006" i="2"/>
  <c r="V1006" i="2" s="1"/>
  <c r="N1006" i="2"/>
  <c r="O1006" i="2"/>
  <c r="P1006" i="2"/>
  <c r="Q1006" i="2"/>
  <c r="R1006" i="2"/>
  <c r="S1006" i="2"/>
  <c r="U1006" i="2"/>
  <c r="K1007" i="2"/>
  <c r="T1007" i="2" s="1"/>
  <c r="L1007" i="2"/>
  <c r="M1007" i="2"/>
  <c r="V1007" i="2" s="1"/>
  <c r="N1007" i="2"/>
  <c r="O1007" i="2"/>
  <c r="P1007" i="2"/>
  <c r="Q1007" i="2"/>
  <c r="R1007" i="2"/>
  <c r="S1007" i="2"/>
  <c r="U1007" i="2"/>
  <c r="K1008" i="2"/>
  <c r="T1008" i="2" s="1"/>
  <c r="L1008" i="2"/>
  <c r="U1008" i="2" s="1"/>
  <c r="M1008" i="2"/>
  <c r="V1008" i="2" s="1"/>
  <c r="N1008" i="2"/>
  <c r="O1008" i="2"/>
  <c r="P1008" i="2"/>
  <c r="Q1008" i="2"/>
  <c r="R1008" i="2"/>
  <c r="S1008" i="2"/>
  <c r="K1009" i="2"/>
  <c r="T1009" i="2" s="1"/>
  <c r="L1009" i="2"/>
  <c r="U1009" i="2" s="1"/>
  <c r="M1009" i="2"/>
  <c r="V1009" i="2" s="1"/>
  <c r="N1009" i="2"/>
  <c r="O1009" i="2"/>
  <c r="P1009" i="2"/>
  <c r="Q1009" i="2"/>
  <c r="R1009" i="2"/>
  <c r="S1009" i="2"/>
  <c r="K1010" i="2"/>
  <c r="T1010" i="2" s="1"/>
  <c r="L1010" i="2"/>
  <c r="U1010" i="2" s="1"/>
  <c r="M1010" i="2"/>
  <c r="V1010" i="2" s="1"/>
  <c r="N1010" i="2"/>
  <c r="O1010" i="2"/>
  <c r="P1010" i="2"/>
  <c r="Q1010" i="2"/>
  <c r="R1010" i="2"/>
  <c r="S1010" i="2"/>
  <c r="K1011" i="2"/>
  <c r="T1011" i="2" s="1"/>
  <c r="L1011" i="2"/>
  <c r="M1011" i="2"/>
  <c r="V1011" i="2" s="1"/>
  <c r="N1011" i="2"/>
  <c r="O1011" i="2"/>
  <c r="P1011" i="2"/>
  <c r="Q1011" i="2"/>
  <c r="R1011" i="2"/>
  <c r="S1011" i="2"/>
  <c r="U1011" i="2"/>
  <c r="K1012" i="2"/>
  <c r="T1012" i="2" s="1"/>
  <c r="L1012" i="2"/>
  <c r="U1012" i="2" s="1"/>
  <c r="M1012" i="2"/>
  <c r="V1012" i="2" s="1"/>
  <c r="N1012" i="2"/>
  <c r="O1012" i="2"/>
  <c r="P1012" i="2"/>
  <c r="Q1012" i="2"/>
  <c r="R1012" i="2"/>
  <c r="S1012" i="2"/>
  <c r="K1013" i="2"/>
  <c r="T1013" i="2" s="1"/>
  <c r="L1013" i="2"/>
  <c r="U1013" i="2" s="1"/>
  <c r="M1013" i="2"/>
  <c r="V1013" i="2" s="1"/>
  <c r="N1013" i="2"/>
  <c r="O1013" i="2"/>
  <c r="P1013" i="2"/>
  <c r="Q1013" i="2"/>
  <c r="R1013" i="2"/>
  <c r="S1013" i="2"/>
  <c r="K1014" i="2"/>
  <c r="T1014" i="2" s="1"/>
  <c r="L1014" i="2"/>
  <c r="M1014" i="2"/>
  <c r="V1014" i="2" s="1"/>
  <c r="N1014" i="2"/>
  <c r="O1014" i="2"/>
  <c r="P1014" i="2"/>
  <c r="Q1014" i="2"/>
  <c r="R1014" i="2"/>
  <c r="S1014" i="2"/>
  <c r="U1014" i="2"/>
  <c r="K1015" i="2"/>
  <c r="T1015" i="2" s="1"/>
  <c r="L1015" i="2"/>
  <c r="M1015" i="2"/>
  <c r="V1015" i="2" s="1"/>
  <c r="N1015" i="2"/>
  <c r="O1015" i="2"/>
  <c r="P1015" i="2"/>
  <c r="Q1015" i="2"/>
  <c r="R1015" i="2"/>
  <c r="S1015" i="2"/>
  <c r="U1015" i="2"/>
  <c r="K1016" i="2"/>
  <c r="T1016" i="2" s="1"/>
  <c r="L1016" i="2"/>
  <c r="U1016" i="2" s="1"/>
  <c r="M1016" i="2"/>
  <c r="V1016" i="2" s="1"/>
  <c r="N1016" i="2"/>
  <c r="O1016" i="2"/>
  <c r="P1016" i="2"/>
  <c r="Q1016" i="2"/>
  <c r="R1016" i="2"/>
  <c r="S1016" i="2"/>
  <c r="K1017" i="2"/>
  <c r="T1017" i="2" s="1"/>
  <c r="L1017" i="2"/>
  <c r="M1017" i="2"/>
  <c r="V1017" i="2" s="1"/>
  <c r="N1017" i="2"/>
  <c r="O1017" i="2"/>
  <c r="P1017" i="2"/>
  <c r="Q1017" i="2"/>
  <c r="R1017" i="2"/>
  <c r="S1017" i="2"/>
  <c r="U1017" i="2"/>
  <c r="K1018" i="2"/>
  <c r="T1018" i="2" s="1"/>
  <c r="L1018" i="2"/>
  <c r="U1018" i="2" s="1"/>
  <c r="M1018" i="2"/>
  <c r="V1018" i="2" s="1"/>
  <c r="N1018" i="2"/>
  <c r="O1018" i="2"/>
  <c r="P1018" i="2"/>
  <c r="Q1018" i="2"/>
  <c r="R1018" i="2"/>
  <c r="S1018" i="2"/>
  <c r="K1019" i="2"/>
  <c r="T1019" i="2" s="1"/>
  <c r="L1019" i="2"/>
  <c r="M1019" i="2"/>
  <c r="V1019" i="2" s="1"/>
  <c r="N1019" i="2"/>
  <c r="O1019" i="2"/>
  <c r="P1019" i="2"/>
  <c r="Q1019" i="2"/>
  <c r="R1019" i="2"/>
  <c r="S1019" i="2"/>
  <c r="U1019" i="2"/>
  <c r="K1020" i="2"/>
  <c r="T1020" i="2" s="1"/>
  <c r="L1020" i="2"/>
  <c r="U1020" i="2" s="1"/>
  <c r="M1020" i="2"/>
  <c r="V1020" i="2" s="1"/>
  <c r="N1020" i="2"/>
  <c r="O1020" i="2"/>
  <c r="P1020" i="2"/>
  <c r="Q1020" i="2"/>
  <c r="R1020" i="2"/>
  <c r="S1020" i="2"/>
  <c r="K1021" i="2"/>
  <c r="T1021" i="2" s="1"/>
  <c r="L1021" i="2"/>
  <c r="U1021" i="2" s="1"/>
  <c r="M1021" i="2"/>
  <c r="V1021" i="2" s="1"/>
  <c r="N1021" i="2"/>
  <c r="O1021" i="2"/>
  <c r="P1021" i="2"/>
  <c r="Q1021" i="2"/>
  <c r="R1021" i="2"/>
  <c r="S1021" i="2"/>
  <c r="K1022" i="2"/>
  <c r="T1022" i="2" s="1"/>
  <c r="L1022" i="2"/>
  <c r="U1022" i="2" s="1"/>
  <c r="M1022" i="2"/>
  <c r="V1022" i="2" s="1"/>
  <c r="N1022" i="2"/>
  <c r="O1022" i="2"/>
  <c r="P1022" i="2"/>
  <c r="Q1022" i="2"/>
  <c r="R1022" i="2"/>
  <c r="S1022" i="2"/>
  <c r="K1023" i="2"/>
  <c r="T1023" i="2" s="1"/>
  <c r="L1023" i="2"/>
  <c r="M1023" i="2"/>
  <c r="V1023" i="2" s="1"/>
  <c r="N1023" i="2"/>
  <c r="O1023" i="2"/>
  <c r="P1023" i="2"/>
  <c r="Q1023" i="2"/>
  <c r="R1023" i="2"/>
  <c r="S1023" i="2"/>
  <c r="U1023" i="2"/>
  <c r="K1024" i="2"/>
  <c r="T1024" i="2" s="1"/>
  <c r="L1024" i="2"/>
  <c r="M1024" i="2"/>
  <c r="V1024" i="2" s="1"/>
  <c r="N1024" i="2"/>
  <c r="O1024" i="2"/>
  <c r="P1024" i="2"/>
  <c r="Q1024" i="2"/>
  <c r="R1024" i="2"/>
  <c r="S1024" i="2"/>
  <c r="U1024" i="2"/>
  <c r="K1025" i="2"/>
  <c r="T1025" i="2" s="1"/>
  <c r="L1025" i="2"/>
  <c r="M1025" i="2"/>
  <c r="V1025" i="2" s="1"/>
  <c r="N1025" i="2"/>
  <c r="O1025" i="2"/>
  <c r="P1025" i="2"/>
  <c r="Q1025" i="2"/>
  <c r="R1025" i="2"/>
  <c r="S1025" i="2"/>
  <c r="U1025" i="2"/>
  <c r="K1026" i="2"/>
  <c r="T1026" i="2" s="1"/>
  <c r="L1026" i="2"/>
  <c r="M1026" i="2"/>
  <c r="V1026" i="2" s="1"/>
  <c r="N1026" i="2"/>
  <c r="O1026" i="2"/>
  <c r="P1026" i="2"/>
  <c r="Q1026" i="2"/>
  <c r="R1026" i="2"/>
  <c r="S1026" i="2"/>
  <c r="U1026" i="2"/>
  <c r="K1027" i="2"/>
  <c r="T1027" i="2" s="1"/>
  <c r="L1027" i="2"/>
  <c r="M1027" i="2"/>
  <c r="V1027" i="2" s="1"/>
  <c r="N1027" i="2"/>
  <c r="O1027" i="2"/>
  <c r="P1027" i="2"/>
  <c r="Q1027" i="2"/>
  <c r="R1027" i="2"/>
  <c r="S1027" i="2"/>
  <c r="U1027" i="2"/>
  <c r="K1028" i="2"/>
  <c r="T1028" i="2" s="1"/>
  <c r="L1028" i="2"/>
  <c r="M1028" i="2"/>
  <c r="V1028" i="2" s="1"/>
  <c r="N1028" i="2"/>
  <c r="O1028" i="2"/>
  <c r="P1028" i="2"/>
  <c r="Q1028" i="2"/>
  <c r="R1028" i="2"/>
  <c r="S1028" i="2"/>
  <c r="U1028" i="2"/>
  <c r="K1029" i="2"/>
  <c r="T1029" i="2" s="1"/>
  <c r="L1029" i="2"/>
  <c r="M1029" i="2"/>
  <c r="V1029" i="2" s="1"/>
  <c r="N1029" i="2"/>
  <c r="O1029" i="2"/>
  <c r="P1029" i="2"/>
  <c r="Q1029" i="2"/>
  <c r="R1029" i="2"/>
  <c r="S1029" i="2"/>
  <c r="U1029" i="2"/>
  <c r="K1030" i="2"/>
  <c r="T1030" i="2" s="1"/>
  <c r="L1030" i="2"/>
  <c r="M1030" i="2"/>
  <c r="V1030" i="2" s="1"/>
  <c r="N1030" i="2"/>
  <c r="O1030" i="2"/>
  <c r="P1030" i="2"/>
  <c r="Q1030" i="2"/>
  <c r="R1030" i="2"/>
  <c r="S1030" i="2"/>
  <c r="U1030" i="2"/>
  <c r="K1031" i="2"/>
  <c r="T1031" i="2" s="1"/>
  <c r="L1031" i="2"/>
  <c r="M1031" i="2"/>
  <c r="V1031" i="2" s="1"/>
  <c r="N1031" i="2"/>
  <c r="O1031" i="2"/>
  <c r="P1031" i="2"/>
  <c r="Q1031" i="2"/>
  <c r="R1031" i="2"/>
  <c r="S1031" i="2"/>
  <c r="U1031" i="2"/>
  <c r="K1032" i="2"/>
  <c r="T1032" i="2" s="1"/>
  <c r="L1032" i="2"/>
  <c r="M1032" i="2"/>
  <c r="V1032" i="2" s="1"/>
  <c r="N1032" i="2"/>
  <c r="O1032" i="2"/>
  <c r="P1032" i="2"/>
  <c r="Q1032" i="2"/>
  <c r="R1032" i="2"/>
  <c r="S1032" i="2"/>
  <c r="U1032" i="2"/>
  <c r="K1033" i="2"/>
  <c r="T1033" i="2" s="1"/>
  <c r="L1033" i="2"/>
  <c r="M1033" i="2"/>
  <c r="V1033" i="2" s="1"/>
  <c r="N1033" i="2"/>
  <c r="O1033" i="2"/>
  <c r="P1033" i="2"/>
  <c r="Q1033" i="2"/>
  <c r="R1033" i="2"/>
  <c r="S1033" i="2"/>
  <c r="U1033" i="2"/>
  <c r="K1034" i="2"/>
  <c r="T1034" i="2" s="1"/>
  <c r="L1034" i="2"/>
  <c r="M1034" i="2"/>
  <c r="V1034" i="2" s="1"/>
  <c r="N1034" i="2"/>
  <c r="O1034" i="2"/>
  <c r="P1034" i="2"/>
  <c r="Q1034" i="2"/>
  <c r="R1034" i="2"/>
  <c r="S1034" i="2"/>
  <c r="U1034" i="2"/>
  <c r="K1035" i="2"/>
  <c r="T1035" i="2" s="1"/>
  <c r="L1035" i="2"/>
  <c r="M1035" i="2"/>
  <c r="V1035" i="2" s="1"/>
  <c r="N1035" i="2"/>
  <c r="O1035" i="2"/>
  <c r="P1035" i="2"/>
  <c r="Q1035" i="2"/>
  <c r="R1035" i="2"/>
  <c r="S1035" i="2"/>
  <c r="U1035" i="2"/>
  <c r="K1036" i="2"/>
  <c r="T1036" i="2" s="1"/>
  <c r="L1036" i="2"/>
  <c r="M1036" i="2"/>
  <c r="V1036" i="2" s="1"/>
  <c r="N1036" i="2"/>
  <c r="O1036" i="2"/>
  <c r="P1036" i="2"/>
  <c r="Q1036" i="2"/>
  <c r="R1036" i="2"/>
  <c r="S1036" i="2"/>
  <c r="U1036" i="2"/>
  <c r="K1037" i="2"/>
  <c r="T1037" i="2" s="1"/>
  <c r="L1037" i="2"/>
  <c r="M1037" i="2"/>
  <c r="V1037" i="2" s="1"/>
  <c r="N1037" i="2"/>
  <c r="O1037" i="2"/>
  <c r="P1037" i="2"/>
  <c r="Q1037" i="2"/>
  <c r="R1037" i="2"/>
  <c r="S1037" i="2"/>
  <c r="U1037" i="2"/>
  <c r="K1038" i="2"/>
  <c r="T1038" i="2" s="1"/>
  <c r="L1038" i="2"/>
  <c r="M1038" i="2"/>
  <c r="V1038" i="2" s="1"/>
  <c r="N1038" i="2"/>
  <c r="O1038" i="2"/>
  <c r="P1038" i="2"/>
  <c r="Q1038" i="2"/>
  <c r="R1038" i="2"/>
  <c r="S1038" i="2"/>
  <c r="U1038" i="2"/>
  <c r="K1039" i="2"/>
  <c r="T1039" i="2" s="1"/>
  <c r="L1039" i="2"/>
  <c r="M1039" i="2"/>
  <c r="V1039" i="2" s="1"/>
  <c r="N1039" i="2"/>
  <c r="O1039" i="2"/>
  <c r="P1039" i="2"/>
  <c r="Q1039" i="2"/>
  <c r="R1039" i="2"/>
  <c r="S1039" i="2"/>
  <c r="U1039" i="2"/>
  <c r="K1040" i="2"/>
  <c r="T1040" i="2" s="1"/>
  <c r="L1040" i="2"/>
  <c r="M1040" i="2"/>
  <c r="V1040" i="2" s="1"/>
  <c r="N1040" i="2"/>
  <c r="O1040" i="2"/>
  <c r="P1040" i="2"/>
  <c r="Q1040" i="2"/>
  <c r="R1040" i="2"/>
  <c r="S1040" i="2"/>
  <c r="U1040" i="2"/>
  <c r="K1041" i="2"/>
  <c r="T1041" i="2" s="1"/>
  <c r="L1041" i="2"/>
  <c r="M1041" i="2"/>
  <c r="V1041" i="2" s="1"/>
  <c r="N1041" i="2"/>
  <c r="O1041" i="2"/>
  <c r="P1041" i="2"/>
  <c r="Q1041" i="2"/>
  <c r="R1041" i="2"/>
  <c r="S1041" i="2"/>
  <c r="U1041" i="2"/>
  <c r="K1042" i="2"/>
  <c r="T1042" i="2" s="1"/>
  <c r="L1042" i="2"/>
  <c r="U1042" i="2" s="1"/>
  <c r="M1042" i="2"/>
  <c r="V1042" i="2" s="1"/>
  <c r="N1042" i="2"/>
  <c r="O1042" i="2"/>
  <c r="P1042" i="2"/>
  <c r="Q1042" i="2"/>
  <c r="R1042" i="2"/>
  <c r="S1042" i="2"/>
  <c r="K1043" i="2"/>
  <c r="T1043" i="2" s="1"/>
  <c r="L1043" i="2"/>
  <c r="M1043" i="2"/>
  <c r="V1043" i="2" s="1"/>
  <c r="N1043" i="2"/>
  <c r="O1043" i="2"/>
  <c r="P1043" i="2"/>
  <c r="Q1043" i="2"/>
  <c r="R1043" i="2"/>
  <c r="S1043" i="2"/>
  <c r="U1043" i="2"/>
  <c r="K1044" i="2"/>
  <c r="T1044" i="2" s="1"/>
  <c r="L1044" i="2"/>
  <c r="M1044" i="2"/>
  <c r="V1044" i="2" s="1"/>
  <c r="N1044" i="2"/>
  <c r="O1044" i="2"/>
  <c r="P1044" i="2"/>
  <c r="Q1044" i="2"/>
  <c r="R1044" i="2"/>
  <c r="S1044" i="2"/>
  <c r="U1044" i="2"/>
  <c r="K1045" i="2"/>
  <c r="T1045" i="2" s="1"/>
  <c r="L1045" i="2"/>
  <c r="U1045" i="2" s="1"/>
  <c r="M1045" i="2"/>
  <c r="V1045" i="2" s="1"/>
  <c r="N1045" i="2"/>
  <c r="O1045" i="2"/>
  <c r="P1045" i="2"/>
  <c r="Q1045" i="2"/>
  <c r="R1045" i="2"/>
  <c r="S1045" i="2"/>
  <c r="K1046" i="2"/>
  <c r="T1046" i="2" s="1"/>
  <c r="L1046" i="2"/>
  <c r="U1046" i="2" s="1"/>
  <c r="M1046" i="2"/>
  <c r="V1046" i="2" s="1"/>
  <c r="N1046" i="2"/>
  <c r="O1046" i="2"/>
  <c r="P1046" i="2"/>
  <c r="Q1046" i="2"/>
  <c r="R1046" i="2"/>
  <c r="S1046" i="2"/>
  <c r="K1047" i="2"/>
  <c r="T1047" i="2" s="1"/>
  <c r="L1047" i="2"/>
  <c r="U1047" i="2" s="1"/>
  <c r="M1047" i="2"/>
  <c r="V1047" i="2" s="1"/>
  <c r="N1047" i="2"/>
  <c r="O1047" i="2"/>
  <c r="P1047" i="2"/>
  <c r="Q1047" i="2"/>
  <c r="R1047" i="2"/>
  <c r="S1047" i="2"/>
  <c r="K1048" i="2"/>
  <c r="T1048" i="2" s="1"/>
  <c r="L1048" i="2"/>
  <c r="M1048" i="2"/>
  <c r="V1048" i="2" s="1"/>
  <c r="N1048" i="2"/>
  <c r="O1048" i="2"/>
  <c r="P1048" i="2"/>
  <c r="Q1048" i="2"/>
  <c r="R1048" i="2"/>
  <c r="S1048" i="2"/>
  <c r="U1048" i="2"/>
  <c r="K1049" i="2"/>
  <c r="T1049" i="2" s="1"/>
  <c r="L1049" i="2"/>
  <c r="U1049" i="2" s="1"/>
  <c r="M1049" i="2"/>
  <c r="V1049" i="2" s="1"/>
  <c r="N1049" i="2"/>
  <c r="O1049" i="2"/>
  <c r="P1049" i="2"/>
  <c r="Q1049" i="2"/>
  <c r="R1049" i="2"/>
  <c r="S1049" i="2"/>
  <c r="K1050" i="2"/>
  <c r="T1050" i="2" s="1"/>
  <c r="L1050" i="2"/>
  <c r="U1050" i="2" s="1"/>
  <c r="M1050" i="2"/>
  <c r="V1050" i="2" s="1"/>
  <c r="N1050" i="2"/>
  <c r="O1050" i="2"/>
  <c r="P1050" i="2"/>
  <c r="Q1050" i="2"/>
  <c r="R1050" i="2"/>
  <c r="S1050" i="2"/>
  <c r="K1051" i="2"/>
  <c r="T1051" i="2" s="1"/>
  <c r="L1051" i="2"/>
  <c r="M1051" i="2"/>
  <c r="V1051" i="2" s="1"/>
  <c r="N1051" i="2"/>
  <c r="O1051" i="2"/>
  <c r="P1051" i="2"/>
  <c r="Q1051" i="2"/>
  <c r="R1051" i="2"/>
  <c r="S1051" i="2"/>
  <c r="U1051" i="2"/>
  <c r="K1052" i="2"/>
  <c r="T1052" i="2" s="1"/>
  <c r="L1052" i="2"/>
  <c r="M1052" i="2"/>
  <c r="V1052" i="2" s="1"/>
  <c r="N1052" i="2"/>
  <c r="O1052" i="2"/>
  <c r="P1052" i="2"/>
  <c r="Q1052" i="2"/>
  <c r="R1052" i="2"/>
  <c r="S1052" i="2"/>
  <c r="U1052" i="2"/>
  <c r="K1053" i="2"/>
  <c r="T1053" i="2" s="1"/>
  <c r="L1053" i="2"/>
  <c r="U1053" i="2" s="1"/>
  <c r="M1053" i="2"/>
  <c r="V1053" i="2" s="1"/>
  <c r="N1053" i="2"/>
  <c r="O1053" i="2"/>
  <c r="P1053" i="2"/>
  <c r="Q1053" i="2"/>
  <c r="R1053" i="2"/>
  <c r="S1053" i="2"/>
  <c r="K1054" i="2"/>
  <c r="T1054" i="2" s="1"/>
  <c r="L1054" i="2"/>
  <c r="U1054" i="2" s="1"/>
  <c r="M1054" i="2"/>
  <c r="V1054" i="2" s="1"/>
  <c r="N1054" i="2"/>
  <c r="O1054" i="2"/>
  <c r="P1054" i="2"/>
  <c r="Q1054" i="2"/>
  <c r="R1054" i="2"/>
  <c r="S1054" i="2"/>
  <c r="K1055" i="2"/>
  <c r="T1055" i="2" s="1"/>
  <c r="L1055" i="2"/>
  <c r="U1055" i="2" s="1"/>
  <c r="M1055" i="2"/>
  <c r="V1055" i="2" s="1"/>
  <c r="N1055" i="2"/>
  <c r="O1055" i="2"/>
  <c r="P1055" i="2"/>
  <c r="Q1055" i="2"/>
  <c r="R1055" i="2"/>
  <c r="S1055" i="2"/>
  <c r="K1056" i="2"/>
  <c r="T1056" i="2" s="1"/>
  <c r="L1056" i="2"/>
  <c r="M1056" i="2"/>
  <c r="V1056" i="2" s="1"/>
  <c r="N1056" i="2"/>
  <c r="O1056" i="2"/>
  <c r="P1056" i="2"/>
  <c r="Q1056" i="2"/>
  <c r="R1056" i="2"/>
  <c r="S1056" i="2"/>
  <c r="U1056" i="2"/>
  <c r="K1057" i="2"/>
  <c r="T1057" i="2" s="1"/>
  <c r="L1057" i="2"/>
  <c r="U1057" i="2" s="1"/>
  <c r="M1057" i="2"/>
  <c r="V1057" i="2" s="1"/>
  <c r="N1057" i="2"/>
  <c r="O1057" i="2"/>
  <c r="P1057" i="2"/>
  <c r="Q1057" i="2"/>
  <c r="R1057" i="2"/>
  <c r="S1057" i="2"/>
  <c r="K1058" i="2"/>
  <c r="T1058" i="2" s="1"/>
  <c r="L1058" i="2"/>
  <c r="U1058" i="2" s="1"/>
  <c r="M1058" i="2"/>
  <c r="V1058" i="2" s="1"/>
  <c r="N1058" i="2"/>
  <c r="O1058" i="2"/>
  <c r="P1058" i="2"/>
  <c r="Q1058" i="2"/>
  <c r="R1058" i="2"/>
  <c r="S1058" i="2"/>
  <c r="K1059" i="2"/>
  <c r="T1059" i="2" s="1"/>
  <c r="L1059" i="2"/>
  <c r="M1059" i="2"/>
  <c r="V1059" i="2" s="1"/>
  <c r="N1059" i="2"/>
  <c r="O1059" i="2"/>
  <c r="P1059" i="2"/>
  <c r="Q1059" i="2"/>
  <c r="R1059" i="2"/>
  <c r="S1059" i="2"/>
  <c r="U1059" i="2"/>
  <c r="K1060" i="2"/>
  <c r="T1060" i="2" s="1"/>
  <c r="L1060" i="2"/>
  <c r="M1060" i="2"/>
  <c r="V1060" i="2" s="1"/>
  <c r="N1060" i="2"/>
  <c r="O1060" i="2"/>
  <c r="P1060" i="2"/>
  <c r="Q1060" i="2"/>
  <c r="R1060" i="2"/>
  <c r="S1060" i="2"/>
  <c r="U1060" i="2"/>
  <c r="K1061" i="2"/>
  <c r="T1061" i="2" s="1"/>
  <c r="L1061" i="2"/>
  <c r="U1061" i="2" s="1"/>
  <c r="M1061" i="2"/>
  <c r="V1061" i="2" s="1"/>
  <c r="N1061" i="2"/>
  <c r="O1061" i="2"/>
  <c r="P1061" i="2"/>
  <c r="Q1061" i="2"/>
  <c r="R1061" i="2"/>
  <c r="S1061" i="2"/>
  <c r="K1062" i="2"/>
  <c r="T1062" i="2" s="1"/>
  <c r="L1062" i="2"/>
  <c r="U1062" i="2" s="1"/>
  <c r="M1062" i="2"/>
  <c r="V1062" i="2" s="1"/>
  <c r="N1062" i="2"/>
  <c r="O1062" i="2"/>
  <c r="P1062" i="2"/>
  <c r="Q1062" i="2"/>
  <c r="R1062" i="2"/>
  <c r="S1062" i="2"/>
  <c r="K1063" i="2"/>
  <c r="T1063" i="2" s="1"/>
  <c r="L1063" i="2"/>
  <c r="U1063" i="2" s="1"/>
  <c r="M1063" i="2"/>
  <c r="V1063" i="2" s="1"/>
  <c r="N1063" i="2"/>
  <c r="O1063" i="2"/>
  <c r="P1063" i="2"/>
  <c r="Q1063" i="2"/>
  <c r="R1063" i="2"/>
  <c r="S1063" i="2"/>
  <c r="K1064" i="2"/>
  <c r="T1064" i="2" s="1"/>
  <c r="L1064" i="2"/>
  <c r="M1064" i="2"/>
  <c r="V1064" i="2" s="1"/>
  <c r="N1064" i="2"/>
  <c r="O1064" i="2"/>
  <c r="P1064" i="2"/>
  <c r="Q1064" i="2"/>
  <c r="R1064" i="2"/>
  <c r="S1064" i="2"/>
  <c r="U1064" i="2"/>
  <c r="K1065" i="2"/>
  <c r="T1065" i="2" s="1"/>
  <c r="L1065" i="2"/>
  <c r="U1065" i="2" s="1"/>
  <c r="M1065" i="2"/>
  <c r="V1065" i="2" s="1"/>
  <c r="N1065" i="2"/>
  <c r="O1065" i="2"/>
  <c r="P1065" i="2"/>
  <c r="Q1065" i="2"/>
  <c r="R1065" i="2"/>
  <c r="S1065" i="2"/>
  <c r="K1066" i="2"/>
  <c r="T1066" i="2" s="1"/>
  <c r="L1066" i="2"/>
  <c r="U1066" i="2" s="1"/>
  <c r="M1066" i="2"/>
  <c r="V1066" i="2" s="1"/>
  <c r="N1066" i="2"/>
  <c r="O1066" i="2"/>
  <c r="P1066" i="2"/>
  <c r="Q1066" i="2"/>
  <c r="R1066" i="2"/>
  <c r="S1066" i="2"/>
  <c r="K1067" i="2"/>
  <c r="T1067" i="2" s="1"/>
  <c r="L1067" i="2"/>
  <c r="M1067" i="2"/>
  <c r="V1067" i="2" s="1"/>
  <c r="N1067" i="2"/>
  <c r="O1067" i="2"/>
  <c r="P1067" i="2"/>
  <c r="Q1067" i="2"/>
  <c r="R1067" i="2"/>
  <c r="S1067" i="2"/>
  <c r="U1067" i="2"/>
  <c r="K1068" i="2"/>
  <c r="T1068" i="2" s="1"/>
  <c r="L1068" i="2"/>
  <c r="M1068" i="2"/>
  <c r="V1068" i="2" s="1"/>
  <c r="N1068" i="2"/>
  <c r="O1068" i="2"/>
  <c r="P1068" i="2"/>
  <c r="Q1068" i="2"/>
  <c r="R1068" i="2"/>
  <c r="S1068" i="2"/>
  <c r="U1068" i="2"/>
  <c r="K1069" i="2"/>
  <c r="T1069" i="2" s="1"/>
  <c r="L1069" i="2"/>
  <c r="U1069" i="2" s="1"/>
  <c r="M1069" i="2"/>
  <c r="V1069" i="2" s="1"/>
  <c r="N1069" i="2"/>
  <c r="O1069" i="2"/>
  <c r="P1069" i="2"/>
  <c r="Q1069" i="2"/>
  <c r="R1069" i="2"/>
  <c r="S1069" i="2"/>
  <c r="K1070" i="2"/>
  <c r="T1070" i="2" s="1"/>
  <c r="L1070" i="2"/>
  <c r="U1070" i="2" s="1"/>
  <c r="M1070" i="2"/>
  <c r="V1070" i="2" s="1"/>
  <c r="N1070" i="2"/>
  <c r="O1070" i="2"/>
  <c r="P1070" i="2"/>
  <c r="Q1070" i="2"/>
  <c r="R1070" i="2"/>
  <c r="S1070" i="2"/>
  <c r="K1071" i="2"/>
  <c r="T1071" i="2" s="1"/>
  <c r="L1071" i="2"/>
  <c r="U1071" i="2" s="1"/>
  <c r="M1071" i="2"/>
  <c r="V1071" i="2" s="1"/>
  <c r="N1071" i="2"/>
  <c r="O1071" i="2"/>
  <c r="P1071" i="2"/>
  <c r="Q1071" i="2"/>
  <c r="R1071" i="2"/>
  <c r="S1071" i="2"/>
  <c r="K1072" i="2"/>
  <c r="T1072" i="2" s="1"/>
  <c r="L1072" i="2"/>
  <c r="M1072" i="2"/>
  <c r="V1072" i="2" s="1"/>
  <c r="N1072" i="2"/>
  <c r="O1072" i="2"/>
  <c r="P1072" i="2"/>
  <c r="Q1072" i="2"/>
  <c r="R1072" i="2"/>
  <c r="S1072" i="2"/>
  <c r="U1072" i="2"/>
  <c r="K1073" i="2"/>
  <c r="T1073" i="2" s="1"/>
  <c r="L1073" i="2"/>
  <c r="U1073" i="2" s="1"/>
  <c r="M1073" i="2"/>
  <c r="V1073" i="2" s="1"/>
  <c r="N1073" i="2"/>
  <c r="O1073" i="2"/>
  <c r="P1073" i="2"/>
  <c r="Q1073" i="2"/>
  <c r="R1073" i="2"/>
  <c r="S1073" i="2"/>
  <c r="K1074" i="2"/>
  <c r="T1074" i="2" s="1"/>
  <c r="L1074" i="2"/>
  <c r="U1074" i="2" s="1"/>
  <c r="M1074" i="2"/>
  <c r="V1074" i="2" s="1"/>
  <c r="N1074" i="2"/>
  <c r="O1074" i="2"/>
  <c r="P1074" i="2"/>
  <c r="Q1074" i="2"/>
  <c r="R1074" i="2"/>
  <c r="S1074" i="2"/>
  <c r="K1075" i="2"/>
  <c r="T1075" i="2" s="1"/>
  <c r="L1075" i="2"/>
  <c r="M1075" i="2"/>
  <c r="V1075" i="2" s="1"/>
  <c r="N1075" i="2"/>
  <c r="O1075" i="2"/>
  <c r="P1075" i="2"/>
  <c r="Q1075" i="2"/>
  <c r="R1075" i="2"/>
  <c r="S1075" i="2"/>
  <c r="U1075" i="2"/>
  <c r="K1076" i="2"/>
  <c r="T1076" i="2" s="1"/>
  <c r="L1076" i="2"/>
  <c r="M1076" i="2"/>
  <c r="V1076" i="2" s="1"/>
  <c r="N1076" i="2"/>
  <c r="O1076" i="2"/>
  <c r="P1076" i="2"/>
  <c r="Q1076" i="2"/>
  <c r="R1076" i="2"/>
  <c r="S1076" i="2"/>
  <c r="U1076" i="2"/>
  <c r="K1077" i="2"/>
  <c r="T1077" i="2" s="1"/>
  <c r="L1077" i="2"/>
  <c r="U1077" i="2" s="1"/>
  <c r="M1077" i="2"/>
  <c r="V1077" i="2" s="1"/>
  <c r="N1077" i="2"/>
  <c r="O1077" i="2"/>
  <c r="P1077" i="2"/>
  <c r="Q1077" i="2"/>
  <c r="R1077" i="2"/>
  <c r="S1077" i="2"/>
  <c r="K1078" i="2"/>
  <c r="T1078" i="2" s="1"/>
  <c r="L1078" i="2"/>
  <c r="U1078" i="2" s="1"/>
  <c r="M1078" i="2"/>
  <c r="V1078" i="2" s="1"/>
  <c r="N1078" i="2"/>
  <c r="O1078" i="2"/>
  <c r="P1078" i="2"/>
  <c r="Q1078" i="2"/>
  <c r="R1078" i="2"/>
  <c r="S1078" i="2"/>
  <c r="K1079" i="2"/>
  <c r="T1079" i="2" s="1"/>
  <c r="L1079" i="2"/>
  <c r="U1079" i="2" s="1"/>
  <c r="M1079" i="2"/>
  <c r="V1079" i="2" s="1"/>
  <c r="N1079" i="2"/>
  <c r="O1079" i="2"/>
  <c r="P1079" i="2"/>
  <c r="Q1079" i="2"/>
  <c r="R1079" i="2"/>
  <c r="S1079" i="2"/>
  <c r="K1080" i="2"/>
  <c r="T1080" i="2" s="1"/>
  <c r="L1080" i="2"/>
  <c r="M1080" i="2"/>
  <c r="V1080" i="2" s="1"/>
  <c r="N1080" i="2"/>
  <c r="O1080" i="2"/>
  <c r="P1080" i="2"/>
  <c r="Q1080" i="2"/>
  <c r="R1080" i="2"/>
  <c r="S1080" i="2"/>
  <c r="U1080" i="2"/>
  <c r="K1081" i="2"/>
  <c r="T1081" i="2" s="1"/>
  <c r="L1081" i="2"/>
  <c r="U1081" i="2" s="1"/>
  <c r="M1081" i="2"/>
  <c r="V1081" i="2" s="1"/>
  <c r="N1081" i="2"/>
  <c r="O1081" i="2"/>
  <c r="P1081" i="2"/>
  <c r="Q1081" i="2"/>
  <c r="R1081" i="2"/>
  <c r="S1081" i="2"/>
  <c r="K1082" i="2"/>
  <c r="T1082" i="2" s="1"/>
  <c r="L1082" i="2"/>
  <c r="U1082" i="2" s="1"/>
  <c r="M1082" i="2"/>
  <c r="V1082" i="2" s="1"/>
  <c r="N1082" i="2"/>
  <c r="O1082" i="2"/>
  <c r="P1082" i="2"/>
  <c r="Q1082" i="2"/>
  <c r="R1082" i="2"/>
  <c r="S1082" i="2"/>
  <c r="K1083" i="2"/>
  <c r="T1083" i="2" s="1"/>
  <c r="L1083" i="2"/>
  <c r="U1083" i="2" s="1"/>
  <c r="M1083" i="2"/>
  <c r="V1083" i="2" s="1"/>
  <c r="N1083" i="2"/>
  <c r="O1083" i="2"/>
  <c r="P1083" i="2"/>
  <c r="Q1083" i="2"/>
  <c r="R1083" i="2"/>
  <c r="S1083" i="2"/>
  <c r="K1084" i="2"/>
  <c r="T1084" i="2" s="1"/>
  <c r="L1084" i="2"/>
  <c r="U1084" i="2" s="1"/>
  <c r="M1084" i="2"/>
  <c r="V1084" i="2" s="1"/>
  <c r="N1084" i="2"/>
  <c r="O1084" i="2"/>
  <c r="P1084" i="2"/>
  <c r="Q1084" i="2"/>
  <c r="R1084" i="2"/>
  <c r="S1084" i="2"/>
  <c r="K1085" i="2"/>
  <c r="T1085" i="2" s="1"/>
  <c r="L1085" i="2"/>
  <c r="U1085" i="2" s="1"/>
  <c r="M1085" i="2"/>
  <c r="V1085" i="2" s="1"/>
  <c r="N1085" i="2"/>
  <c r="O1085" i="2"/>
  <c r="P1085" i="2"/>
  <c r="Q1085" i="2"/>
  <c r="R1085" i="2"/>
  <c r="S1085" i="2"/>
  <c r="K1086" i="2"/>
  <c r="T1086" i="2" s="1"/>
  <c r="L1086" i="2"/>
  <c r="U1086" i="2" s="1"/>
  <c r="M1086" i="2"/>
  <c r="V1086" i="2" s="1"/>
  <c r="N1086" i="2"/>
  <c r="O1086" i="2"/>
  <c r="P1086" i="2"/>
  <c r="Q1086" i="2"/>
  <c r="R1086" i="2"/>
  <c r="S1086" i="2"/>
  <c r="K1087" i="2"/>
  <c r="T1087" i="2" s="1"/>
  <c r="L1087" i="2"/>
  <c r="U1087" i="2" s="1"/>
  <c r="M1087" i="2"/>
  <c r="V1087" i="2" s="1"/>
  <c r="N1087" i="2"/>
  <c r="O1087" i="2"/>
  <c r="P1087" i="2"/>
  <c r="Q1087" i="2"/>
  <c r="R1087" i="2"/>
  <c r="S1087" i="2"/>
  <c r="K1088" i="2"/>
  <c r="T1088" i="2" s="1"/>
  <c r="L1088" i="2"/>
  <c r="U1088" i="2" s="1"/>
  <c r="M1088" i="2"/>
  <c r="V1088" i="2" s="1"/>
  <c r="N1088" i="2"/>
  <c r="O1088" i="2"/>
  <c r="P1088" i="2"/>
  <c r="Q1088" i="2"/>
  <c r="R1088" i="2"/>
  <c r="S1088" i="2"/>
  <c r="K1089" i="2"/>
  <c r="T1089" i="2" s="1"/>
  <c r="L1089" i="2"/>
  <c r="U1089" i="2" s="1"/>
  <c r="M1089" i="2"/>
  <c r="V1089" i="2" s="1"/>
  <c r="N1089" i="2"/>
  <c r="O1089" i="2"/>
  <c r="P1089" i="2"/>
  <c r="Q1089" i="2"/>
  <c r="R1089" i="2"/>
  <c r="S1089" i="2"/>
  <c r="K1090" i="2"/>
  <c r="T1090" i="2" s="1"/>
  <c r="L1090" i="2"/>
  <c r="U1090" i="2" s="1"/>
  <c r="M1090" i="2"/>
  <c r="V1090" i="2" s="1"/>
  <c r="N1090" i="2"/>
  <c r="O1090" i="2"/>
  <c r="P1090" i="2"/>
  <c r="Q1090" i="2"/>
  <c r="R1090" i="2"/>
  <c r="S1090" i="2"/>
  <c r="K1091" i="2"/>
  <c r="T1091" i="2" s="1"/>
  <c r="L1091" i="2"/>
  <c r="U1091" i="2" s="1"/>
  <c r="M1091" i="2"/>
  <c r="V1091" i="2" s="1"/>
  <c r="N1091" i="2"/>
  <c r="O1091" i="2"/>
  <c r="P1091" i="2"/>
  <c r="Q1091" i="2"/>
  <c r="R1091" i="2"/>
  <c r="S1091" i="2"/>
  <c r="K1092" i="2"/>
  <c r="T1092" i="2" s="1"/>
  <c r="L1092" i="2"/>
  <c r="U1092" i="2" s="1"/>
  <c r="M1092" i="2"/>
  <c r="V1092" i="2" s="1"/>
  <c r="N1092" i="2"/>
  <c r="O1092" i="2"/>
  <c r="P1092" i="2"/>
  <c r="Q1092" i="2"/>
  <c r="R1092" i="2"/>
  <c r="S1092" i="2"/>
  <c r="K1093" i="2"/>
  <c r="T1093" i="2" s="1"/>
  <c r="L1093" i="2"/>
  <c r="U1093" i="2" s="1"/>
  <c r="M1093" i="2"/>
  <c r="V1093" i="2" s="1"/>
  <c r="N1093" i="2"/>
  <c r="O1093" i="2"/>
  <c r="P1093" i="2"/>
  <c r="Q1093" i="2"/>
  <c r="R1093" i="2"/>
  <c r="S1093" i="2"/>
  <c r="K1094" i="2"/>
  <c r="T1094" i="2" s="1"/>
  <c r="L1094" i="2"/>
  <c r="U1094" i="2" s="1"/>
  <c r="M1094" i="2"/>
  <c r="V1094" i="2" s="1"/>
  <c r="N1094" i="2"/>
  <c r="O1094" i="2"/>
  <c r="P1094" i="2"/>
  <c r="Q1094" i="2"/>
  <c r="R1094" i="2"/>
  <c r="S1094" i="2"/>
  <c r="K1095" i="2"/>
  <c r="T1095" i="2" s="1"/>
  <c r="L1095" i="2"/>
  <c r="U1095" i="2" s="1"/>
  <c r="M1095" i="2"/>
  <c r="V1095" i="2" s="1"/>
  <c r="N1095" i="2"/>
  <c r="O1095" i="2"/>
  <c r="P1095" i="2"/>
  <c r="Q1095" i="2"/>
  <c r="R1095" i="2"/>
  <c r="S1095" i="2"/>
  <c r="K1096" i="2"/>
  <c r="T1096" i="2" s="1"/>
  <c r="L1096" i="2"/>
  <c r="U1096" i="2" s="1"/>
  <c r="M1096" i="2"/>
  <c r="V1096" i="2" s="1"/>
  <c r="N1096" i="2"/>
  <c r="O1096" i="2"/>
  <c r="P1096" i="2"/>
  <c r="Q1096" i="2"/>
  <c r="R1096" i="2"/>
  <c r="S1096" i="2"/>
  <c r="K1097" i="2"/>
  <c r="T1097" i="2" s="1"/>
  <c r="L1097" i="2"/>
  <c r="U1097" i="2" s="1"/>
  <c r="M1097" i="2"/>
  <c r="V1097" i="2" s="1"/>
  <c r="N1097" i="2"/>
  <c r="O1097" i="2"/>
  <c r="P1097" i="2"/>
  <c r="Q1097" i="2"/>
  <c r="R1097" i="2"/>
  <c r="S1097" i="2"/>
  <c r="K1098" i="2"/>
  <c r="T1098" i="2" s="1"/>
  <c r="L1098" i="2"/>
  <c r="U1098" i="2" s="1"/>
  <c r="M1098" i="2"/>
  <c r="V1098" i="2" s="1"/>
  <c r="N1098" i="2"/>
  <c r="O1098" i="2"/>
  <c r="P1098" i="2"/>
  <c r="Q1098" i="2"/>
  <c r="R1098" i="2"/>
  <c r="S1098" i="2"/>
  <c r="K1099" i="2"/>
  <c r="T1099" i="2" s="1"/>
  <c r="L1099" i="2"/>
  <c r="U1099" i="2" s="1"/>
  <c r="M1099" i="2"/>
  <c r="V1099" i="2" s="1"/>
  <c r="N1099" i="2"/>
  <c r="O1099" i="2"/>
  <c r="P1099" i="2"/>
  <c r="Q1099" i="2"/>
  <c r="R1099" i="2"/>
  <c r="S1099" i="2"/>
  <c r="K1100" i="2"/>
  <c r="T1100" i="2" s="1"/>
  <c r="L1100" i="2"/>
  <c r="U1100" i="2" s="1"/>
  <c r="M1100" i="2"/>
  <c r="V1100" i="2" s="1"/>
  <c r="N1100" i="2"/>
  <c r="O1100" i="2"/>
  <c r="P1100" i="2"/>
  <c r="Q1100" i="2"/>
  <c r="R1100" i="2"/>
  <c r="S1100" i="2"/>
  <c r="K1101" i="2"/>
  <c r="T1101" i="2" s="1"/>
  <c r="L1101" i="2"/>
  <c r="U1101" i="2" s="1"/>
  <c r="M1101" i="2"/>
  <c r="V1101" i="2" s="1"/>
  <c r="N1101" i="2"/>
  <c r="O1101" i="2"/>
  <c r="P1101" i="2"/>
  <c r="Q1101" i="2"/>
  <c r="R1101" i="2"/>
  <c r="S1101" i="2"/>
  <c r="K1102" i="2"/>
  <c r="T1102" i="2" s="1"/>
  <c r="L1102" i="2"/>
  <c r="U1102" i="2" s="1"/>
  <c r="M1102" i="2"/>
  <c r="V1102" i="2" s="1"/>
  <c r="N1102" i="2"/>
  <c r="O1102" i="2"/>
  <c r="P1102" i="2"/>
  <c r="Q1102" i="2"/>
  <c r="R1102" i="2"/>
  <c r="S1102" i="2"/>
  <c r="K1103" i="2"/>
  <c r="T1103" i="2" s="1"/>
  <c r="L1103" i="2"/>
  <c r="U1103" i="2" s="1"/>
  <c r="M1103" i="2"/>
  <c r="V1103" i="2" s="1"/>
  <c r="N1103" i="2"/>
  <c r="O1103" i="2"/>
  <c r="P1103" i="2"/>
  <c r="Q1103" i="2"/>
  <c r="R1103" i="2"/>
  <c r="S1103" i="2"/>
  <c r="K1104" i="2"/>
  <c r="T1104" i="2" s="1"/>
  <c r="L1104" i="2"/>
  <c r="U1104" i="2" s="1"/>
  <c r="M1104" i="2"/>
  <c r="V1104" i="2" s="1"/>
  <c r="N1104" i="2"/>
  <c r="O1104" i="2"/>
  <c r="P1104" i="2"/>
  <c r="Q1104" i="2"/>
  <c r="R1104" i="2"/>
  <c r="S1104" i="2"/>
  <c r="K1105" i="2"/>
  <c r="T1105" i="2" s="1"/>
  <c r="L1105" i="2"/>
  <c r="U1105" i="2" s="1"/>
  <c r="M1105" i="2"/>
  <c r="V1105" i="2" s="1"/>
  <c r="N1105" i="2"/>
  <c r="O1105" i="2"/>
  <c r="P1105" i="2"/>
  <c r="Q1105" i="2"/>
  <c r="R1105" i="2"/>
  <c r="S1105" i="2"/>
  <c r="K1106" i="2"/>
  <c r="T1106" i="2" s="1"/>
  <c r="L1106" i="2"/>
  <c r="U1106" i="2" s="1"/>
  <c r="M1106" i="2"/>
  <c r="V1106" i="2" s="1"/>
  <c r="N1106" i="2"/>
  <c r="O1106" i="2"/>
  <c r="P1106" i="2"/>
  <c r="Q1106" i="2"/>
  <c r="R1106" i="2"/>
  <c r="S1106" i="2"/>
  <c r="K1107" i="2"/>
  <c r="T1107" i="2" s="1"/>
  <c r="L1107" i="2"/>
  <c r="U1107" i="2" s="1"/>
  <c r="M1107" i="2"/>
  <c r="V1107" i="2" s="1"/>
  <c r="N1107" i="2"/>
  <c r="O1107" i="2"/>
  <c r="P1107" i="2"/>
  <c r="Q1107" i="2"/>
  <c r="R1107" i="2"/>
  <c r="S1107" i="2"/>
  <c r="K1108" i="2"/>
  <c r="T1108" i="2" s="1"/>
  <c r="L1108" i="2"/>
  <c r="U1108" i="2" s="1"/>
  <c r="M1108" i="2"/>
  <c r="V1108" i="2" s="1"/>
  <c r="N1108" i="2"/>
  <c r="O1108" i="2"/>
  <c r="P1108" i="2"/>
  <c r="Q1108" i="2"/>
  <c r="R1108" i="2"/>
  <c r="S1108" i="2"/>
  <c r="K1109" i="2"/>
  <c r="T1109" i="2" s="1"/>
  <c r="L1109" i="2"/>
  <c r="U1109" i="2" s="1"/>
  <c r="M1109" i="2"/>
  <c r="V1109" i="2" s="1"/>
  <c r="N1109" i="2"/>
  <c r="O1109" i="2"/>
  <c r="P1109" i="2"/>
  <c r="Q1109" i="2"/>
  <c r="R1109" i="2"/>
  <c r="S1109" i="2"/>
  <c r="K1110" i="2"/>
  <c r="T1110" i="2" s="1"/>
  <c r="L1110" i="2"/>
  <c r="U1110" i="2" s="1"/>
  <c r="M1110" i="2"/>
  <c r="V1110" i="2" s="1"/>
  <c r="N1110" i="2"/>
  <c r="O1110" i="2"/>
  <c r="P1110" i="2"/>
  <c r="Q1110" i="2"/>
  <c r="R1110" i="2"/>
  <c r="S1110" i="2"/>
  <c r="K1111" i="2"/>
  <c r="T1111" i="2" s="1"/>
  <c r="L1111" i="2"/>
  <c r="U1111" i="2" s="1"/>
  <c r="M1111" i="2"/>
  <c r="V1111" i="2" s="1"/>
  <c r="N1111" i="2"/>
  <c r="O1111" i="2"/>
  <c r="P1111" i="2"/>
  <c r="Q1111" i="2"/>
  <c r="R1111" i="2"/>
  <c r="S1111" i="2"/>
  <c r="K1112" i="2"/>
  <c r="T1112" i="2" s="1"/>
  <c r="L1112" i="2"/>
  <c r="U1112" i="2" s="1"/>
  <c r="M1112" i="2"/>
  <c r="V1112" i="2" s="1"/>
  <c r="N1112" i="2"/>
  <c r="O1112" i="2"/>
  <c r="P1112" i="2"/>
  <c r="Q1112" i="2"/>
  <c r="R1112" i="2"/>
  <c r="S1112" i="2"/>
  <c r="K1113" i="2"/>
  <c r="T1113" i="2" s="1"/>
  <c r="L1113" i="2"/>
  <c r="U1113" i="2" s="1"/>
  <c r="M1113" i="2"/>
  <c r="V1113" i="2" s="1"/>
  <c r="N1113" i="2"/>
  <c r="O1113" i="2"/>
  <c r="P1113" i="2"/>
  <c r="Q1113" i="2"/>
  <c r="R1113" i="2"/>
  <c r="S1113" i="2"/>
  <c r="K1114" i="2"/>
  <c r="T1114" i="2" s="1"/>
  <c r="L1114" i="2"/>
  <c r="U1114" i="2" s="1"/>
  <c r="M1114" i="2"/>
  <c r="V1114" i="2" s="1"/>
  <c r="N1114" i="2"/>
  <c r="O1114" i="2"/>
  <c r="P1114" i="2"/>
  <c r="Q1114" i="2"/>
  <c r="R1114" i="2"/>
  <c r="S1114" i="2"/>
  <c r="K1115" i="2"/>
  <c r="T1115" i="2" s="1"/>
  <c r="L1115" i="2"/>
  <c r="U1115" i="2" s="1"/>
  <c r="M1115" i="2"/>
  <c r="V1115" i="2" s="1"/>
  <c r="N1115" i="2"/>
  <c r="O1115" i="2"/>
  <c r="P1115" i="2"/>
  <c r="Q1115" i="2"/>
  <c r="R1115" i="2"/>
  <c r="S1115" i="2"/>
  <c r="K1116" i="2"/>
  <c r="T1116" i="2" s="1"/>
  <c r="L1116" i="2"/>
  <c r="U1116" i="2" s="1"/>
  <c r="M1116" i="2"/>
  <c r="V1116" i="2" s="1"/>
  <c r="N1116" i="2"/>
  <c r="O1116" i="2"/>
  <c r="P1116" i="2"/>
  <c r="Q1116" i="2"/>
  <c r="R1116" i="2"/>
  <c r="S1116" i="2"/>
  <c r="K1117" i="2"/>
  <c r="T1117" i="2" s="1"/>
  <c r="L1117" i="2"/>
  <c r="U1117" i="2" s="1"/>
  <c r="M1117" i="2"/>
  <c r="V1117" i="2" s="1"/>
  <c r="N1117" i="2"/>
  <c r="O1117" i="2"/>
  <c r="P1117" i="2"/>
  <c r="Q1117" i="2"/>
  <c r="R1117" i="2"/>
  <c r="S1117" i="2"/>
  <c r="K1118" i="2"/>
  <c r="T1118" i="2" s="1"/>
  <c r="L1118" i="2"/>
  <c r="U1118" i="2" s="1"/>
  <c r="M1118" i="2"/>
  <c r="V1118" i="2" s="1"/>
  <c r="N1118" i="2"/>
  <c r="O1118" i="2"/>
  <c r="P1118" i="2"/>
  <c r="Q1118" i="2"/>
  <c r="R1118" i="2"/>
  <c r="S1118" i="2"/>
  <c r="K1119" i="2"/>
  <c r="T1119" i="2" s="1"/>
  <c r="L1119" i="2"/>
  <c r="U1119" i="2" s="1"/>
  <c r="M1119" i="2"/>
  <c r="V1119" i="2" s="1"/>
  <c r="N1119" i="2"/>
  <c r="O1119" i="2"/>
  <c r="P1119" i="2"/>
  <c r="Q1119" i="2"/>
  <c r="R1119" i="2"/>
  <c r="S1119" i="2"/>
  <c r="K1120" i="2"/>
  <c r="T1120" i="2" s="1"/>
  <c r="L1120" i="2"/>
  <c r="U1120" i="2" s="1"/>
  <c r="M1120" i="2"/>
  <c r="V1120" i="2" s="1"/>
  <c r="N1120" i="2"/>
  <c r="O1120" i="2"/>
  <c r="P1120" i="2"/>
  <c r="Q1120" i="2"/>
  <c r="R1120" i="2"/>
  <c r="S1120" i="2"/>
  <c r="K1121" i="2"/>
  <c r="T1121" i="2" s="1"/>
  <c r="L1121" i="2"/>
  <c r="U1121" i="2" s="1"/>
  <c r="M1121" i="2"/>
  <c r="V1121" i="2" s="1"/>
  <c r="N1121" i="2"/>
  <c r="O1121" i="2"/>
  <c r="P1121" i="2"/>
  <c r="Q1121" i="2"/>
  <c r="R1121" i="2"/>
  <c r="S1121" i="2"/>
  <c r="K1122" i="2"/>
  <c r="T1122" i="2" s="1"/>
  <c r="L1122" i="2"/>
  <c r="U1122" i="2" s="1"/>
  <c r="M1122" i="2"/>
  <c r="V1122" i="2" s="1"/>
  <c r="N1122" i="2"/>
  <c r="O1122" i="2"/>
  <c r="P1122" i="2"/>
  <c r="Q1122" i="2"/>
  <c r="R1122" i="2"/>
  <c r="S1122" i="2"/>
  <c r="K1123" i="2"/>
  <c r="T1123" i="2" s="1"/>
  <c r="L1123" i="2"/>
  <c r="U1123" i="2" s="1"/>
  <c r="M1123" i="2"/>
  <c r="V1123" i="2" s="1"/>
  <c r="N1123" i="2"/>
  <c r="O1123" i="2"/>
  <c r="P1123" i="2"/>
  <c r="Q1123" i="2"/>
  <c r="R1123" i="2"/>
  <c r="S1123" i="2"/>
  <c r="K1124" i="2"/>
  <c r="T1124" i="2" s="1"/>
  <c r="L1124" i="2"/>
  <c r="U1124" i="2" s="1"/>
  <c r="M1124" i="2"/>
  <c r="V1124" i="2" s="1"/>
  <c r="N1124" i="2"/>
  <c r="O1124" i="2"/>
  <c r="P1124" i="2"/>
  <c r="Q1124" i="2"/>
  <c r="R1124" i="2"/>
  <c r="S1124" i="2"/>
  <c r="K1125" i="2"/>
  <c r="T1125" i="2" s="1"/>
  <c r="L1125" i="2"/>
  <c r="U1125" i="2" s="1"/>
  <c r="M1125" i="2"/>
  <c r="V1125" i="2" s="1"/>
  <c r="N1125" i="2"/>
  <c r="O1125" i="2"/>
  <c r="P1125" i="2"/>
  <c r="Q1125" i="2"/>
  <c r="R1125" i="2"/>
  <c r="S1125" i="2"/>
  <c r="K1126" i="2"/>
  <c r="T1126" i="2" s="1"/>
  <c r="L1126" i="2"/>
  <c r="U1126" i="2" s="1"/>
  <c r="M1126" i="2"/>
  <c r="V1126" i="2" s="1"/>
  <c r="N1126" i="2"/>
  <c r="O1126" i="2"/>
  <c r="P1126" i="2"/>
  <c r="Q1126" i="2"/>
  <c r="R1126" i="2"/>
  <c r="S1126" i="2"/>
  <c r="K1127" i="2"/>
  <c r="T1127" i="2" s="1"/>
  <c r="L1127" i="2"/>
  <c r="U1127" i="2" s="1"/>
  <c r="M1127" i="2"/>
  <c r="V1127" i="2" s="1"/>
  <c r="N1127" i="2"/>
  <c r="O1127" i="2"/>
  <c r="P1127" i="2"/>
  <c r="Q1127" i="2"/>
  <c r="R1127" i="2"/>
  <c r="S1127" i="2"/>
  <c r="K1128" i="2"/>
  <c r="T1128" i="2" s="1"/>
  <c r="L1128" i="2"/>
  <c r="U1128" i="2" s="1"/>
  <c r="M1128" i="2"/>
  <c r="V1128" i="2" s="1"/>
  <c r="N1128" i="2"/>
  <c r="O1128" i="2"/>
  <c r="P1128" i="2"/>
  <c r="Q1128" i="2"/>
  <c r="R1128" i="2"/>
  <c r="S1128" i="2"/>
  <c r="K1129" i="2"/>
  <c r="T1129" i="2" s="1"/>
  <c r="L1129" i="2"/>
  <c r="U1129" i="2" s="1"/>
  <c r="M1129" i="2"/>
  <c r="V1129" i="2" s="1"/>
  <c r="N1129" i="2"/>
  <c r="O1129" i="2"/>
  <c r="P1129" i="2"/>
  <c r="Q1129" i="2"/>
  <c r="R1129" i="2"/>
  <c r="S1129" i="2"/>
  <c r="K1130" i="2"/>
  <c r="T1130" i="2" s="1"/>
  <c r="L1130" i="2"/>
  <c r="U1130" i="2" s="1"/>
  <c r="M1130" i="2"/>
  <c r="V1130" i="2" s="1"/>
  <c r="N1130" i="2"/>
  <c r="O1130" i="2"/>
  <c r="P1130" i="2"/>
  <c r="Q1130" i="2"/>
  <c r="R1130" i="2"/>
  <c r="S1130" i="2"/>
  <c r="K1131" i="2"/>
  <c r="T1131" i="2" s="1"/>
  <c r="L1131" i="2"/>
  <c r="U1131" i="2" s="1"/>
  <c r="M1131" i="2"/>
  <c r="V1131" i="2" s="1"/>
  <c r="N1131" i="2"/>
  <c r="O1131" i="2"/>
  <c r="P1131" i="2"/>
  <c r="Q1131" i="2"/>
  <c r="R1131" i="2"/>
  <c r="S1131" i="2"/>
  <c r="K1132" i="2"/>
  <c r="T1132" i="2" s="1"/>
  <c r="L1132" i="2"/>
  <c r="U1132" i="2" s="1"/>
  <c r="M1132" i="2"/>
  <c r="V1132" i="2" s="1"/>
  <c r="N1132" i="2"/>
  <c r="O1132" i="2"/>
  <c r="P1132" i="2"/>
  <c r="Q1132" i="2"/>
  <c r="R1132" i="2"/>
  <c r="S1132" i="2"/>
  <c r="K1133" i="2"/>
  <c r="T1133" i="2" s="1"/>
  <c r="L1133" i="2"/>
  <c r="U1133" i="2" s="1"/>
  <c r="M1133" i="2"/>
  <c r="V1133" i="2" s="1"/>
  <c r="N1133" i="2"/>
  <c r="O1133" i="2"/>
  <c r="P1133" i="2"/>
  <c r="Q1133" i="2"/>
  <c r="R1133" i="2"/>
  <c r="S1133" i="2"/>
  <c r="K1134" i="2"/>
  <c r="T1134" i="2" s="1"/>
  <c r="L1134" i="2"/>
  <c r="U1134" i="2" s="1"/>
  <c r="M1134" i="2"/>
  <c r="V1134" i="2" s="1"/>
  <c r="N1134" i="2"/>
  <c r="O1134" i="2"/>
  <c r="P1134" i="2"/>
  <c r="Q1134" i="2"/>
  <c r="R1134" i="2"/>
  <c r="S1134" i="2"/>
  <c r="K1135" i="2"/>
  <c r="T1135" i="2" s="1"/>
  <c r="L1135" i="2"/>
  <c r="U1135" i="2" s="1"/>
  <c r="M1135" i="2"/>
  <c r="V1135" i="2" s="1"/>
  <c r="N1135" i="2"/>
  <c r="O1135" i="2"/>
  <c r="P1135" i="2"/>
  <c r="Q1135" i="2"/>
  <c r="R1135" i="2"/>
  <c r="S1135" i="2"/>
  <c r="K1136" i="2"/>
  <c r="T1136" i="2" s="1"/>
  <c r="L1136" i="2"/>
  <c r="U1136" i="2" s="1"/>
  <c r="M1136" i="2"/>
  <c r="V1136" i="2" s="1"/>
  <c r="N1136" i="2"/>
  <c r="O1136" i="2"/>
  <c r="P1136" i="2"/>
  <c r="Q1136" i="2"/>
  <c r="R1136" i="2"/>
  <c r="S1136" i="2"/>
  <c r="K1137" i="2"/>
  <c r="T1137" i="2" s="1"/>
  <c r="L1137" i="2"/>
  <c r="U1137" i="2" s="1"/>
  <c r="M1137" i="2"/>
  <c r="V1137" i="2" s="1"/>
  <c r="N1137" i="2"/>
  <c r="O1137" i="2"/>
  <c r="P1137" i="2"/>
  <c r="Q1137" i="2"/>
  <c r="R1137" i="2"/>
  <c r="S1137" i="2"/>
  <c r="K1138" i="2"/>
  <c r="T1138" i="2" s="1"/>
  <c r="L1138" i="2"/>
  <c r="U1138" i="2" s="1"/>
  <c r="M1138" i="2"/>
  <c r="V1138" i="2" s="1"/>
  <c r="N1138" i="2"/>
  <c r="O1138" i="2"/>
  <c r="P1138" i="2"/>
  <c r="Q1138" i="2"/>
  <c r="R1138" i="2"/>
  <c r="S1138" i="2"/>
  <c r="K1139" i="2"/>
  <c r="T1139" i="2" s="1"/>
  <c r="L1139" i="2"/>
  <c r="U1139" i="2" s="1"/>
  <c r="M1139" i="2"/>
  <c r="V1139" i="2" s="1"/>
  <c r="N1139" i="2"/>
  <c r="O1139" i="2"/>
  <c r="P1139" i="2"/>
  <c r="Q1139" i="2"/>
  <c r="R1139" i="2"/>
  <c r="S1139" i="2"/>
  <c r="K1140" i="2"/>
  <c r="T1140" i="2" s="1"/>
  <c r="L1140" i="2"/>
  <c r="U1140" i="2" s="1"/>
  <c r="M1140" i="2"/>
  <c r="V1140" i="2" s="1"/>
  <c r="N1140" i="2"/>
  <c r="O1140" i="2"/>
  <c r="P1140" i="2"/>
  <c r="Q1140" i="2"/>
  <c r="R1140" i="2"/>
  <c r="S1140" i="2"/>
  <c r="K1141" i="2"/>
  <c r="T1141" i="2" s="1"/>
  <c r="L1141" i="2"/>
  <c r="U1141" i="2" s="1"/>
  <c r="M1141" i="2"/>
  <c r="V1141" i="2" s="1"/>
  <c r="N1141" i="2"/>
  <c r="O1141" i="2"/>
  <c r="P1141" i="2"/>
  <c r="Q1141" i="2"/>
  <c r="R1141" i="2"/>
  <c r="S1141" i="2"/>
  <c r="K1142" i="2"/>
  <c r="T1142" i="2" s="1"/>
  <c r="L1142" i="2"/>
  <c r="U1142" i="2" s="1"/>
  <c r="M1142" i="2"/>
  <c r="V1142" i="2" s="1"/>
  <c r="N1142" i="2"/>
  <c r="O1142" i="2"/>
  <c r="P1142" i="2"/>
  <c r="Q1142" i="2"/>
  <c r="R1142" i="2"/>
  <c r="S1142" i="2"/>
  <c r="K1143" i="2"/>
  <c r="T1143" i="2" s="1"/>
  <c r="L1143" i="2"/>
  <c r="U1143" i="2" s="1"/>
  <c r="M1143" i="2"/>
  <c r="V1143" i="2" s="1"/>
  <c r="N1143" i="2"/>
  <c r="O1143" i="2"/>
  <c r="P1143" i="2"/>
  <c r="Q1143" i="2"/>
  <c r="R1143" i="2"/>
  <c r="S1143" i="2"/>
  <c r="K1144" i="2"/>
  <c r="T1144" i="2" s="1"/>
  <c r="L1144" i="2"/>
  <c r="U1144" i="2" s="1"/>
  <c r="M1144" i="2"/>
  <c r="V1144" i="2" s="1"/>
  <c r="N1144" i="2"/>
  <c r="O1144" i="2"/>
  <c r="P1144" i="2"/>
  <c r="Q1144" i="2"/>
  <c r="R1144" i="2"/>
  <c r="S1144" i="2"/>
  <c r="K1145" i="2"/>
  <c r="T1145" i="2" s="1"/>
  <c r="L1145" i="2"/>
  <c r="U1145" i="2" s="1"/>
  <c r="M1145" i="2"/>
  <c r="V1145" i="2" s="1"/>
  <c r="N1145" i="2"/>
  <c r="O1145" i="2"/>
  <c r="P1145" i="2"/>
  <c r="Q1145" i="2"/>
  <c r="R1145" i="2"/>
  <c r="S1145" i="2"/>
  <c r="K1146" i="2"/>
  <c r="T1146" i="2" s="1"/>
  <c r="L1146" i="2"/>
  <c r="U1146" i="2" s="1"/>
  <c r="M1146" i="2"/>
  <c r="V1146" i="2" s="1"/>
  <c r="N1146" i="2"/>
  <c r="O1146" i="2"/>
  <c r="P1146" i="2"/>
  <c r="Q1146" i="2"/>
  <c r="R1146" i="2"/>
  <c r="S1146" i="2"/>
  <c r="K1147" i="2"/>
  <c r="T1147" i="2" s="1"/>
  <c r="L1147" i="2"/>
  <c r="U1147" i="2" s="1"/>
  <c r="M1147" i="2"/>
  <c r="V1147" i="2" s="1"/>
  <c r="N1147" i="2"/>
  <c r="O1147" i="2"/>
  <c r="P1147" i="2"/>
  <c r="Q1147" i="2"/>
  <c r="R1147" i="2"/>
  <c r="S1147" i="2"/>
  <c r="K1148" i="2"/>
  <c r="T1148" i="2" s="1"/>
  <c r="L1148" i="2"/>
  <c r="U1148" i="2" s="1"/>
  <c r="M1148" i="2"/>
  <c r="V1148" i="2" s="1"/>
  <c r="N1148" i="2"/>
  <c r="O1148" i="2"/>
  <c r="P1148" i="2"/>
  <c r="Q1148" i="2"/>
  <c r="R1148" i="2"/>
  <c r="S1148" i="2"/>
  <c r="K1149" i="2"/>
  <c r="T1149" i="2" s="1"/>
  <c r="L1149" i="2"/>
  <c r="U1149" i="2" s="1"/>
  <c r="M1149" i="2"/>
  <c r="V1149" i="2" s="1"/>
  <c r="N1149" i="2"/>
  <c r="O1149" i="2"/>
  <c r="P1149" i="2"/>
  <c r="Q1149" i="2"/>
  <c r="R1149" i="2"/>
  <c r="S1149" i="2"/>
  <c r="K1150" i="2"/>
  <c r="T1150" i="2" s="1"/>
  <c r="L1150" i="2"/>
  <c r="U1150" i="2" s="1"/>
  <c r="M1150" i="2"/>
  <c r="V1150" i="2" s="1"/>
  <c r="N1150" i="2"/>
  <c r="O1150" i="2"/>
  <c r="P1150" i="2"/>
  <c r="Q1150" i="2"/>
  <c r="R1150" i="2"/>
  <c r="S1150" i="2"/>
  <c r="K1151" i="2"/>
  <c r="T1151" i="2" s="1"/>
  <c r="L1151" i="2"/>
  <c r="U1151" i="2" s="1"/>
  <c r="M1151" i="2"/>
  <c r="V1151" i="2" s="1"/>
  <c r="N1151" i="2"/>
  <c r="O1151" i="2"/>
  <c r="P1151" i="2"/>
  <c r="Q1151" i="2"/>
  <c r="R1151" i="2"/>
  <c r="S1151" i="2"/>
  <c r="K1152" i="2"/>
  <c r="T1152" i="2" s="1"/>
  <c r="L1152" i="2"/>
  <c r="U1152" i="2" s="1"/>
  <c r="M1152" i="2"/>
  <c r="V1152" i="2" s="1"/>
  <c r="N1152" i="2"/>
  <c r="O1152" i="2"/>
  <c r="P1152" i="2"/>
  <c r="Q1152" i="2"/>
  <c r="R1152" i="2"/>
  <c r="S1152" i="2"/>
  <c r="K1153" i="2"/>
  <c r="T1153" i="2" s="1"/>
  <c r="L1153" i="2"/>
  <c r="U1153" i="2" s="1"/>
  <c r="M1153" i="2"/>
  <c r="V1153" i="2" s="1"/>
  <c r="N1153" i="2"/>
  <c r="O1153" i="2"/>
  <c r="P1153" i="2"/>
  <c r="Q1153" i="2"/>
  <c r="R1153" i="2"/>
  <c r="S1153" i="2"/>
  <c r="K1154" i="2"/>
  <c r="T1154" i="2" s="1"/>
  <c r="L1154" i="2"/>
  <c r="U1154" i="2" s="1"/>
  <c r="M1154" i="2"/>
  <c r="V1154" i="2" s="1"/>
  <c r="N1154" i="2"/>
  <c r="O1154" i="2"/>
  <c r="P1154" i="2"/>
  <c r="Q1154" i="2"/>
  <c r="R1154" i="2"/>
  <c r="S1154" i="2"/>
  <c r="K1155" i="2"/>
  <c r="T1155" i="2" s="1"/>
  <c r="L1155" i="2"/>
  <c r="U1155" i="2" s="1"/>
  <c r="M1155" i="2"/>
  <c r="V1155" i="2" s="1"/>
  <c r="N1155" i="2"/>
  <c r="O1155" i="2"/>
  <c r="P1155" i="2"/>
  <c r="Q1155" i="2"/>
  <c r="R1155" i="2"/>
  <c r="S1155" i="2"/>
  <c r="K1156" i="2"/>
  <c r="T1156" i="2" s="1"/>
  <c r="L1156" i="2"/>
  <c r="U1156" i="2" s="1"/>
  <c r="M1156" i="2"/>
  <c r="V1156" i="2" s="1"/>
  <c r="N1156" i="2"/>
  <c r="O1156" i="2"/>
  <c r="P1156" i="2"/>
  <c r="Q1156" i="2"/>
  <c r="R1156" i="2"/>
  <c r="S1156" i="2"/>
  <c r="K1157" i="2"/>
  <c r="T1157" i="2" s="1"/>
  <c r="L1157" i="2"/>
  <c r="U1157" i="2" s="1"/>
  <c r="M1157" i="2"/>
  <c r="V1157" i="2" s="1"/>
  <c r="N1157" i="2"/>
  <c r="O1157" i="2"/>
  <c r="P1157" i="2"/>
  <c r="Q1157" i="2"/>
  <c r="R1157" i="2"/>
  <c r="S1157" i="2"/>
  <c r="K1158" i="2"/>
  <c r="T1158" i="2" s="1"/>
  <c r="L1158" i="2"/>
  <c r="U1158" i="2" s="1"/>
  <c r="M1158" i="2"/>
  <c r="V1158" i="2" s="1"/>
  <c r="N1158" i="2"/>
  <c r="O1158" i="2"/>
  <c r="P1158" i="2"/>
  <c r="Q1158" i="2"/>
  <c r="R1158" i="2"/>
  <c r="S1158" i="2"/>
  <c r="K1159" i="2"/>
  <c r="T1159" i="2" s="1"/>
  <c r="L1159" i="2"/>
  <c r="U1159" i="2" s="1"/>
  <c r="M1159" i="2"/>
  <c r="V1159" i="2" s="1"/>
  <c r="N1159" i="2"/>
  <c r="O1159" i="2"/>
  <c r="P1159" i="2"/>
  <c r="Q1159" i="2"/>
  <c r="R1159" i="2"/>
  <c r="S1159" i="2"/>
  <c r="K1160" i="2"/>
  <c r="T1160" i="2" s="1"/>
  <c r="L1160" i="2"/>
  <c r="U1160" i="2" s="1"/>
  <c r="M1160" i="2"/>
  <c r="V1160" i="2" s="1"/>
  <c r="N1160" i="2"/>
  <c r="O1160" i="2"/>
  <c r="P1160" i="2"/>
  <c r="Q1160" i="2"/>
  <c r="R1160" i="2"/>
  <c r="S1160" i="2"/>
  <c r="K1161" i="2"/>
  <c r="T1161" i="2" s="1"/>
  <c r="L1161" i="2"/>
  <c r="U1161" i="2" s="1"/>
  <c r="M1161" i="2"/>
  <c r="V1161" i="2" s="1"/>
  <c r="N1161" i="2"/>
  <c r="O1161" i="2"/>
  <c r="P1161" i="2"/>
  <c r="Q1161" i="2"/>
  <c r="R1161" i="2"/>
  <c r="S1161" i="2"/>
  <c r="K1162" i="2"/>
  <c r="T1162" i="2" s="1"/>
  <c r="L1162" i="2"/>
  <c r="U1162" i="2" s="1"/>
  <c r="M1162" i="2"/>
  <c r="V1162" i="2" s="1"/>
  <c r="N1162" i="2"/>
  <c r="O1162" i="2"/>
  <c r="P1162" i="2"/>
  <c r="Q1162" i="2"/>
  <c r="R1162" i="2"/>
  <c r="S1162" i="2"/>
  <c r="K1163" i="2"/>
  <c r="T1163" i="2" s="1"/>
  <c r="L1163" i="2"/>
  <c r="U1163" i="2" s="1"/>
  <c r="M1163" i="2"/>
  <c r="V1163" i="2" s="1"/>
  <c r="N1163" i="2"/>
  <c r="O1163" i="2"/>
  <c r="P1163" i="2"/>
  <c r="Q1163" i="2"/>
  <c r="R1163" i="2"/>
  <c r="S1163" i="2"/>
  <c r="K1164" i="2"/>
  <c r="T1164" i="2" s="1"/>
  <c r="L1164" i="2"/>
  <c r="U1164" i="2" s="1"/>
  <c r="M1164" i="2"/>
  <c r="V1164" i="2" s="1"/>
  <c r="N1164" i="2"/>
  <c r="O1164" i="2"/>
  <c r="P1164" i="2"/>
  <c r="Q1164" i="2"/>
  <c r="R1164" i="2"/>
  <c r="S1164" i="2"/>
  <c r="K1165" i="2"/>
  <c r="T1165" i="2" s="1"/>
  <c r="L1165" i="2"/>
  <c r="U1165" i="2" s="1"/>
  <c r="M1165" i="2"/>
  <c r="V1165" i="2" s="1"/>
  <c r="N1165" i="2"/>
  <c r="O1165" i="2"/>
  <c r="P1165" i="2"/>
  <c r="Q1165" i="2"/>
  <c r="R1165" i="2"/>
  <c r="S1165" i="2"/>
  <c r="K1166" i="2"/>
  <c r="T1166" i="2" s="1"/>
  <c r="L1166" i="2"/>
  <c r="U1166" i="2" s="1"/>
  <c r="M1166" i="2"/>
  <c r="V1166" i="2" s="1"/>
  <c r="N1166" i="2"/>
  <c r="O1166" i="2"/>
  <c r="P1166" i="2"/>
  <c r="Q1166" i="2"/>
  <c r="R1166" i="2"/>
  <c r="S1166" i="2"/>
  <c r="K1167" i="2"/>
  <c r="T1167" i="2" s="1"/>
  <c r="L1167" i="2"/>
  <c r="U1167" i="2" s="1"/>
  <c r="M1167" i="2"/>
  <c r="N1167" i="2"/>
  <c r="O1167" i="2"/>
  <c r="P1167" i="2"/>
  <c r="Q1167" i="2"/>
  <c r="R1167" i="2"/>
  <c r="S1167" i="2"/>
  <c r="V1167" i="2"/>
  <c r="K1168" i="2"/>
  <c r="T1168" i="2" s="1"/>
  <c r="L1168" i="2"/>
  <c r="U1168" i="2" s="1"/>
  <c r="M1168" i="2"/>
  <c r="V1168" i="2" s="1"/>
  <c r="N1168" i="2"/>
  <c r="O1168" i="2"/>
  <c r="P1168" i="2"/>
  <c r="Q1168" i="2"/>
  <c r="R1168" i="2"/>
  <c r="S1168" i="2"/>
  <c r="K1169" i="2"/>
  <c r="T1169" i="2" s="1"/>
  <c r="L1169" i="2"/>
  <c r="U1169" i="2" s="1"/>
  <c r="M1169" i="2"/>
  <c r="V1169" i="2" s="1"/>
  <c r="N1169" i="2"/>
  <c r="O1169" i="2"/>
  <c r="P1169" i="2"/>
  <c r="Q1169" i="2"/>
  <c r="R1169" i="2"/>
  <c r="S1169" i="2"/>
  <c r="K1170" i="2"/>
  <c r="T1170" i="2" s="1"/>
  <c r="L1170" i="2"/>
  <c r="U1170" i="2" s="1"/>
  <c r="M1170" i="2"/>
  <c r="V1170" i="2" s="1"/>
  <c r="N1170" i="2"/>
  <c r="O1170" i="2"/>
  <c r="P1170" i="2"/>
  <c r="Q1170" i="2"/>
  <c r="R1170" i="2"/>
  <c r="S1170" i="2"/>
  <c r="K1171" i="2"/>
  <c r="T1171" i="2" s="1"/>
  <c r="L1171" i="2"/>
  <c r="U1171" i="2" s="1"/>
  <c r="M1171" i="2"/>
  <c r="V1171" i="2" s="1"/>
  <c r="N1171" i="2"/>
  <c r="O1171" i="2"/>
  <c r="P1171" i="2"/>
  <c r="Q1171" i="2"/>
  <c r="R1171" i="2"/>
  <c r="S1171" i="2"/>
  <c r="K1172" i="2"/>
  <c r="T1172" i="2" s="1"/>
  <c r="L1172" i="2"/>
  <c r="U1172" i="2" s="1"/>
  <c r="M1172" i="2"/>
  <c r="V1172" i="2" s="1"/>
  <c r="N1172" i="2"/>
  <c r="O1172" i="2"/>
  <c r="P1172" i="2"/>
  <c r="Q1172" i="2"/>
  <c r="R1172" i="2"/>
  <c r="S1172" i="2"/>
  <c r="K1173" i="2"/>
  <c r="T1173" i="2" s="1"/>
  <c r="L1173" i="2"/>
  <c r="U1173" i="2" s="1"/>
  <c r="M1173" i="2"/>
  <c r="V1173" i="2" s="1"/>
  <c r="N1173" i="2"/>
  <c r="O1173" i="2"/>
  <c r="P1173" i="2"/>
  <c r="Q1173" i="2"/>
  <c r="R1173" i="2"/>
  <c r="S1173" i="2"/>
  <c r="K1174" i="2"/>
  <c r="T1174" i="2" s="1"/>
  <c r="L1174" i="2"/>
  <c r="U1174" i="2" s="1"/>
  <c r="M1174" i="2"/>
  <c r="V1174" i="2" s="1"/>
  <c r="N1174" i="2"/>
  <c r="O1174" i="2"/>
  <c r="P1174" i="2"/>
  <c r="Q1174" i="2"/>
  <c r="R1174" i="2"/>
  <c r="S1174" i="2"/>
  <c r="K1175" i="2"/>
  <c r="T1175" i="2" s="1"/>
  <c r="L1175" i="2"/>
  <c r="U1175" i="2" s="1"/>
  <c r="M1175" i="2"/>
  <c r="V1175" i="2" s="1"/>
  <c r="N1175" i="2"/>
  <c r="O1175" i="2"/>
  <c r="P1175" i="2"/>
  <c r="Q1175" i="2"/>
  <c r="R1175" i="2"/>
  <c r="S1175" i="2"/>
  <c r="K1176" i="2"/>
  <c r="T1176" i="2" s="1"/>
  <c r="L1176" i="2"/>
  <c r="U1176" i="2" s="1"/>
  <c r="M1176" i="2"/>
  <c r="V1176" i="2" s="1"/>
  <c r="N1176" i="2"/>
  <c r="O1176" i="2"/>
  <c r="P1176" i="2"/>
  <c r="Q1176" i="2"/>
  <c r="R1176" i="2"/>
  <c r="S1176" i="2"/>
  <c r="K1177" i="2"/>
  <c r="T1177" i="2" s="1"/>
  <c r="L1177" i="2"/>
  <c r="U1177" i="2" s="1"/>
  <c r="M1177" i="2"/>
  <c r="V1177" i="2" s="1"/>
  <c r="N1177" i="2"/>
  <c r="O1177" i="2"/>
  <c r="P1177" i="2"/>
  <c r="Q1177" i="2"/>
  <c r="R1177" i="2"/>
  <c r="S1177" i="2"/>
  <c r="K1178" i="2"/>
  <c r="T1178" i="2" s="1"/>
  <c r="L1178" i="2"/>
  <c r="U1178" i="2" s="1"/>
  <c r="M1178" i="2"/>
  <c r="V1178" i="2" s="1"/>
  <c r="N1178" i="2"/>
  <c r="O1178" i="2"/>
  <c r="P1178" i="2"/>
  <c r="Q1178" i="2"/>
  <c r="R1178" i="2"/>
  <c r="S1178" i="2"/>
  <c r="K1179" i="2"/>
  <c r="T1179" i="2" s="1"/>
  <c r="L1179" i="2"/>
  <c r="U1179" i="2" s="1"/>
  <c r="M1179" i="2"/>
  <c r="V1179" i="2" s="1"/>
  <c r="N1179" i="2"/>
  <c r="O1179" i="2"/>
  <c r="P1179" i="2"/>
  <c r="Q1179" i="2"/>
  <c r="R1179" i="2"/>
  <c r="S1179" i="2"/>
  <c r="K1180" i="2"/>
  <c r="T1180" i="2" s="1"/>
  <c r="L1180" i="2"/>
  <c r="U1180" i="2" s="1"/>
  <c r="M1180" i="2"/>
  <c r="V1180" i="2" s="1"/>
  <c r="N1180" i="2"/>
  <c r="O1180" i="2"/>
  <c r="P1180" i="2"/>
  <c r="Q1180" i="2"/>
  <c r="R1180" i="2"/>
  <c r="S1180" i="2"/>
  <c r="K1181" i="2"/>
  <c r="T1181" i="2" s="1"/>
  <c r="L1181" i="2"/>
  <c r="U1181" i="2" s="1"/>
  <c r="M1181" i="2"/>
  <c r="V1181" i="2" s="1"/>
  <c r="N1181" i="2"/>
  <c r="O1181" i="2"/>
  <c r="P1181" i="2"/>
  <c r="Q1181" i="2"/>
  <c r="R1181" i="2"/>
  <c r="S1181" i="2"/>
  <c r="K1182" i="2"/>
  <c r="T1182" i="2" s="1"/>
  <c r="L1182" i="2"/>
  <c r="U1182" i="2" s="1"/>
  <c r="M1182" i="2"/>
  <c r="N1182" i="2"/>
  <c r="O1182" i="2"/>
  <c r="P1182" i="2"/>
  <c r="Q1182" i="2"/>
  <c r="R1182" i="2"/>
  <c r="S1182" i="2"/>
  <c r="V1182" i="2"/>
  <c r="K1183" i="2"/>
  <c r="T1183" i="2" s="1"/>
  <c r="L1183" i="2"/>
  <c r="U1183" i="2" s="1"/>
  <c r="M1183" i="2"/>
  <c r="V1183" i="2" s="1"/>
  <c r="N1183" i="2"/>
  <c r="O1183" i="2"/>
  <c r="P1183" i="2"/>
  <c r="Q1183" i="2"/>
  <c r="R1183" i="2"/>
  <c r="S1183" i="2"/>
  <c r="K1184" i="2"/>
  <c r="T1184" i="2" s="1"/>
  <c r="L1184" i="2"/>
  <c r="U1184" i="2" s="1"/>
  <c r="M1184" i="2"/>
  <c r="V1184" i="2" s="1"/>
  <c r="N1184" i="2"/>
  <c r="O1184" i="2"/>
  <c r="P1184" i="2"/>
  <c r="Q1184" i="2"/>
  <c r="R1184" i="2"/>
  <c r="S1184" i="2"/>
  <c r="K1185" i="2"/>
  <c r="T1185" i="2" s="1"/>
  <c r="L1185" i="2"/>
  <c r="U1185" i="2" s="1"/>
  <c r="M1185" i="2"/>
  <c r="N1185" i="2"/>
  <c r="O1185" i="2"/>
  <c r="P1185" i="2"/>
  <c r="Q1185" i="2"/>
  <c r="R1185" i="2"/>
  <c r="S1185" i="2"/>
  <c r="V1185" i="2"/>
  <c r="K1186" i="2"/>
  <c r="T1186" i="2" s="1"/>
  <c r="L1186" i="2"/>
  <c r="U1186" i="2" s="1"/>
  <c r="M1186" i="2"/>
  <c r="V1186" i="2" s="1"/>
  <c r="N1186" i="2"/>
  <c r="O1186" i="2"/>
  <c r="P1186" i="2"/>
  <c r="Q1186" i="2"/>
  <c r="R1186" i="2"/>
  <c r="S1186" i="2"/>
  <c r="K1187" i="2"/>
  <c r="T1187" i="2" s="1"/>
  <c r="L1187" i="2"/>
  <c r="U1187" i="2" s="1"/>
  <c r="M1187" i="2"/>
  <c r="V1187" i="2" s="1"/>
  <c r="N1187" i="2"/>
  <c r="O1187" i="2"/>
  <c r="P1187" i="2"/>
  <c r="Q1187" i="2"/>
  <c r="R1187" i="2"/>
  <c r="S1187" i="2"/>
  <c r="K1188" i="2"/>
  <c r="T1188" i="2" s="1"/>
  <c r="L1188" i="2"/>
  <c r="U1188" i="2" s="1"/>
  <c r="M1188" i="2"/>
  <c r="V1188" i="2" s="1"/>
  <c r="N1188" i="2"/>
  <c r="O1188" i="2"/>
  <c r="P1188" i="2"/>
  <c r="Q1188" i="2"/>
  <c r="R1188" i="2"/>
  <c r="S1188" i="2"/>
  <c r="K1189" i="2"/>
  <c r="T1189" i="2" s="1"/>
  <c r="L1189" i="2"/>
  <c r="U1189" i="2" s="1"/>
  <c r="M1189" i="2"/>
  <c r="V1189" i="2" s="1"/>
  <c r="N1189" i="2"/>
  <c r="O1189" i="2"/>
  <c r="P1189" i="2"/>
  <c r="Q1189" i="2"/>
  <c r="R1189" i="2"/>
  <c r="S1189" i="2"/>
  <c r="K1190" i="2"/>
  <c r="T1190" i="2" s="1"/>
  <c r="L1190" i="2"/>
  <c r="U1190" i="2" s="1"/>
  <c r="M1190" i="2"/>
  <c r="V1190" i="2" s="1"/>
  <c r="N1190" i="2"/>
  <c r="O1190" i="2"/>
  <c r="P1190" i="2"/>
  <c r="Q1190" i="2"/>
  <c r="R1190" i="2"/>
  <c r="S1190" i="2"/>
  <c r="K1191" i="2"/>
  <c r="T1191" i="2" s="1"/>
  <c r="L1191" i="2"/>
  <c r="U1191" i="2" s="1"/>
  <c r="M1191" i="2"/>
  <c r="V1191" i="2" s="1"/>
  <c r="N1191" i="2"/>
  <c r="O1191" i="2"/>
  <c r="P1191" i="2"/>
  <c r="Q1191" i="2"/>
  <c r="R1191" i="2"/>
  <c r="S1191" i="2"/>
  <c r="K1192" i="2"/>
  <c r="T1192" i="2" s="1"/>
  <c r="L1192" i="2"/>
  <c r="U1192" i="2" s="1"/>
  <c r="M1192" i="2"/>
  <c r="V1192" i="2" s="1"/>
  <c r="N1192" i="2"/>
  <c r="O1192" i="2"/>
  <c r="P1192" i="2"/>
  <c r="Q1192" i="2"/>
  <c r="R1192" i="2"/>
  <c r="S1192" i="2"/>
  <c r="K1193" i="2"/>
  <c r="T1193" i="2" s="1"/>
  <c r="L1193" i="2"/>
  <c r="U1193" i="2" s="1"/>
  <c r="M1193" i="2"/>
  <c r="V1193" i="2" s="1"/>
  <c r="N1193" i="2"/>
  <c r="O1193" i="2"/>
  <c r="P1193" i="2"/>
  <c r="Q1193" i="2"/>
  <c r="R1193" i="2"/>
  <c r="S1193" i="2"/>
  <c r="K1194" i="2"/>
  <c r="T1194" i="2" s="1"/>
  <c r="L1194" i="2"/>
  <c r="U1194" i="2" s="1"/>
  <c r="M1194" i="2"/>
  <c r="V1194" i="2" s="1"/>
  <c r="N1194" i="2"/>
  <c r="O1194" i="2"/>
  <c r="P1194" i="2"/>
  <c r="Q1194" i="2"/>
  <c r="R1194" i="2"/>
  <c r="S1194" i="2"/>
  <c r="K1195" i="2"/>
  <c r="T1195" i="2" s="1"/>
  <c r="L1195" i="2"/>
  <c r="U1195" i="2" s="1"/>
  <c r="M1195" i="2"/>
  <c r="V1195" i="2" s="1"/>
  <c r="N1195" i="2"/>
  <c r="O1195" i="2"/>
  <c r="P1195" i="2"/>
  <c r="Q1195" i="2"/>
  <c r="R1195" i="2"/>
  <c r="S1195" i="2"/>
  <c r="K1196" i="2"/>
  <c r="T1196" i="2" s="1"/>
  <c r="L1196" i="2"/>
  <c r="U1196" i="2" s="1"/>
  <c r="M1196" i="2"/>
  <c r="V1196" i="2" s="1"/>
  <c r="N1196" i="2"/>
  <c r="O1196" i="2"/>
  <c r="P1196" i="2"/>
  <c r="Q1196" i="2"/>
  <c r="R1196" i="2"/>
  <c r="S1196" i="2"/>
  <c r="K1197" i="2"/>
  <c r="T1197" i="2" s="1"/>
  <c r="L1197" i="2"/>
  <c r="U1197" i="2" s="1"/>
  <c r="M1197" i="2"/>
  <c r="V1197" i="2" s="1"/>
  <c r="N1197" i="2"/>
  <c r="O1197" i="2"/>
  <c r="P1197" i="2"/>
  <c r="Q1197" i="2"/>
  <c r="R1197" i="2"/>
  <c r="S1197" i="2"/>
  <c r="K1198" i="2"/>
  <c r="T1198" i="2" s="1"/>
  <c r="L1198" i="2"/>
  <c r="U1198" i="2" s="1"/>
  <c r="M1198" i="2"/>
  <c r="V1198" i="2" s="1"/>
  <c r="N1198" i="2"/>
  <c r="O1198" i="2"/>
  <c r="P1198" i="2"/>
  <c r="Q1198" i="2"/>
  <c r="R1198" i="2"/>
  <c r="S1198" i="2"/>
  <c r="K1199" i="2"/>
  <c r="T1199" i="2" s="1"/>
  <c r="L1199" i="2"/>
  <c r="U1199" i="2" s="1"/>
  <c r="M1199" i="2"/>
  <c r="V1199" i="2" s="1"/>
  <c r="N1199" i="2"/>
  <c r="O1199" i="2"/>
  <c r="P1199" i="2"/>
  <c r="Q1199" i="2"/>
  <c r="R1199" i="2"/>
  <c r="S1199" i="2"/>
  <c r="K1200" i="2"/>
  <c r="T1200" i="2" s="1"/>
  <c r="L1200" i="2"/>
  <c r="U1200" i="2" s="1"/>
  <c r="M1200" i="2"/>
  <c r="V1200" i="2" s="1"/>
  <c r="N1200" i="2"/>
  <c r="O1200" i="2"/>
  <c r="P1200" i="2"/>
  <c r="Q1200" i="2"/>
  <c r="R1200" i="2"/>
  <c r="S1200" i="2"/>
  <c r="K1201" i="2"/>
  <c r="T1201" i="2" s="1"/>
  <c r="L1201" i="2"/>
  <c r="U1201" i="2" s="1"/>
  <c r="M1201" i="2"/>
  <c r="V1201" i="2" s="1"/>
  <c r="N1201" i="2"/>
  <c r="O1201" i="2"/>
  <c r="P1201" i="2"/>
  <c r="Q1201" i="2"/>
  <c r="R1201" i="2"/>
  <c r="S1201" i="2"/>
  <c r="K1202" i="2"/>
  <c r="T1202" i="2" s="1"/>
  <c r="L1202" i="2"/>
  <c r="U1202" i="2" s="1"/>
  <c r="M1202" i="2"/>
  <c r="V1202" i="2" s="1"/>
  <c r="N1202" i="2"/>
  <c r="O1202" i="2"/>
  <c r="P1202" i="2"/>
  <c r="Q1202" i="2"/>
  <c r="R1202" i="2"/>
  <c r="S1202" i="2"/>
  <c r="K1203" i="2"/>
  <c r="T1203" i="2" s="1"/>
  <c r="L1203" i="2"/>
  <c r="U1203" i="2" s="1"/>
  <c r="M1203" i="2"/>
  <c r="V1203" i="2" s="1"/>
  <c r="N1203" i="2"/>
  <c r="O1203" i="2"/>
  <c r="P1203" i="2"/>
  <c r="Q1203" i="2"/>
  <c r="R1203" i="2"/>
  <c r="S1203" i="2"/>
  <c r="K1204" i="2"/>
  <c r="T1204" i="2" s="1"/>
  <c r="L1204" i="2"/>
  <c r="U1204" i="2" s="1"/>
  <c r="M1204" i="2"/>
  <c r="V1204" i="2" s="1"/>
  <c r="N1204" i="2"/>
  <c r="O1204" i="2"/>
  <c r="P1204" i="2"/>
  <c r="Q1204" i="2"/>
  <c r="R1204" i="2"/>
  <c r="S1204" i="2"/>
  <c r="K1205" i="2"/>
  <c r="T1205" i="2" s="1"/>
  <c r="L1205" i="2"/>
  <c r="U1205" i="2" s="1"/>
  <c r="M1205" i="2"/>
  <c r="V1205" i="2" s="1"/>
  <c r="N1205" i="2"/>
  <c r="O1205" i="2"/>
  <c r="P1205" i="2"/>
  <c r="Q1205" i="2"/>
  <c r="R1205" i="2"/>
  <c r="S1205" i="2"/>
  <c r="K1206" i="2"/>
  <c r="T1206" i="2" s="1"/>
  <c r="L1206" i="2"/>
  <c r="U1206" i="2" s="1"/>
  <c r="M1206" i="2"/>
  <c r="V1206" i="2" s="1"/>
  <c r="N1206" i="2"/>
  <c r="O1206" i="2"/>
  <c r="P1206" i="2"/>
  <c r="Q1206" i="2"/>
  <c r="R1206" i="2"/>
  <c r="S1206" i="2"/>
  <c r="K1207" i="2"/>
  <c r="T1207" i="2" s="1"/>
  <c r="L1207" i="2"/>
  <c r="U1207" i="2" s="1"/>
  <c r="M1207" i="2"/>
  <c r="V1207" i="2" s="1"/>
  <c r="N1207" i="2"/>
  <c r="O1207" i="2"/>
  <c r="P1207" i="2"/>
  <c r="Q1207" i="2"/>
  <c r="R1207" i="2"/>
  <c r="S1207" i="2"/>
  <c r="K1208" i="2"/>
  <c r="T1208" i="2" s="1"/>
  <c r="L1208" i="2"/>
  <c r="U1208" i="2" s="1"/>
  <c r="M1208" i="2"/>
  <c r="V1208" i="2" s="1"/>
  <c r="N1208" i="2"/>
  <c r="O1208" i="2"/>
  <c r="P1208" i="2"/>
  <c r="Q1208" i="2"/>
  <c r="R1208" i="2"/>
  <c r="S1208" i="2"/>
  <c r="K1209" i="2"/>
  <c r="T1209" i="2" s="1"/>
  <c r="L1209" i="2"/>
  <c r="U1209" i="2" s="1"/>
  <c r="M1209" i="2"/>
  <c r="V1209" i="2" s="1"/>
  <c r="N1209" i="2"/>
  <c r="O1209" i="2"/>
  <c r="P1209" i="2"/>
  <c r="Q1209" i="2"/>
  <c r="R1209" i="2"/>
  <c r="S1209" i="2"/>
  <c r="K1210" i="2"/>
  <c r="T1210" i="2" s="1"/>
  <c r="L1210" i="2"/>
  <c r="U1210" i="2" s="1"/>
  <c r="M1210" i="2"/>
  <c r="V1210" i="2" s="1"/>
  <c r="N1210" i="2"/>
  <c r="O1210" i="2"/>
  <c r="P1210" i="2"/>
  <c r="Q1210" i="2"/>
  <c r="R1210" i="2"/>
  <c r="S1210" i="2"/>
  <c r="K1211" i="2"/>
  <c r="T1211" i="2" s="1"/>
  <c r="L1211" i="2"/>
  <c r="U1211" i="2" s="1"/>
  <c r="M1211" i="2"/>
  <c r="V1211" i="2" s="1"/>
  <c r="N1211" i="2"/>
  <c r="O1211" i="2"/>
  <c r="P1211" i="2"/>
  <c r="Q1211" i="2"/>
  <c r="R1211" i="2"/>
  <c r="S1211" i="2"/>
  <c r="K1212" i="2"/>
  <c r="T1212" i="2" s="1"/>
  <c r="L1212" i="2"/>
  <c r="U1212" i="2" s="1"/>
  <c r="M1212" i="2"/>
  <c r="V1212" i="2" s="1"/>
  <c r="N1212" i="2"/>
  <c r="O1212" i="2"/>
  <c r="P1212" i="2"/>
  <c r="Q1212" i="2"/>
  <c r="R1212" i="2"/>
  <c r="S1212" i="2"/>
  <c r="K1213" i="2"/>
  <c r="T1213" i="2" s="1"/>
  <c r="L1213" i="2"/>
  <c r="U1213" i="2" s="1"/>
  <c r="M1213" i="2"/>
  <c r="V1213" i="2" s="1"/>
  <c r="N1213" i="2"/>
  <c r="O1213" i="2"/>
  <c r="P1213" i="2"/>
  <c r="Q1213" i="2"/>
  <c r="R1213" i="2"/>
  <c r="S1213" i="2"/>
  <c r="K1214" i="2"/>
  <c r="T1214" i="2" s="1"/>
  <c r="L1214" i="2"/>
  <c r="U1214" i="2" s="1"/>
  <c r="M1214" i="2"/>
  <c r="V1214" i="2" s="1"/>
  <c r="N1214" i="2"/>
  <c r="O1214" i="2"/>
  <c r="P1214" i="2"/>
  <c r="Q1214" i="2"/>
  <c r="R1214" i="2"/>
  <c r="S1214" i="2"/>
  <c r="K1215" i="2"/>
  <c r="T1215" i="2" s="1"/>
  <c r="L1215" i="2"/>
  <c r="U1215" i="2" s="1"/>
  <c r="M1215" i="2"/>
  <c r="V1215" i="2" s="1"/>
  <c r="N1215" i="2"/>
  <c r="O1215" i="2"/>
  <c r="P1215" i="2"/>
  <c r="Q1215" i="2"/>
  <c r="R1215" i="2"/>
  <c r="S1215" i="2"/>
  <c r="K1216" i="2"/>
  <c r="T1216" i="2" s="1"/>
  <c r="L1216" i="2"/>
  <c r="U1216" i="2" s="1"/>
  <c r="M1216" i="2"/>
  <c r="V1216" i="2" s="1"/>
  <c r="N1216" i="2"/>
  <c r="O1216" i="2"/>
  <c r="P1216" i="2"/>
  <c r="Q1216" i="2"/>
  <c r="R1216" i="2"/>
  <c r="S1216" i="2"/>
  <c r="K1217" i="2"/>
  <c r="T1217" i="2" s="1"/>
  <c r="L1217" i="2"/>
  <c r="U1217" i="2" s="1"/>
  <c r="M1217" i="2"/>
  <c r="V1217" i="2" s="1"/>
  <c r="N1217" i="2"/>
  <c r="O1217" i="2"/>
  <c r="P1217" i="2"/>
  <c r="Q1217" i="2"/>
  <c r="R1217" i="2"/>
  <c r="S1217" i="2"/>
  <c r="K1218" i="2"/>
  <c r="T1218" i="2" s="1"/>
  <c r="L1218" i="2"/>
  <c r="U1218" i="2" s="1"/>
  <c r="M1218" i="2"/>
  <c r="V1218" i="2" s="1"/>
  <c r="N1218" i="2"/>
  <c r="O1218" i="2"/>
  <c r="P1218" i="2"/>
  <c r="Q1218" i="2"/>
  <c r="R1218" i="2"/>
  <c r="S1218" i="2"/>
  <c r="K1219" i="2"/>
  <c r="T1219" i="2" s="1"/>
  <c r="L1219" i="2"/>
  <c r="U1219" i="2" s="1"/>
  <c r="M1219" i="2"/>
  <c r="V1219" i="2" s="1"/>
  <c r="N1219" i="2"/>
  <c r="O1219" i="2"/>
  <c r="P1219" i="2"/>
  <c r="Q1219" i="2"/>
  <c r="R1219" i="2"/>
  <c r="S1219" i="2"/>
  <c r="K1220" i="2"/>
  <c r="T1220" i="2" s="1"/>
  <c r="K1221" i="2"/>
  <c r="T1221" i="2" s="1"/>
  <c r="K1222" i="2"/>
  <c r="T1222" i="2" s="1"/>
  <c r="K1223" i="2"/>
  <c r="T1223" i="2" s="1"/>
  <c r="K1224" i="2"/>
  <c r="T1224" i="2" s="1"/>
  <c r="K1225" i="2"/>
  <c r="T1225" i="2" s="1"/>
  <c r="K1226" i="2"/>
  <c r="T1226" i="2" s="1"/>
  <c r="K1227" i="2"/>
  <c r="T1227" i="2" s="1"/>
  <c r="K1228" i="2"/>
  <c r="T1228" i="2" s="1"/>
  <c r="K1229" i="2"/>
  <c r="T1229" i="2" s="1"/>
  <c r="K1230" i="2"/>
  <c r="T1230" i="2" s="1"/>
  <c r="K1231" i="2"/>
  <c r="T1231" i="2" s="1"/>
  <c r="K1232" i="2"/>
  <c r="T1232" i="2" s="1"/>
  <c r="K1233" i="2"/>
  <c r="T1233" i="2" s="1"/>
  <c r="K1234" i="2"/>
  <c r="T1234" i="2" s="1"/>
  <c r="K1235" i="2"/>
  <c r="T1235" i="2" s="1"/>
  <c r="K1236" i="2"/>
  <c r="T1236" i="2" s="1"/>
  <c r="K1237" i="2"/>
  <c r="T1237" i="2" s="1"/>
  <c r="K1238" i="2"/>
  <c r="T1238" i="2" s="1"/>
  <c r="K1239" i="2"/>
  <c r="T1239" i="2" s="1"/>
  <c r="K1240" i="2"/>
  <c r="T1240" i="2" s="1"/>
  <c r="K1241" i="2"/>
  <c r="T1241" i="2" s="1"/>
  <c r="K1242" i="2"/>
  <c r="T1242" i="2" s="1"/>
  <c r="K1243" i="2"/>
  <c r="T1243" i="2" s="1"/>
  <c r="K1244" i="2"/>
  <c r="T1244" i="2" s="1"/>
  <c r="K1245" i="2"/>
  <c r="T1245" i="2" s="1"/>
  <c r="K1246" i="2"/>
  <c r="T1246" i="2" s="1"/>
  <c r="K1247" i="2"/>
  <c r="T1247" i="2" s="1"/>
  <c r="K1248" i="2"/>
  <c r="T1248" i="2" s="1"/>
  <c r="K1249" i="2"/>
  <c r="T1249" i="2" s="1"/>
  <c r="K1250" i="2"/>
  <c r="T1250" i="2" s="1"/>
  <c r="K1251" i="2"/>
  <c r="T1251" i="2" s="1"/>
  <c r="K1252" i="2"/>
  <c r="T1252" i="2" s="1"/>
  <c r="K1253" i="2"/>
  <c r="T1253" i="2" s="1"/>
  <c r="K1254" i="2"/>
  <c r="T1254" i="2" s="1"/>
  <c r="K981" i="2"/>
  <c r="T981" i="2" s="1"/>
  <c r="L981" i="2"/>
  <c r="M981" i="2"/>
  <c r="V981" i="2" s="1"/>
  <c r="N981" i="2"/>
  <c r="O981" i="2"/>
  <c r="P981" i="2"/>
  <c r="Q981" i="2"/>
  <c r="R981" i="2"/>
  <c r="S981" i="2"/>
  <c r="U981" i="2"/>
  <c r="K982" i="2"/>
  <c r="T982" i="2" s="1"/>
  <c r="L982" i="2"/>
  <c r="M982" i="2"/>
  <c r="V982" i="2" s="1"/>
  <c r="N982" i="2"/>
  <c r="O982" i="2"/>
  <c r="P982" i="2"/>
  <c r="Q982" i="2"/>
  <c r="R982" i="2"/>
  <c r="S982" i="2"/>
  <c r="U982" i="2"/>
  <c r="K983" i="2"/>
  <c r="T983" i="2" s="1"/>
  <c r="L983" i="2"/>
  <c r="M983" i="2"/>
  <c r="V983" i="2" s="1"/>
  <c r="N983" i="2"/>
  <c r="O983" i="2"/>
  <c r="P983" i="2"/>
  <c r="Q983" i="2"/>
  <c r="R983" i="2"/>
  <c r="S983" i="2"/>
  <c r="U983" i="2"/>
  <c r="K984" i="2"/>
  <c r="T984" i="2" s="1"/>
  <c r="L984" i="2"/>
  <c r="M984" i="2"/>
  <c r="V984" i="2" s="1"/>
  <c r="N984" i="2"/>
  <c r="O984" i="2"/>
  <c r="P984" i="2"/>
  <c r="Q984" i="2"/>
  <c r="R984" i="2"/>
  <c r="S984" i="2"/>
  <c r="U984" i="2"/>
  <c r="K985" i="2"/>
  <c r="T985" i="2" s="1"/>
  <c r="L985" i="2"/>
  <c r="M985" i="2"/>
  <c r="V985" i="2" s="1"/>
  <c r="N985" i="2"/>
  <c r="O985" i="2"/>
  <c r="P985" i="2"/>
  <c r="Q985" i="2"/>
  <c r="R985" i="2"/>
  <c r="S985" i="2"/>
  <c r="U985" i="2"/>
  <c r="K986" i="2"/>
  <c r="T986" i="2" s="1"/>
  <c r="L986" i="2"/>
  <c r="M986" i="2"/>
  <c r="V986" i="2" s="1"/>
  <c r="N986" i="2"/>
  <c r="O986" i="2"/>
  <c r="P986" i="2"/>
  <c r="Q986" i="2"/>
  <c r="R986" i="2"/>
  <c r="S986" i="2"/>
  <c r="U986" i="2"/>
  <c r="K987" i="2"/>
  <c r="T987" i="2" s="1"/>
  <c r="L987" i="2"/>
  <c r="M987" i="2"/>
  <c r="V987" i="2" s="1"/>
  <c r="N987" i="2"/>
  <c r="O987" i="2"/>
  <c r="P987" i="2"/>
  <c r="Q987" i="2"/>
  <c r="R987" i="2"/>
  <c r="S987" i="2"/>
  <c r="U987" i="2"/>
  <c r="K988" i="2"/>
  <c r="T988" i="2" s="1"/>
  <c r="L988" i="2"/>
  <c r="M988" i="2"/>
  <c r="V988" i="2" s="1"/>
  <c r="N988" i="2"/>
  <c r="O988" i="2"/>
  <c r="P988" i="2"/>
  <c r="Q988" i="2"/>
  <c r="R988" i="2"/>
  <c r="S988" i="2"/>
  <c r="U988" i="2"/>
  <c r="K989" i="2"/>
  <c r="T989" i="2" s="1"/>
  <c r="L989" i="2"/>
  <c r="M989" i="2"/>
  <c r="V989" i="2" s="1"/>
  <c r="N989" i="2"/>
  <c r="O989" i="2"/>
  <c r="P989" i="2"/>
  <c r="Q989" i="2"/>
  <c r="R989" i="2"/>
  <c r="S989" i="2"/>
  <c r="U989" i="2"/>
  <c r="K990" i="2"/>
  <c r="T990" i="2" s="1"/>
  <c r="L990" i="2"/>
  <c r="M990" i="2"/>
  <c r="V990" i="2" s="1"/>
  <c r="N990" i="2"/>
  <c r="O990" i="2"/>
  <c r="P990" i="2"/>
  <c r="Q990" i="2"/>
  <c r="R990" i="2"/>
  <c r="S990" i="2"/>
  <c r="U990" i="2"/>
  <c r="K991" i="2"/>
  <c r="T991" i="2" s="1"/>
  <c r="L991" i="2"/>
  <c r="M991" i="2"/>
  <c r="V991" i="2" s="1"/>
  <c r="N991" i="2"/>
  <c r="O991" i="2"/>
  <c r="P991" i="2"/>
  <c r="Q991" i="2"/>
  <c r="R991" i="2"/>
  <c r="S991" i="2"/>
  <c r="U991" i="2"/>
  <c r="K992" i="2"/>
  <c r="T992" i="2" s="1"/>
  <c r="L992" i="2"/>
  <c r="M992" i="2"/>
  <c r="V992" i="2" s="1"/>
  <c r="N992" i="2"/>
  <c r="O992" i="2"/>
  <c r="P992" i="2"/>
  <c r="Q992" i="2"/>
  <c r="R992" i="2"/>
  <c r="S992" i="2"/>
  <c r="U992" i="2"/>
  <c r="K993" i="2"/>
  <c r="T993" i="2" s="1"/>
  <c r="L993" i="2"/>
  <c r="M993" i="2"/>
  <c r="V993" i="2" s="1"/>
  <c r="N993" i="2"/>
  <c r="O993" i="2"/>
  <c r="P993" i="2"/>
  <c r="Q993" i="2"/>
  <c r="R993" i="2"/>
  <c r="S993" i="2"/>
  <c r="U993" i="2"/>
  <c r="K994" i="2"/>
  <c r="T994" i="2" s="1"/>
  <c r="L994" i="2"/>
  <c r="M994" i="2"/>
  <c r="V994" i="2" s="1"/>
  <c r="N994" i="2"/>
  <c r="O994" i="2"/>
  <c r="P994" i="2"/>
  <c r="Q994" i="2"/>
  <c r="R994" i="2"/>
  <c r="S994" i="2"/>
  <c r="U994" i="2"/>
  <c r="K995" i="2"/>
  <c r="T995" i="2" s="1"/>
  <c r="L995" i="2"/>
  <c r="M995" i="2"/>
  <c r="V995" i="2" s="1"/>
  <c r="N995" i="2"/>
  <c r="O995" i="2"/>
  <c r="P995" i="2"/>
  <c r="Q995" i="2"/>
  <c r="R995" i="2"/>
  <c r="S995" i="2"/>
  <c r="U995" i="2"/>
  <c r="K996" i="2"/>
  <c r="T996" i="2" s="1"/>
  <c r="L996" i="2"/>
  <c r="U996" i="2" s="1"/>
  <c r="M996" i="2"/>
  <c r="V996" i="2" s="1"/>
  <c r="N996" i="2"/>
  <c r="O996" i="2"/>
  <c r="P996" i="2"/>
  <c r="Q996" i="2"/>
  <c r="R996" i="2"/>
  <c r="S996" i="2"/>
  <c r="K932" i="2"/>
  <c r="T932" i="2" s="1"/>
  <c r="L932" i="2"/>
  <c r="U932" i="2" s="1"/>
  <c r="M932" i="2"/>
  <c r="V932" i="2" s="1"/>
  <c r="N932" i="2"/>
  <c r="O932" i="2"/>
  <c r="P932" i="2"/>
  <c r="Q932" i="2"/>
  <c r="R932" i="2"/>
  <c r="S932" i="2"/>
  <c r="K933" i="2"/>
  <c r="T933" i="2" s="1"/>
  <c r="L933" i="2"/>
  <c r="M933" i="2"/>
  <c r="V933" i="2" s="1"/>
  <c r="N933" i="2"/>
  <c r="O933" i="2"/>
  <c r="P933" i="2"/>
  <c r="Q933" i="2"/>
  <c r="R933" i="2"/>
  <c r="S933" i="2"/>
  <c r="U933" i="2"/>
  <c r="K934" i="2"/>
  <c r="T934" i="2" s="1"/>
  <c r="L934" i="2"/>
  <c r="U934" i="2" s="1"/>
  <c r="M934" i="2"/>
  <c r="V934" i="2" s="1"/>
  <c r="N934" i="2"/>
  <c r="O934" i="2"/>
  <c r="P934" i="2"/>
  <c r="Q934" i="2"/>
  <c r="R934" i="2"/>
  <c r="S934" i="2"/>
  <c r="K935" i="2"/>
  <c r="T935" i="2" s="1"/>
  <c r="L935" i="2"/>
  <c r="U935" i="2" s="1"/>
  <c r="M935" i="2"/>
  <c r="V935" i="2" s="1"/>
  <c r="N935" i="2"/>
  <c r="O935" i="2"/>
  <c r="P935" i="2"/>
  <c r="Q935" i="2"/>
  <c r="R935" i="2"/>
  <c r="S935" i="2"/>
  <c r="K936" i="2"/>
  <c r="T936" i="2" s="1"/>
  <c r="L936" i="2"/>
  <c r="M936" i="2"/>
  <c r="V936" i="2" s="1"/>
  <c r="N936" i="2"/>
  <c r="O936" i="2"/>
  <c r="P936" i="2"/>
  <c r="Q936" i="2"/>
  <c r="R936" i="2"/>
  <c r="S936" i="2"/>
  <c r="U936" i="2"/>
  <c r="K937" i="2"/>
  <c r="T937" i="2" s="1"/>
  <c r="L937" i="2"/>
  <c r="U937" i="2" s="1"/>
  <c r="M937" i="2"/>
  <c r="V937" i="2" s="1"/>
  <c r="N937" i="2"/>
  <c r="O937" i="2"/>
  <c r="P937" i="2"/>
  <c r="Q937" i="2"/>
  <c r="R937" i="2"/>
  <c r="S937" i="2"/>
  <c r="K938" i="2"/>
  <c r="T938" i="2" s="1"/>
  <c r="L938" i="2"/>
  <c r="U938" i="2" s="1"/>
  <c r="M938" i="2"/>
  <c r="V938" i="2" s="1"/>
  <c r="N938" i="2"/>
  <c r="O938" i="2"/>
  <c r="P938" i="2"/>
  <c r="Q938" i="2"/>
  <c r="R938" i="2"/>
  <c r="S938" i="2"/>
  <c r="K939" i="2"/>
  <c r="T939" i="2" s="1"/>
  <c r="L939" i="2"/>
  <c r="U939" i="2" s="1"/>
  <c r="M939" i="2"/>
  <c r="V939" i="2" s="1"/>
  <c r="N939" i="2"/>
  <c r="O939" i="2"/>
  <c r="P939" i="2"/>
  <c r="Q939" i="2"/>
  <c r="R939" i="2"/>
  <c r="S939" i="2"/>
  <c r="K940" i="2"/>
  <c r="T940" i="2" s="1"/>
  <c r="L940" i="2"/>
  <c r="M940" i="2"/>
  <c r="V940" i="2" s="1"/>
  <c r="N940" i="2"/>
  <c r="O940" i="2"/>
  <c r="P940" i="2"/>
  <c r="Q940" i="2"/>
  <c r="R940" i="2"/>
  <c r="S940" i="2"/>
  <c r="U940" i="2"/>
  <c r="K941" i="2"/>
  <c r="T941" i="2" s="1"/>
  <c r="L941" i="2"/>
  <c r="U941" i="2" s="1"/>
  <c r="M941" i="2"/>
  <c r="V941" i="2" s="1"/>
  <c r="N941" i="2"/>
  <c r="O941" i="2"/>
  <c r="P941" i="2"/>
  <c r="Q941" i="2"/>
  <c r="R941" i="2"/>
  <c r="S941" i="2"/>
  <c r="K942" i="2"/>
  <c r="T942" i="2" s="1"/>
  <c r="L942" i="2"/>
  <c r="M942" i="2"/>
  <c r="V942" i="2" s="1"/>
  <c r="N942" i="2"/>
  <c r="O942" i="2"/>
  <c r="P942" i="2"/>
  <c r="Q942" i="2"/>
  <c r="R942" i="2"/>
  <c r="S942" i="2"/>
  <c r="U942" i="2"/>
  <c r="K943" i="2"/>
  <c r="T943" i="2" s="1"/>
  <c r="L943" i="2"/>
  <c r="U943" i="2" s="1"/>
  <c r="M943" i="2"/>
  <c r="V943" i="2" s="1"/>
  <c r="N943" i="2"/>
  <c r="O943" i="2"/>
  <c r="P943" i="2"/>
  <c r="Q943" i="2"/>
  <c r="R943" i="2"/>
  <c r="S943" i="2"/>
  <c r="K944" i="2"/>
  <c r="T944" i="2" s="1"/>
  <c r="L944" i="2"/>
  <c r="U944" i="2" s="1"/>
  <c r="M944" i="2"/>
  <c r="V944" i="2" s="1"/>
  <c r="N944" i="2"/>
  <c r="O944" i="2"/>
  <c r="P944" i="2"/>
  <c r="Q944" i="2"/>
  <c r="R944" i="2"/>
  <c r="S944" i="2"/>
  <c r="K945" i="2"/>
  <c r="T945" i="2" s="1"/>
  <c r="L945" i="2"/>
  <c r="U945" i="2" s="1"/>
  <c r="M945" i="2"/>
  <c r="V945" i="2" s="1"/>
  <c r="N945" i="2"/>
  <c r="O945" i="2"/>
  <c r="P945" i="2"/>
  <c r="Q945" i="2"/>
  <c r="R945" i="2"/>
  <c r="S945" i="2"/>
  <c r="K946" i="2"/>
  <c r="T946" i="2" s="1"/>
  <c r="L946" i="2"/>
  <c r="M946" i="2"/>
  <c r="V946" i="2" s="1"/>
  <c r="N946" i="2"/>
  <c r="O946" i="2"/>
  <c r="P946" i="2"/>
  <c r="Q946" i="2"/>
  <c r="R946" i="2"/>
  <c r="S946" i="2"/>
  <c r="U946" i="2"/>
  <c r="K947" i="2"/>
  <c r="T947" i="2" s="1"/>
  <c r="L947" i="2"/>
  <c r="U947" i="2" s="1"/>
  <c r="M947" i="2"/>
  <c r="V947" i="2" s="1"/>
  <c r="N947" i="2"/>
  <c r="O947" i="2"/>
  <c r="P947" i="2"/>
  <c r="Q947" i="2"/>
  <c r="R947" i="2"/>
  <c r="S947" i="2"/>
  <c r="K948" i="2"/>
  <c r="T948" i="2" s="1"/>
  <c r="L948" i="2"/>
  <c r="M948" i="2"/>
  <c r="V948" i="2" s="1"/>
  <c r="N948" i="2"/>
  <c r="O948" i="2"/>
  <c r="P948" i="2"/>
  <c r="Q948" i="2"/>
  <c r="R948" i="2"/>
  <c r="S948" i="2"/>
  <c r="U948" i="2"/>
  <c r="K949" i="2"/>
  <c r="T949" i="2" s="1"/>
  <c r="L949" i="2"/>
  <c r="U949" i="2" s="1"/>
  <c r="M949" i="2"/>
  <c r="V949" i="2" s="1"/>
  <c r="N949" i="2"/>
  <c r="O949" i="2"/>
  <c r="P949" i="2"/>
  <c r="Q949" i="2"/>
  <c r="R949" i="2"/>
  <c r="S949" i="2"/>
  <c r="K950" i="2"/>
  <c r="T950" i="2" s="1"/>
  <c r="L950" i="2"/>
  <c r="M950" i="2"/>
  <c r="V950" i="2" s="1"/>
  <c r="N950" i="2"/>
  <c r="O950" i="2"/>
  <c r="P950" i="2"/>
  <c r="Q950" i="2"/>
  <c r="R950" i="2"/>
  <c r="S950" i="2"/>
  <c r="U950" i="2"/>
  <c r="K951" i="2"/>
  <c r="T951" i="2" s="1"/>
  <c r="L951" i="2"/>
  <c r="U951" i="2" s="1"/>
  <c r="M951" i="2"/>
  <c r="V951" i="2" s="1"/>
  <c r="N951" i="2"/>
  <c r="O951" i="2"/>
  <c r="P951" i="2"/>
  <c r="Q951" i="2"/>
  <c r="R951" i="2"/>
  <c r="S951" i="2"/>
  <c r="K952" i="2"/>
  <c r="T952" i="2" s="1"/>
  <c r="L952" i="2"/>
  <c r="U952" i="2" s="1"/>
  <c r="M952" i="2"/>
  <c r="V952" i="2" s="1"/>
  <c r="N952" i="2"/>
  <c r="O952" i="2"/>
  <c r="P952" i="2"/>
  <c r="Q952" i="2"/>
  <c r="R952" i="2"/>
  <c r="S952" i="2"/>
  <c r="K953" i="2"/>
  <c r="T953" i="2" s="1"/>
  <c r="L953" i="2"/>
  <c r="U953" i="2" s="1"/>
  <c r="M953" i="2"/>
  <c r="V953" i="2" s="1"/>
  <c r="N953" i="2"/>
  <c r="O953" i="2"/>
  <c r="P953" i="2"/>
  <c r="Q953" i="2"/>
  <c r="R953" i="2"/>
  <c r="S953" i="2"/>
  <c r="K954" i="2"/>
  <c r="T954" i="2" s="1"/>
  <c r="L954" i="2"/>
  <c r="U954" i="2" s="1"/>
  <c r="M954" i="2"/>
  <c r="V954" i="2" s="1"/>
  <c r="N954" i="2"/>
  <c r="O954" i="2"/>
  <c r="P954" i="2"/>
  <c r="Q954" i="2"/>
  <c r="R954" i="2"/>
  <c r="S954" i="2"/>
  <c r="K955" i="2"/>
  <c r="T955" i="2" s="1"/>
  <c r="L955" i="2"/>
  <c r="U955" i="2" s="1"/>
  <c r="M955" i="2"/>
  <c r="V955" i="2" s="1"/>
  <c r="N955" i="2"/>
  <c r="O955" i="2"/>
  <c r="P955" i="2"/>
  <c r="Q955" i="2"/>
  <c r="R955" i="2"/>
  <c r="S955" i="2"/>
  <c r="K956" i="2"/>
  <c r="T956" i="2" s="1"/>
  <c r="L956" i="2"/>
  <c r="M956" i="2"/>
  <c r="V956" i="2" s="1"/>
  <c r="N956" i="2"/>
  <c r="O956" i="2"/>
  <c r="P956" i="2"/>
  <c r="Q956" i="2"/>
  <c r="R956" i="2"/>
  <c r="S956" i="2"/>
  <c r="U956" i="2"/>
  <c r="K957" i="2"/>
  <c r="T957" i="2" s="1"/>
  <c r="L957" i="2"/>
  <c r="U957" i="2" s="1"/>
  <c r="M957" i="2"/>
  <c r="V957" i="2" s="1"/>
  <c r="N957" i="2"/>
  <c r="O957" i="2"/>
  <c r="P957" i="2"/>
  <c r="Q957" i="2"/>
  <c r="R957" i="2"/>
  <c r="S957" i="2"/>
  <c r="K958" i="2"/>
  <c r="T958" i="2" s="1"/>
  <c r="L958" i="2"/>
  <c r="U958" i="2" s="1"/>
  <c r="M958" i="2"/>
  <c r="V958" i="2" s="1"/>
  <c r="N958" i="2"/>
  <c r="O958" i="2"/>
  <c r="P958" i="2"/>
  <c r="Q958" i="2"/>
  <c r="R958" i="2"/>
  <c r="S958" i="2"/>
  <c r="K959" i="2"/>
  <c r="T959" i="2" s="1"/>
  <c r="L959" i="2"/>
  <c r="U959" i="2" s="1"/>
  <c r="M959" i="2"/>
  <c r="V959" i="2" s="1"/>
  <c r="N959" i="2"/>
  <c r="O959" i="2"/>
  <c r="P959" i="2"/>
  <c r="Q959" i="2"/>
  <c r="R959" i="2"/>
  <c r="S959" i="2"/>
  <c r="K960" i="2"/>
  <c r="T960" i="2" s="1"/>
  <c r="L960" i="2"/>
  <c r="U960" i="2" s="1"/>
  <c r="M960" i="2"/>
  <c r="V960" i="2" s="1"/>
  <c r="N960" i="2"/>
  <c r="O960" i="2"/>
  <c r="P960" i="2"/>
  <c r="Q960" i="2"/>
  <c r="R960" i="2"/>
  <c r="S960" i="2"/>
  <c r="K961" i="2"/>
  <c r="T961" i="2" s="1"/>
  <c r="L961" i="2"/>
  <c r="U961" i="2" s="1"/>
  <c r="M961" i="2"/>
  <c r="V961" i="2" s="1"/>
  <c r="N961" i="2"/>
  <c r="O961" i="2"/>
  <c r="P961" i="2"/>
  <c r="Q961" i="2"/>
  <c r="R961" i="2"/>
  <c r="S961" i="2"/>
  <c r="K962" i="2"/>
  <c r="T962" i="2" s="1"/>
  <c r="L962" i="2"/>
  <c r="M962" i="2"/>
  <c r="V962" i="2" s="1"/>
  <c r="N962" i="2"/>
  <c r="O962" i="2"/>
  <c r="P962" i="2"/>
  <c r="Q962" i="2"/>
  <c r="R962" i="2"/>
  <c r="S962" i="2"/>
  <c r="U962" i="2"/>
  <c r="K963" i="2"/>
  <c r="T963" i="2" s="1"/>
  <c r="L963" i="2"/>
  <c r="U963" i="2" s="1"/>
  <c r="M963" i="2"/>
  <c r="V963" i="2" s="1"/>
  <c r="N963" i="2"/>
  <c r="O963" i="2"/>
  <c r="P963" i="2"/>
  <c r="Q963" i="2"/>
  <c r="R963" i="2"/>
  <c r="S963" i="2"/>
  <c r="K964" i="2"/>
  <c r="T964" i="2" s="1"/>
  <c r="L964" i="2"/>
  <c r="M964" i="2"/>
  <c r="V964" i="2" s="1"/>
  <c r="N964" i="2"/>
  <c r="O964" i="2"/>
  <c r="P964" i="2"/>
  <c r="Q964" i="2"/>
  <c r="R964" i="2"/>
  <c r="S964" i="2"/>
  <c r="U964" i="2"/>
  <c r="K965" i="2"/>
  <c r="T965" i="2" s="1"/>
  <c r="L965" i="2"/>
  <c r="U965" i="2" s="1"/>
  <c r="M965" i="2"/>
  <c r="V965" i="2" s="1"/>
  <c r="N965" i="2"/>
  <c r="O965" i="2"/>
  <c r="P965" i="2"/>
  <c r="Q965" i="2"/>
  <c r="R965" i="2"/>
  <c r="S965" i="2"/>
  <c r="K966" i="2"/>
  <c r="T966" i="2" s="1"/>
  <c r="L966" i="2"/>
  <c r="M966" i="2"/>
  <c r="V966" i="2" s="1"/>
  <c r="N966" i="2"/>
  <c r="O966" i="2"/>
  <c r="P966" i="2"/>
  <c r="Q966" i="2"/>
  <c r="R966" i="2"/>
  <c r="S966" i="2"/>
  <c r="U966" i="2"/>
  <c r="K967" i="2"/>
  <c r="T967" i="2" s="1"/>
  <c r="L967" i="2"/>
  <c r="U967" i="2" s="1"/>
  <c r="M967" i="2"/>
  <c r="V967" i="2" s="1"/>
  <c r="N967" i="2"/>
  <c r="O967" i="2"/>
  <c r="P967" i="2"/>
  <c r="Q967" i="2"/>
  <c r="R967" i="2"/>
  <c r="S967" i="2"/>
  <c r="K968" i="2"/>
  <c r="T968" i="2" s="1"/>
  <c r="L968" i="2"/>
  <c r="U968" i="2" s="1"/>
  <c r="M968" i="2"/>
  <c r="V968" i="2" s="1"/>
  <c r="N968" i="2"/>
  <c r="O968" i="2"/>
  <c r="P968" i="2"/>
  <c r="Q968" i="2"/>
  <c r="R968" i="2"/>
  <c r="S968" i="2"/>
  <c r="K969" i="2"/>
  <c r="T969" i="2" s="1"/>
  <c r="L969" i="2"/>
  <c r="U969" i="2" s="1"/>
  <c r="M969" i="2"/>
  <c r="V969" i="2" s="1"/>
  <c r="N969" i="2"/>
  <c r="O969" i="2"/>
  <c r="P969" i="2"/>
  <c r="Q969" i="2"/>
  <c r="R969" i="2"/>
  <c r="S969" i="2"/>
  <c r="K970" i="2"/>
  <c r="T970" i="2" s="1"/>
  <c r="L970" i="2"/>
  <c r="U970" i="2" s="1"/>
  <c r="M970" i="2"/>
  <c r="V970" i="2" s="1"/>
  <c r="N970" i="2"/>
  <c r="O970" i="2"/>
  <c r="P970" i="2"/>
  <c r="Q970" i="2"/>
  <c r="R970" i="2"/>
  <c r="S970" i="2"/>
  <c r="K971" i="2"/>
  <c r="T971" i="2" s="1"/>
  <c r="L971" i="2"/>
  <c r="U971" i="2" s="1"/>
  <c r="M971" i="2"/>
  <c r="V971" i="2" s="1"/>
  <c r="N971" i="2"/>
  <c r="O971" i="2"/>
  <c r="P971" i="2"/>
  <c r="Q971" i="2"/>
  <c r="R971" i="2"/>
  <c r="S971" i="2"/>
  <c r="K972" i="2"/>
  <c r="T972" i="2" s="1"/>
  <c r="L972" i="2"/>
  <c r="M972" i="2"/>
  <c r="V972" i="2" s="1"/>
  <c r="N972" i="2"/>
  <c r="O972" i="2"/>
  <c r="P972" i="2"/>
  <c r="Q972" i="2"/>
  <c r="R972" i="2"/>
  <c r="S972" i="2"/>
  <c r="U972" i="2"/>
  <c r="K973" i="2"/>
  <c r="T973" i="2" s="1"/>
  <c r="L973" i="2"/>
  <c r="U973" i="2" s="1"/>
  <c r="M973" i="2"/>
  <c r="V973" i="2" s="1"/>
  <c r="N973" i="2"/>
  <c r="O973" i="2"/>
  <c r="P973" i="2"/>
  <c r="Q973" i="2"/>
  <c r="R973" i="2"/>
  <c r="S973" i="2"/>
  <c r="K974" i="2"/>
  <c r="T974" i="2" s="1"/>
  <c r="L974" i="2"/>
  <c r="U974" i="2" s="1"/>
  <c r="M974" i="2"/>
  <c r="V974" i="2" s="1"/>
  <c r="N974" i="2"/>
  <c r="O974" i="2"/>
  <c r="P974" i="2"/>
  <c r="Q974" i="2"/>
  <c r="R974" i="2"/>
  <c r="S974" i="2"/>
  <c r="K975" i="2"/>
  <c r="T975" i="2" s="1"/>
  <c r="L975" i="2"/>
  <c r="U975" i="2" s="1"/>
  <c r="M975" i="2"/>
  <c r="V975" i="2" s="1"/>
  <c r="N975" i="2"/>
  <c r="O975" i="2"/>
  <c r="P975" i="2"/>
  <c r="Q975" i="2"/>
  <c r="R975" i="2"/>
  <c r="S975" i="2"/>
  <c r="K976" i="2"/>
  <c r="T976" i="2" s="1"/>
  <c r="L976" i="2"/>
  <c r="U976" i="2" s="1"/>
  <c r="M976" i="2"/>
  <c r="V976" i="2" s="1"/>
  <c r="N976" i="2"/>
  <c r="O976" i="2"/>
  <c r="P976" i="2"/>
  <c r="Q976" i="2"/>
  <c r="R976" i="2"/>
  <c r="S976" i="2"/>
  <c r="K977" i="2"/>
  <c r="T977" i="2" s="1"/>
  <c r="L977" i="2"/>
  <c r="U977" i="2" s="1"/>
  <c r="M977" i="2"/>
  <c r="V977" i="2" s="1"/>
  <c r="N977" i="2"/>
  <c r="O977" i="2"/>
  <c r="P977" i="2"/>
  <c r="Q977" i="2"/>
  <c r="R977" i="2"/>
  <c r="S977" i="2"/>
  <c r="K978" i="2"/>
  <c r="T978" i="2" s="1"/>
  <c r="L978" i="2"/>
  <c r="M978" i="2"/>
  <c r="V978" i="2" s="1"/>
  <c r="N978" i="2"/>
  <c r="O978" i="2"/>
  <c r="P978" i="2"/>
  <c r="Q978" i="2"/>
  <c r="R978" i="2"/>
  <c r="S978" i="2"/>
  <c r="U978" i="2"/>
  <c r="K979" i="2"/>
  <c r="T979" i="2" s="1"/>
  <c r="L979" i="2"/>
  <c r="U979" i="2" s="1"/>
  <c r="M979" i="2"/>
  <c r="V979" i="2" s="1"/>
  <c r="N979" i="2"/>
  <c r="O979" i="2"/>
  <c r="P979" i="2"/>
  <c r="Q979" i="2"/>
  <c r="R979" i="2"/>
  <c r="S979" i="2"/>
  <c r="K980" i="2"/>
  <c r="T980" i="2" s="1"/>
  <c r="L980" i="2"/>
  <c r="U980" i="2" s="1"/>
  <c r="M980" i="2"/>
  <c r="V980" i="2" s="1"/>
  <c r="N980" i="2"/>
  <c r="O980" i="2"/>
  <c r="P980" i="2"/>
  <c r="Q980" i="2"/>
  <c r="R980" i="2"/>
  <c r="S980" i="2"/>
  <c r="K897" i="2"/>
  <c r="T897" i="2" s="1"/>
  <c r="L897" i="2"/>
  <c r="U897" i="2" s="1"/>
  <c r="M897" i="2"/>
  <c r="V897" i="2" s="1"/>
  <c r="N897" i="2"/>
  <c r="O897" i="2"/>
  <c r="P897" i="2"/>
  <c r="Q897" i="2"/>
  <c r="R897" i="2"/>
  <c r="S897" i="2"/>
  <c r="K898" i="2"/>
  <c r="T898" i="2" s="1"/>
  <c r="L898" i="2"/>
  <c r="U898" i="2" s="1"/>
  <c r="M898" i="2"/>
  <c r="V898" i="2" s="1"/>
  <c r="N898" i="2"/>
  <c r="O898" i="2"/>
  <c r="P898" i="2"/>
  <c r="Q898" i="2"/>
  <c r="R898" i="2"/>
  <c r="S898" i="2"/>
  <c r="K899" i="2"/>
  <c r="T899" i="2" s="1"/>
  <c r="L899" i="2"/>
  <c r="U899" i="2" s="1"/>
  <c r="M899" i="2"/>
  <c r="V899" i="2" s="1"/>
  <c r="N899" i="2"/>
  <c r="O899" i="2"/>
  <c r="P899" i="2"/>
  <c r="Q899" i="2"/>
  <c r="R899" i="2"/>
  <c r="S899" i="2"/>
  <c r="K900" i="2"/>
  <c r="T900" i="2" s="1"/>
  <c r="L900" i="2"/>
  <c r="U900" i="2" s="1"/>
  <c r="M900" i="2"/>
  <c r="V900" i="2" s="1"/>
  <c r="N900" i="2"/>
  <c r="O900" i="2"/>
  <c r="P900" i="2"/>
  <c r="Q900" i="2"/>
  <c r="R900" i="2"/>
  <c r="S900" i="2"/>
  <c r="K901" i="2"/>
  <c r="T901" i="2" s="1"/>
  <c r="L901" i="2"/>
  <c r="U901" i="2" s="1"/>
  <c r="M901" i="2"/>
  <c r="V901" i="2" s="1"/>
  <c r="N901" i="2"/>
  <c r="O901" i="2"/>
  <c r="P901" i="2"/>
  <c r="Q901" i="2"/>
  <c r="R901" i="2"/>
  <c r="S901" i="2"/>
  <c r="K902" i="2"/>
  <c r="T902" i="2" s="1"/>
  <c r="L902" i="2"/>
  <c r="M902" i="2"/>
  <c r="V902" i="2" s="1"/>
  <c r="N902" i="2"/>
  <c r="O902" i="2"/>
  <c r="P902" i="2"/>
  <c r="Q902" i="2"/>
  <c r="R902" i="2"/>
  <c r="S902" i="2"/>
  <c r="U902" i="2"/>
  <c r="K903" i="2"/>
  <c r="T903" i="2" s="1"/>
  <c r="L903" i="2"/>
  <c r="U903" i="2" s="1"/>
  <c r="M903" i="2"/>
  <c r="V903" i="2" s="1"/>
  <c r="N903" i="2"/>
  <c r="O903" i="2"/>
  <c r="P903" i="2"/>
  <c r="Q903" i="2"/>
  <c r="R903" i="2"/>
  <c r="S903" i="2"/>
  <c r="K904" i="2"/>
  <c r="T904" i="2" s="1"/>
  <c r="L904" i="2"/>
  <c r="M904" i="2"/>
  <c r="V904" i="2" s="1"/>
  <c r="N904" i="2"/>
  <c r="O904" i="2"/>
  <c r="P904" i="2"/>
  <c r="Q904" i="2"/>
  <c r="R904" i="2"/>
  <c r="S904" i="2"/>
  <c r="U904" i="2"/>
  <c r="K905" i="2"/>
  <c r="T905" i="2" s="1"/>
  <c r="L905" i="2"/>
  <c r="U905" i="2" s="1"/>
  <c r="M905" i="2"/>
  <c r="V905" i="2" s="1"/>
  <c r="N905" i="2"/>
  <c r="O905" i="2"/>
  <c r="P905" i="2"/>
  <c r="Q905" i="2"/>
  <c r="R905" i="2"/>
  <c r="S905" i="2"/>
  <c r="K906" i="2"/>
  <c r="T906" i="2" s="1"/>
  <c r="L906" i="2"/>
  <c r="U906" i="2" s="1"/>
  <c r="M906" i="2"/>
  <c r="V906" i="2" s="1"/>
  <c r="N906" i="2"/>
  <c r="O906" i="2"/>
  <c r="P906" i="2"/>
  <c r="Q906" i="2"/>
  <c r="R906" i="2"/>
  <c r="S906" i="2"/>
  <c r="K907" i="2"/>
  <c r="T907" i="2" s="1"/>
  <c r="L907" i="2"/>
  <c r="U907" i="2" s="1"/>
  <c r="M907" i="2"/>
  <c r="V907" i="2" s="1"/>
  <c r="N907" i="2"/>
  <c r="O907" i="2"/>
  <c r="P907" i="2"/>
  <c r="Q907" i="2"/>
  <c r="R907" i="2"/>
  <c r="S907" i="2"/>
  <c r="K908" i="2"/>
  <c r="T908" i="2" s="1"/>
  <c r="L908" i="2"/>
  <c r="U908" i="2" s="1"/>
  <c r="M908" i="2"/>
  <c r="V908" i="2" s="1"/>
  <c r="N908" i="2"/>
  <c r="O908" i="2"/>
  <c r="P908" i="2"/>
  <c r="Q908" i="2"/>
  <c r="R908" i="2"/>
  <c r="S908" i="2"/>
  <c r="K909" i="2"/>
  <c r="T909" i="2" s="1"/>
  <c r="L909" i="2"/>
  <c r="U909" i="2" s="1"/>
  <c r="M909" i="2"/>
  <c r="V909" i="2" s="1"/>
  <c r="N909" i="2"/>
  <c r="O909" i="2"/>
  <c r="P909" i="2"/>
  <c r="Q909" i="2"/>
  <c r="R909" i="2"/>
  <c r="S909" i="2"/>
  <c r="K910" i="2"/>
  <c r="T910" i="2" s="1"/>
  <c r="L910" i="2"/>
  <c r="M910" i="2"/>
  <c r="V910" i="2" s="1"/>
  <c r="N910" i="2"/>
  <c r="O910" i="2"/>
  <c r="P910" i="2"/>
  <c r="Q910" i="2"/>
  <c r="R910" i="2"/>
  <c r="S910" i="2"/>
  <c r="U910" i="2"/>
  <c r="K911" i="2"/>
  <c r="T911" i="2" s="1"/>
  <c r="L911" i="2"/>
  <c r="U911" i="2" s="1"/>
  <c r="M911" i="2"/>
  <c r="V911" i="2" s="1"/>
  <c r="N911" i="2"/>
  <c r="O911" i="2"/>
  <c r="P911" i="2"/>
  <c r="Q911" i="2"/>
  <c r="R911" i="2"/>
  <c r="S911" i="2"/>
  <c r="K912" i="2"/>
  <c r="T912" i="2" s="1"/>
  <c r="L912" i="2"/>
  <c r="U912" i="2" s="1"/>
  <c r="M912" i="2"/>
  <c r="V912" i="2" s="1"/>
  <c r="N912" i="2"/>
  <c r="O912" i="2"/>
  <c r="P912" i="2"/>
  <c r="Q912" i="2"/>
  <c r="R912" i="2"/>
  <c r="S912" i="2"/>
  <c r="K913" i="2"/>
  <c r="T913" i="2" s="1"/>
  <c r="L913" i="2"/>
  <c r="U913" i="2" s="1"/>
  <c r="M913" i="2"/>
  <c r="V913" i="2" s="1"/>
  <c r="N913" i="2"/>
  <c r="O913" i="2"/>
  <c r="P913" i="2"/>
  <c r="Q913" i="2"/>
  <c r="R913" i="2"/>
  <c r="S913" i="2"/>
  <c r="K914" i="2"/>
  <c r="T914" i="2" s="1"/>
  <c r="L914" i="2"/>
  <c r="M914" i="2"/>
  <c r="V914" i="2" s="1"/>
  <c r="N914" i="2"/>
  <c r="O914" i="2"/>
  <c r="P914" i="2"/>
  <c r="Q914" i="2"/>
  <c r="R914" i="2"/>
  <c r="S914" i="2"/>
  <c r="U914" i="2"/>
  <c r="K915" i="2"/>
  <c r="T915" i="2" s="1"/>
  <c r="L915" i="2"/>
  <c r="U915" i="2" s="1"/>
  <c r="M915" i="2"/>
  <c r="V915" i="2" s="1"/>
  <c r="N915" i="2"/>
  <c r="O915" i="2"/>
  <c r="P915" i="2"/>
  <c r="Q915" i="2"/>
  <c r="R915" i="2"/>
  <c r="S915" i="2"/>
  <c r="K916" i="2"/>
  <c r="T916" i="2" s="1"/>
  <c r="L916" i="2"/>
  <c r="U916" i="2" s="1"/>
  <c r="M916" i="2"/>
  <c r="V916" i="2" s="1"/>
  <c r="N916" i="2"/>
  <c r="O916" i="2"/>
  <c r="P916" i="2"/>
  <c r="Q916" i="2"/>
  <c r="R916" i="2"/>
  <c r="S916" i="2"/>
  <c r="K917" i="2"/>
  <c r="T917" i="2" s="1"/>
  <c r="L917" i="2"/>
  <c r="U917" i="2" s="1"/>
  <c r="M917" i="2"/>
  <c r="V917" i="2" s="1"/>
  <c r="N917" i="2"/>
  <c r="O917" i="2"/>
  <c r="P917" i="2"/>
  <c r="Q917" i="2"/>
  <c r="R917" i="2"/>
  <c r="S917" i="2"/>
  <c r="K918" i="2"/>
  <c r="T918" i="2" s="1"/>
  <c r="L918" i="2"/>
  <c r="U918" i="2" s="1"/>
  <c r="M918" i="2"/>
  <c r="V918" i="2" s="1"/>
  <c r="N918" i="2"/>
  <c r="O918" i="2"/>
  <c r="P918" i="2"/>
  <c r="Q918" i="2"/>
  <c r="R918" i="2"/>
  <c r="S918" i="2"/>
  <c r="K919" i="2"/>
  <c r="T919" i="2" s="1"/>
  <c r="L919" i="2"/>
  <c r="U919" i="2" s="1"/>
  <c r="M919" i="2"/>
  <c r="V919" i="2" s="1"/>
  <c r="N919" i="2"/>
  <c r="O919" i="2"/>
  <c r="P919" i="2"/>
  <c r="Q919" i="2"/>
  <c r="R919" i="2"/>
  <c r="S919" i="2"/>
  <c r="K920" i="2"/>
  <c r="T920" i="2" s="1"/>
  <c r="L920" i="2"/>
  <c r="U920" i="2" s="1"/>
  <c r="M920" i="2"/>
  <c r="V920" i="2" s="1"/>
  <c r="N920" i="2"/>
  <c r="O920" i="2"/>
  <c r="P920" i="2"/>
  <c r="Q920" i="2"/>
  <c r="R920" i="2"/>
  <c r="S920" i="2"/>
  <c r="K921" i="2"/>
  <c r="T921" i="2" s="1"/>
  <c r="L921" i="2"/>
  <c r="U921" i="2" s="1"/>
  <c r="M921" i="2"/>
  <c r="V921" i="2" s="1"/>
  <c r="N921" i="2"/>
  <c r="O921" i="2"/>
  <c r="P921" i="2"/>
  <c r="Q921" i="2"/>
  <c r="R921" i="2"/>
  <c r="S921" i="2"/>
  <c r="K922" i="2"/>
  <c r="T922" i="2" s="1"/>
  <c r="L922" i="2"/>
  <c r="U922" i="2" s="1"/>
  <c r="M922" i="2"/>
  <c r="V922" i="2" s="1"/>
  <c r="N922" i="2"/>
  <c r="O922" i="2"/>
  <c r="P922" i="2"/>
  <c r="Q922" i="2"/>
  <c r="R922" i="2"/>
  <c r="S922" i="2"/>
  <c r="K923" i="2"/>
  <c r="T923" i="2" s="1"/>
  <c r="L923" i="2"/>
  <c r="U923" i="2" s="1"/>
  <c r="M923" i="2"/>
  <c r="V923" i="2" s="1"/>
  <c r="N923" i="2"/>
  <c r="O923" i="2"/>
  <c r="P923" i="2"/>
  <c r="Q923" i="2"/>
  <c r="R923" i="2"/>
  <c r="S923" i="2"/>
  <c r="K924" i="2"/>
  <c r="T924" i="2" s="1"/>
  <c r="L924" i="2"/>
  <c r="M924" i="2"/>
  <c r="V924" i="2" s="1"/>
  <c r="N924" i="2"/>
  <c r="O924" i="2"/>
  <c r="P924" i="2"/>
  <c r="Q924" i="2"/>
  <c r="R924" i="2"/>
  <c r="S924" i="2"/>
  <c r="U924" i="2"/>
  <c r="K925" i="2"/>
  <c r="T925" i="2" s="1"/>
  <c r="L925" i="2"/>
  <c r="U925" i="2" s="1"/>
  <c r="M925" i="2"/>
  <c r="V925" i="2" s="1"/>
  <c r="N925" i="2"/>
  <c r="O925" i="2"/>
  <c r="P925" i="2"/>
  <c r="Q925" i="2"/>
  <c r="R925" i="2"/>
  <c r="S925" i="2"/>
  <c r="K926" i="2"/>
  <c r="T926" i="2" s="1"/>
  <c r="L926" i="2"/>
  <c r="M926" i="2"/>
  <c r="V926" i="2" s="1"/>
  <c r="N926" i="2"/>
  <c r="O926" i="2"/>
  <c r="P926" i="2"/>
  <c r="Q926" i="2"/>
  <c r="R926" i="2"/>
  <c r="S926" i="2"/>
  <c r="U926" i="2"/>
  <c r="K927" i="2"/>
  <c r="T927" i="2" s="1"/>
  <c r="L927" i="2"/>
  <c r="U927" i="2" s="1"/>
  <c r="M927" i="2"/>
  <c r="V927" i="2" s="1"/>
  <c r="N927" i="2"/>
  <c r="O927" i="2"/>
  <c r="P927" i="2"/>
  <c r="Q927" i="2"/>
  <c r="R927" i="2"/>
  <c r="S927" i="2"/>
  <c r="K928" i="2"/>
  <c r="T928" i="2" s="1"/>
  <c r="L928" i="2"/>
  <c r="U928" i="2" s="1"/>
  <c r="M928" i="2"/>
  <c r="V928" i="2" s="1"/>
  <c r="N928" i="2"/>
  <c r="O928" i="2"/>
  <c r="P928" i="2"/>
  <c r="Q928" i="2"/>
  <c r="R928" i="2"/>
  <c r="S928" i="2"/>
  <c r="K929" i="2"/>
  <c r="T929" i="2" s="1"/>
  <c r="L929" i="2"/>
  <c r="U929" i="2" s="1"/>
  <c r="M929" i="2"/>
  <c r="V929" i="2" s="1"/>
  <c r="N929" i="2"/>
  <c r="O929" i="2"/>
  <c r="P929" i="2"/>
  <c r="Q929" i="2"/>
  <c r="R929" i="2"/>
  <c r="S929" i="2"/>
  <c r="K930" i="2"/>
  <c r="T930" i="2" s="1"/>
  <c r="L930" i="2"/>
  <c r="M930" i="2"/>
  <c r="V930" i="2" s="1"/>
  <c r="N930" i="2"/>
  <c r="O930" i="2"/>
  <c r="P930" i="2"/>
  <c r="Q930" i="2"/>
  <c r="R930" i="2"/>
  <c r="S930" i="2"/>
  <c r="U930" i="2"/>
  <c r="K931" i="2"/>
  <c r="T931" i="2" s="1"/>
  <c r="L931" i="2"/>
  <c r="U931" i="2" s="1"/>
  <c r="M931" i="2"/>
  <c r="V931" i="2" s="1"/>
  <c r="N931" i="2"/>
  <c r="O931" i="2"/>
  <c r="P931" i="2"/>
  <c r="Q931" i="2"/>
  <c r="R931" i="2"/>
  <c r="S931" i="2"/>
  <c r="K825" i="2"/>
  <c r="T825" i="2" s="1"/>
  <c r="L825" i="2"/>
  <c r="M825" i="2"/>
  <c r="V825" i="2" s="1"/>
  <c r="N825" i="2"/>
  <c r="O825" i="2"/>
  <c r="P825" i="2"/>
  <c r="Q825" i="2"/>
  <c r="R825" i="2"/>
  <c r="S825" i="2"/>
  <c r="U825" i="2"/>
  <c r="K826" i="2"/>
  <c r="T826" i="2" s="1"/>
  <c r="L826" i="2"/>
  <c r="M826" i="2"/>
  <c r="V826" i="2" s="1"/>
  <c r="N826" i="2"/>
  <c r="O826" i="2"/>
  <c r="P826" i="2"/>
  <c r="Q826" i="2"/>
  <c r="R826" i="2"/>
  <c r="S826" i="2"/>
  <c r="U826" i="2"/>
  <c r="K827" i="2"/>
  <c r="T827" i="2" s="1"/>
  <c r="L827" i="2"/>
  <c r="M827" i="2"/>
  <c r="V827" i="2" s="1"/>
  <c r="N827" i="2"/>
  <c r="O827" i="2"/>
  <c r="P827" i="2"/>
  <c r="Q827" i="2"/>
  <c r="R827" i="2"/>
  <c r="S827" i="2"/>
  <c r="U827" i="2"/>
  <c r="K828" i="2"/>
  <c r="T828" i="2" s="1"/>
  <c r="L828" i="2"/>
  <c r="M828" i="2"/>
  <c r="V828" i="2" s="1"/>
  <c r="N828" i="2"/>
  <c r="O828" i="2"/>
  <c r="P828" i="2"/>
  <c r="Q828" i="2"/>
  <c r="R828" i="2"/>
  <c r="S828" i="2"/>
  <c r="U828" i="2"/>
  <c r="K829" i="2"/>
  <c r="T829" i="2" s="1"/>
  <c r="L829" i="2"/>
  <c r="M829" i="2"/>
  <c r="V829" i="2" s="1"/>
  <c r="N829" i="2"/>
  <c r="O829" i="2"/>
  <c r="P829" i="2"/>
  <c r="Q829" i="2"/>
  <c r="R829" i="2"/>
  <c r="S829" i="2"/>
  <c r="U829" i="2"/>
  <c r="K830" i="2"/>
  <c r="T830" i="2" s="1"/>
  <c r="L830" i="2"/>
  <c r="M830" i="2"/>
  <c r="V830" i="2" s="1"/>
  <c r="N830" i="2"/>
  <c r="O830" i="2"/>
  <c r="P830" i="2"/>
  <c r="Q830" i="2"/>
  <c r="R830" i="2"/>
  <c r="S830" i="2"/>
  <c r="U830" i="2"/>
  <c r="K831" i="2"/>
  <c r="T831" i="2" s="1"/>
  <c r="L831" i="2"/>
  <c r="M831" i="2"/>
  <c r="V831" i="2" s="1"/>
  <c r="N831" i="2"/>
  <c r="O831" i="2"/>
  <c r="P831" i="2"/>
  <c r="Q831" i="2"/>
  <c r="R831" i="2"/>
  <c r="S831" i="2"/>
  <c r="U831" i="2"/>
  <c r="K832" i="2"/>
  <c r="T832" i="2" s="1"/>
  <c r="L832" i="2"/>
  <c r="M832" i="2"/>
  <c r="V832" i="2" s="1"/>
  <c r="N832" i="2"/>
  <c r="O832" i="2"/>
  <c r="P832" i="2"/>
  <c r="Q832" i="2"/>
  <c r="R832" i="2"/>
  <c r="S832" i="2"/>
  <c r="U832" i="2"/>
  <c r="K833" i="2"/>
  <c r="T833" i="2" s="1"/>
  <c r="L833" i="2"/>
  <c r="M833" i="2"/>
  <c r="V833" i="2" s="1"/>
  <c r="N833" i="2"/>
  <c r="O833" i="2"/>
  <c r="P833" i="2"/>
  <c r="Q833" i="2"/>
  <c r="R833" i="2"/>
  <c r="S833" i="2"/>
  <c r="U833" i="2"/>
  <c r="K834" i="2"/>
  <c r="T834" i="2" s="1"/>
  <c r="L834" i="2"/>
  <c r="M834" i="2"/>
  <c r="V834" i="2" s="1"/>
  <c r="N834" i="2"/>
  <c r="O834" i="2"/>
  <c r="P834" i="2"/>
  <c r="Q834" i="2"/>
  <c r="R834" i="2"/>
  <c r="S834" i="2"/>
  <c r="U834" i="2"/>
  <c r="K835" i="2"/>
  <c r="T835" i="2" s="1"/>
  <c r="L835" i="2"/>
  <c r="M835" i="2"/>
  <c r="V835" i="2" s="1"/>
  <c r="N835" i="2"/>
  <c r="O835" i="2"/>
  <c r="P835" i="2"/>
  <c r="Q835" i="2"/>
  <c r="R835" i="2"/>
  <c r="S835" i="2"/>
  <c r="U835" i="2"/>
  <c r="K836" i="2"/>
  <c r="T836" i="2" s="1"/>
  <c r="L836" i="2"/>
  <c r="M836" i="2"/>
  <c r="V836" i="2" s="1"/>
  <c r="N836" i="2"/>
  <c r="O836" i="2"/>
  <c r="P836" i="2"/>
  <c r="Q836" i="2"/>
  <c r="R836" i="2"/>
  <c r="S836" i="2"/>
  <c r="U836" i="2"/>
  <c r="K837" i="2"/>
  <c r="T837" i="2" s="1"/>
  <c r="L837" i="2"/>
  <c r="M837" i="2"/>
  <c r="V837" i="2" s="1"/>
  <c r="N837" i="2"/>
  <c r="O837" i="2"/>
  <c r="P837" i="2"/>
  <c r="Q837" i="2"/>
  <c r="R837" i="2"/>
  <c r="S837" i="2"/>
  <c r="U837" i="2"/>
  <c r="K838" i="2"/>
  <c r="T838" i="2" s="1"/>
  <c r="L838" i="2"/>
  <c r="M838" i="2"/>
  <c r="V838" i="2" s="1"/>
  <c r="N838" i="2"/>
  <c r="O838" i="2"/>
  <c r="P838" i="2"/>
  <c r="Q838" i="2"/>
  <c r="R838" i="2"/>
  <c r="S838" i="2"/>
  <c r="U838" i="2"/>
  <c r="K839" i="2"/>
  <c r="T839" i="2" s="1"/>
  <c r="L839" i="2"/>
  <c r="M839" i="2"/>
  <c r="V839" i="2" s="1"/>
  <c r="N839" i="2"/>
  <c r="O839" i="2"/>
  <c r="P839" i="2"/>
  <c r="Q839" i="2"/>
  <c r="R839" i="2"/>
  <c r="S839" i="2"/>
  <c r="U839" i="2"/>
  <c r="K840" i="2"/>
  <c r="T840" i="2" s="1"/>
  <c r="L840" i="2"/>
  <c r="M840" i="2"/>
  <c r="V840" i="2" s="1"/>
  <c r="N840" i="2"/>
  <c r="O840" i="2"/>
  <c r="P840" i="2"/>
  <c r="Q840" i="2"/>
  <c r="R840" i="2"/>
  <c r="S840" i="2"/>
  <c r="U840" i="2"/>
  <c r="K841" i="2"/>
  <c r="T841" i="2" s="1"/>
  <c r="L841" i="2"/>
  <c r="M841" i="2"/>
  <c r="V841" i="2" s="1"/>
  <c r="N841" i="2"/>
  <c r="O841" i="2"/>
  <c r="P841" i="2"/>
  <c r="Q841" i="2"/>
  <c r="R841" i="2"/>
  <c r="S841" i="2"/>
  <c r="U841" i="2"/>
  <c r="K842" i="2"/>
  <c r="T842" i="2" s="1"/>
  <c r="L842" i="2"/>
  <c r="M842" i="2"/>
  <c r="V842" i="2" s="1"/>
  <c r="N842" i="2"/>
  <c r="O842" i="2"/>
  <c r="P842" i="2"/>
  <c r="Q842" i="2"/>
  <c r="R842" i="2"/>
  <c r="S842" i="2"/>
  <c r="U842" i="2"/>
  <c r="K843" i="2"/>
  <c r="T843" i="2" s="1"/>
  <c r="L843" i="2"/>
  <c r="M843" i="2"/>
  <c r="V843" i="2" s="1"/>
  <c r="N843" i="2"/>
  <c r="O843" i="2"/>
  <c r="P843" i="2"/>
  <c r="Q843" i="2"/>
  <c r="R843" i="2"/>
  <c r="S843" i="2"/>
  <c r="U843" i="2"/>
  <c r="K844" i="2"/>
  <c r="T844" i="2" s="1"/>
  <c r="L844" i="2"/>
  <c r="M844" i="2"/>
  <c r="V844" i="2" s="1"/>
  <c r="N844" i="2"/>
  <c r="O844" i="2"/>
  <c r="P844" i="2"/>
  <c r="Q844" i="2"/>
  <c r="R844" i="2"/>
  <c r="S844" i="2"/>
  <c r="U844" i="2"/>
  <c r="K845" i="2"/>
  <c r="T845" i="2" s="1"/>
  <c r="L845" i="2"/>
  <c r="M845" i="2"/>
  <c r="V845" i="2" s="1"/>
  <c r="N845" i="2"/>
  <c r="O845" i="2"/>
  <c r="P845" i="2"/>
  <c r="Q845" i="2"/>
  <c r="R845" i="2"/>
  <c r="S845" i="2"/>
  <c r="U845" i="2"/>
  <c r="K846" i="2"/>
  <c r="T846" i="2" s="1"/>
  <c r="L846" i="2"/>
  <c r="M846" i="2"/>
  <c r="V846" i="2" s="1"/>
  <c r="N846" i="2"/>
  <c r="O846" i="2"/>
  <c r="P846" i="2"/>
  <c r="Q846" i="2"/>
  <c r="R846" i="2"/>
  <c r="S846" i="2"/>
  <c r="U846" i="2"/>
  <c r="K847" i="2"/>
  <c r="T847" i="2" s="1"/>
  <c r="L847" i="2"/>
  <c r="M847" i="2"/>
  <c r="V847" i="2" s="1"/>
  <c r="N847" i="2"/>
  <c r="O847" i="2"/>
  <c r="P847" i="2"/>
  <c r="Q847" i="2"/>
  <c r="R847" i="2"/>
  <c r="S847" i="2"/>
  <c r="U847" i="2"/>
  <c r="K848" i="2"/>
  <c r="T848" i="2" s="1"/>
  <c r="L848" i="2"/>
  <c r="M848" i="2"/>
  <c r="V848" i="2" s="1"/>
  <c r="N848" i="2"/>
  <c r="O848" i="2"/>
  <c r="P848" i="2"/>
  <c r="Q848" i="2"/>
  <c r="R848" i="2"/>
  <c r="S848" i="2"/>
  <c r="U848" i="2"/>
  <c r="K849" i="2"/>
  <c r="T849" i="2" s="1"/>
  <c r="L849" i="2"/>
  <c r="U849" i="2" s="1"/>
  <c r="M849" i="2"/>
  <c r="V849" i="2" s="1"/>
  <c r="N849" i="2"/>
  <c r="O849" i="2"/>
  <c r="P849" i="2"/>
  <c r="Q849" i="2"/>
  <c r="R849" i="2"/>
  <c r="S849" i="2"/>
  <c r="K850" i="2"/>
  <c r="T850" i="2" s="1"/>
  <c r="L850" i="2"/>
  <c r="M850" i="2"/>
  <c r="V850" i="2" s="1"/>
  <c r="N850" i="2"/>
  <c r="O850" i="2"/>
  <c r="P850" i="2"/>
  <c r="Q850" i="2"/>
  <c r="R850" i="2"/>
  <c r="S850" i="2"/>
  <c r="U850" i="2"/>
  <c r="K851" i="2"/>
  <c r="T851" i="2" s="1"/>
  <c r="L851" i="2"/>
  <c r="M851" i="2"/>
  <c r="V851" i="2" s="1"/>
  <c r="N851" i="2"/>
  <c r="O851" i="2"/>
  <c r="P851" i="2"/>
  <c r="Q851" i="2"/>
  <c r="R851" i="2"/>
  <c r="S851" i="2"/>
  <c r="U851" i="2"/>
  <c r="K852" i="2"/>
  <c r="T852" i="2" s="1"/>
  <c r="L852" i="2"/>
  <c r="M852" i="2"/>
  <c r="V852" i="2" s="1"/>
  <c r="N852" i="2"/>
  <c r="O852" i="2"/>
  <c r="P852" i="2"/>
  <c r="Q852" i="2"/>
  <c r="R852" i="2"/>
  <c r="S852" i="2"/>
  <c r="U852" i="2"/>
  <c r="K853" i="2"/>
  <c r="T853" i="2" s="1"/>
  <c r="L853" i="2"/>
  <c r="M853" i="2"/>
  <c r="V853" i="2" s="1"/>
  <c r="N853" i="2"/>
  <c r="O853" i="2"/>
  <c r="P853" i="2"/>
  <c r="Q853" i="2"/>
  <c r="R853" i="2"/>
  <c r="S853" i="2"/>
  <c r="U853" i="2"/>
  <c r="K854" i="2"/>
  <c r="T854" i="2" s="1"/>
  <c r="L854" i="2"/>
  <c r="M854" i="2"/>
  <c r="V854" i="2" s="1"/>
  <c r="N854" i="2"/>
  <c r="O854" i="2"/>
  <c r="P854" i="2"/>
  <c r="Q854" i="2"/>
  <c r="R854" i="2"/>
  <c r="S854" i="2"/>
  <c r="U854" i="2"/>
  <c r="K855" i="2"/>
  <c r="T855" i="2" s="1"/>
  <c r="L855" i="2"/>
  <c r="M855" i="2"/>
  <c r="V855" i="2" s="1"/>
  <c r="N855" i="2"/>
  <c r="O855" i="2"/>
  <c r="P855" i="2"/>
  <c r="Q855" i="2"/>
  <c r="R855" i="2"/>
  <c r="S855" i="2"/>
  <c r="U855" i="2"/>
  <c r="K856" i="2"/>
  <c r="T856" i="2" s="1"/>
  <c r="L856" i="2"/>
  <c r="M856" i="2"/>
  <c r="V856" i="2" s="1"/>
  <c r="N856" i="2"/>
  <c r="O856" i="2"/>
  <c r="P856" i="2"/>
  <c r="Q856" i="2"/>
  <c r="R856" i="2"/>
  <c r="S856" i="2"/>
  <c r="U856" i="2"/>
  <c r="K857" i="2"/>
  <c r="T857" i="2" s="1"/>
  <c r="L857" i="2"/>
  <c r="M857" i="2"/>
  <c r="V857" i="2" s="1"/>
  <c r="N857" i="2"/>
  <c r="O857" i="2"/>
  <c r="P857" i="2"/>
  <c r="Q857" i="2"/>
  <c r="R857" i="2"/>
  <c r="S857" i="2"/>
  <c r="U857" i="2"/>
  <c r="K858" i="2"/>
  <c r="T858" i="2" s="1"/>
  <c r="L858" i="2"/>
  <c r="M858" i="2"/>
  <c r="V858" i="2" s="1"/>
  <c r="N858" i="2"/>
  <c r="O858" i="2"/>
  <c r="P858" i="2"/>
  <c r="Q858" i="2"/>
  <c r="R858" i="2"/>
  <c r="S858" i="2"/>
  <c r="U858" i="2"/>
  <c r="K859" i="2"/>
  <c r="T859" i="2" s="1"/>
  <c r="L859" i="2"/>
  <c r="M859" i="2"/>
  <c r="V859" i="2" s="1"/>
  <c r="N859" i="2"/>
  <c r="O859" i="2"/>
  <c r="P859" i="2"/>
  <c r="Q859" i="2"/>
  <c r="R859" i="2"/>
  <c r="S859" i="2"/>
  <c r="U859" i="2"/>
  <c r="K860" i="2"/>
  <c r="T860" i="2" s="1"/>
  <c r="L860" i="2"/>
  <c r="M860" i="2"/>
  <c r="V860" i="2" s="1"/>
  <c r="N860" i="2"/>
  <c r="O860" i="2"/>
  <c r="P860" i="2"/>
  <c r="Q860" i="2"/>
  <c r="R860" i="2"/>
  <c r="S860" i="2"/>
  <c r="U860" i="2"/>
  <c r="K861" i="2"/>
  <c r="T861" i="2" s="1"/>
  <c r="L861" i="2"/>
  <c r="M861" i="2"/>
  <c r="V861" i="2" s="1"/>
  <c r="N861" i="2"/>
  <c r="O861" i="2"/>
  <c r="P861" i="2"/>
  <c r="Q861" i="2"/>
  <c r="R861" i="2"/>
  <c r="S861" i="2"/>
  <c r="U861" i="2"/>
  <c r="K862" i="2"/>
  <c r="T862" i="2" s="1"/>
  <c r="L862" i="2"/>
  <c r="M862" i="2"/>
  <c r="V862" i="2" s="1"/>
  <c r="N862" i="2"/>
  <c r="O862" i="2"/>
  <c r="P862" i="2"/>
  <c r="Q862" i="2"/>
  <c r="R862" i="2"/>
  <c r="S862" i="2"/>
  <c r="U862" i="2"/>
  <c r="K863" i="2"/>
  <c r="T863" i="2" s="1"/>
  <c r="L863" i="2"/>
  <c r="M863" i="2"/>
  <c r="V863" i="2" s="1"/>
  <c r="N863" i="2"/>
  <c r="O863" i="2"/>
  <c r="P863" i="2"/>
  <c r="Q863" i="2"/>
  <c r="R863" i="2"/>
  <c r="S863" i="2"/>
  <c r="U863" i="2"/>
  <c r="K864" i="2"/>
  <c r="T864" i="2" s="1"/>
  <c r="L864" i="2"/>
  <c r="M864" i="2"/>
  <c r="V864" i="2" s="1"/>
  <c r="N864" i="2"/>
  <c r="O864" i="2"/>
  <c r="P864" i="2"/>
  <c r="Q864" i="2"/>
  <c r="R864" i="2"/>
  <c r="S864" i="2"/>
  <c r="U864" i="2"/>
  <c r="K865" i="2"/>
  <c r="T865" i="2" s="1"/>
  <c r="L865" i="2"/>
  <c r="M865" i="2"/>
  <c r="V865" i="2" s="1"/>
  <c r="N865" i="2"/>
  <c r="O865" i="2"/>
  <c r="P865" i="2"/>
  <c r="Q865" i="2"/>
  <c r="R865" i="2"/>
  <c r="S865" i="2"/>
  <c r="U865" i="2"/>
  <c r="K866" i="2"/>
  <c r="T866" i="2" s="1"/>
  <c r="L866" i="2"/>
  <c r="M866" i="2"/>
  <c r="V866" i="2" s="1"/>
  <c r="N866" i="2"/>
  <c r="O866" i="2"/>
  <c r="P866" i="2"/>
  <c r="Q866" i="2"/>
  <c r="R866" i="2"/>
  <c r="S866" i="2"/>
  <c r="U866" i="2"/>
  <c r="K867" i="2"/>
  <c r="T867" i="2" s="1"/>
  <c r="L867" i="2"/>
  <c r="M867" i="2"/>
  <c r="V867" i="2" s="1"/>
  <c r="N867" i="2"/>
  <c r="O867" i="2"/>
  <c r="P867" i="2"/>
  <c r="Q867" i="2"/>
  <c r="R867" i="2"/>
  <c r="S867" i="2"/>
  <c r="U867" i="2"/>
  <c r="K868" i="2"/>
  <c r="T868" i="2" s="1"/>
  <c r="L868" i="2"/>
  <c r="M868" i="2"/>
  <c r="V868" i="2" s="1"/>
  <c r="N868" i="2"/>
  <c r="O868" i="2"/>
  <c r="P868" i="2"/>
  <c r="Q868" i="2"/>
  <c r="R868" i="2"/>
  <c r="S868" i="2"/>
  <c r="U868" i="2"/>
  <c r="K869" i="2"/>
  <c r="T869" i="2" s="1"/>
  <c r="L869" i="2"/>
  <c r="M869" i="2"/>
  <c r="V869" i="2" s="1"/>
  <c r="N869" i="2"/>
  <c r="O869" i="2"/>
  <c r="P869" i="2"/>
  <c r="Q869" i="2"/>
  <c r="R869" i="2"/>
  <c r="S869" i="2"/>
  <c r="U869" i="2"/>
  <c r="K870" i="2"/>
  <c r="T870" i="2" s="1"/>
  <c r="L870" i="2"/>
  <c r="M870" i="2"/>
  <c r="V870" i="2" s="1"/>
  <c r="N870" i="2"/>
  <c r="O870" i="2"/>
  <c r="P870" i="2"/>
  <c r="Q870" i="2"/>
  <c r="R870" i="2"/>
  <c r="S870" i="2"/>
  <c r="U870" i="2"/>
  <c r="K871" i="2"/>
  <c r="T871" i="2" s="1"/>
  <c r="L871" i="2"/>
  <c r="M871" i="2"/>
  <c r="V871" i="2" s="1"/>
  <c r="N871" i="2"/>
  <c r="O871" i="2"/>
  <c r="P871" i="2"/>
  <c r="Q871" i="2"/>
  <c r="R871" i="2"/>
  <c r="S871" i="2"/>
  <c r="U871" i="2"/>
  <c r="K872" i="2"/>
  <c r="T872" i="2" s="1"/>
  <c r="L872" i="2"/>
  <c r="M872" i="2"/>
  <c r="V872" i="2" s="1"/>
  <c r="N872" i="2"/>
  <c r="O872" i="2"/>
  <c r="P872" i="2"/>
  <c r="Q872" i="2"/>
  <c r="R872" i="2"/>
  <c r="S872" i="2"/>
  <c r="U872" i="2"/>
  <c r="K873" i="2"/>
  <c r="T873" i="2" s="1"/>
  <c r="L873" i="2"/>
  <c r="M873" i="2"/>
  <c r="V873" i="2" s="1"/>
  <c r="N873" i="2"/>
  <c r="O873" i="2"/>
  <c r="P873" i="2"/>
  <c r="Q873" i="2"/>
  <c r="R873" i="2"/>
  <c r="S873" i="2"/>
  <c r="U873" i="2"/>
  <c r="K874" i="2"/>
  <c r="T874" i="2" s="1"/>
  <c r="L874" i="2"/>
  <c r="M874" i="2"/>
  <c r="V874" i="2" s="1"/>
  <c r="N874" i="2"/>
  <c r="O874" i="2"/>
  <c r="P874" i="2"/>
  <c r="Q874" i="2"/>
  <c r="R874" i="2"/>
  <c r="S874" i="2"/>
  <c r="U874" i="2"/>
  <c r="K875" i="2"/>
  <c r="T875" i="2" s="1"/>
  <c r="L875" i="2"/>
  <c r="M875" i="2"/>
  <c r="V875" i="2" s="1"/>
  <c r="N875" i="2"/>
  <c r="O875" i="2"/>
  <c r="P875" i="2"/>
  <c r="Q875" i="2"/>
  <c r="R875" i="2"/>
  <c r="S875" i="2"/>
  <c r="U875" i="2"/>
  <c r="K876" i="2"/>
  <c r="T876" i="2" s="1"/>
  <c r="L876" i="2"/>
  <c r="M876" i="2"/>
  <c r="V876" i="2" s="1"/>
  <c r="N876" i="2"/>
  <c r="O876" i="2"/>
  <c r="P876" i="2"/>
  <c r="Q876" i="2"/>
  <c r="R876" i="2"/>
  <c r="S876" i="2"/>
  <c r="U876" i="2"/>
  <c r="K877" i="2"/>
  <c r="T877" i="2" s="1"/>
  <c r="L877" i="2"/>
  <c r="M877" i="2"/>
  <c r="V877" i="2" s="1"/>
  <c r="N877" i="2"/>
  <c r="O877" i="2"/>
  <c r="P877" i="2"/>
  <c r="Q877" i="2"/>
  <c r="R877" i="2"/>
  <c r="S877" i="2"/>
  <c r="U877" i="2"/>
  <c r="K878" i="2"/>
  <c r="T878" i="2" s="1"/>
  <c r="L878" i="2"/>
  <c r="M878" i="2"/>
  <c r="V878" i="2" s="1"/>
  <c r="N878" i="2"/>
  <c r="O878" i="2"/>
  <c r="P878" i="2"/>
  <c r="Q878" i="2"/>
  <c r="R878" i="2"/>
  <c r="S878" i="2"/>
  <c r="U878" i="2"/>
  <c r="K879" i="2"/>
  <c r="T879" i="2" s="1"/>
  <c r="L879" i="2"/>
  <c r="M879" i="2"/>
  <c r="V879" i="2" s="1"/>
  <c r="N879" i="2"/>
  <c r="O879" i="2"/>
  <c r="P879" i="2"/>
  <c r="Q879" i="2"/>
  <c r="R879" i="2"/>
  <c r="S879" i="2"/>
  <c r="U879" i="2"/>
  <c r="K880" i="2"/>
  <c r="T880" i="2" s="1"/>
  <c r="L880" i="2"/>
  <c r="M880" i="2"/>
  <c r="V880" i="2" s="1"/>
  <c r="N880" i="2"/>
  <c r="O880" i="2"/>
  <c r="P880" i="2"/>
  <c r="Q880" i="2"/>
  <c r="R880" i="2"/>
  <c r="S880" i="2"/>
  <c r="U880" i="2"/>
  <c r="K881" i="2"/>
  <c r="T881" i="2" s="1"/>
  <c r="L881" i="2"/>
  <c r="M881" i="2"/>
  <c r="V881" i="2" s="1"/>
  <c r="N881" i="2"/>
  <c r="O881" i="2"/>
  <c r="P881" i="2"/>
  <c r="Q881" i="2"/>
  <c r="R881" i="2"/>
  <c r="S881" i="2"/>
  <c r="U881" i="2"/>
  <c r="K882" i="2"/>
  <c r="T882" i="2" s="1"/>
  <c r="L882" i="2"/>
  <c r="M882" i="2"/>
  <c r="V882" i="2" s="1"/>
  <c r="N882" i="2"/>
  <c r="O882" i="2"/>
  <c r="P882" i="2"/>
  <c r="Q882" i="2"/>
  <c r="R882" i="2"/>
  <c r="S882" i="2"/>
  <c r="U882" i="2"/>
  <c r="K883" i="2"/>
  <c r="T883" i="2" s="1"/>
  <c r="L883" i="2"/>
  <c r="M883" i="2"/>
  <c r="V883" i="2" s="1"/>
  <c r="N883" i="2"/>
  <c r="O883" i="2"/>
  <c r="P883" i="2"/>
  <c r="Q883" i="2"/>
  <c r="R883" i="2"/>
  <c r="S883" i="2"/>
  <c r="U883" i="2"/>
  <c r="K884" i="2"/>
  <c r="T884" i="2" s="1"/>
  <c r="L884" i="2"/>
  <c r="M884" i="2"/>
  <c r="V884" i="2" s="1"/>
  <c r="N884" i="2"/>
  <c r="O884" i="2"/>
  <c r="P884" i="2"/>
  <c r="Q884" i="2"/>
  <c r="R884" i="2"/>
  <c r="S884" i="2"/>
  <c r="U884" i="2"/>
  <c r="K885" i="2"/>
  <c r="T885" i="2" s="1"/>
  <c r="L885" i="2"/>
  <c r="M885" i="2"/>
  <c r="V885" i="2" s="1"/>
  <c r="N885" i="2"/>
  <c r="O885" i="2"/>
  <c r="P885" i="2"/>
  <c r="Q885" i="2"/>
  <c r="R885" i="2"/>
  <c r="S885" i="2"/>
  <c r="U885" i="2"/>
  <c r="K886" i="2"/>
  <c r="T886" i="2" s="1"/>
  <c r="L886" i="2"/>
  <c r="M886" i="2"/>
  <c r="V886" i="2" s="1"/>
  <c r="N886" i="2"/>
  <c r="O886" i="2"/>
  <c r="P886" i="2"/>
  <c r="Q886" i="2"/>
  <c r="R886" i="2"/>
  <c r="S886" i="2"/>
  <c r="U886" i="2"/>
  <c r="K887" i="2"/>
  <c r="T887" i="2" s="1"/>
  <c r="L887" i="2"/>
  <c r="M887" i="2"/>
  <c r="V887" i="2" s="1"/>
  <c r="N887" i="2"/>
  <c r="O887" i="2"/>
  <c r="P887" i="2"/>
  <c r="Q887" i="2"/>
  <c r="R887" i="2"/>
  <c r="S887" i="2"/>
  <c r="U887" i="2"/>
  <c r="K888" i="2"/>
  <c r="T888" i="2" s="1"/>
  <c r="L888" i="2"/>
  <c r="M888" i="2"/>
  <c r="V888" i="2" s="1"/>
  <c r="N888" i="2"/>
  <c r="O888" i="2"/>
  <c r="P888" i="2"/>
  <c r="Q888" i="2"/>
  <c r="R888" i="2"/>
  <c r="S888" i="2"/>
  <c r="U888" i="2"/>
  <c r="K889" i="2"/>
  <c r="T889" i="2" s="1"/>
  <c r="L889" i="2"/>
  <c r="M889" i="2"/>
  <c r="V889" i="2" s="1"/>
  <c r="N889" i="2"/>
  <c r="O889" i="2"/>
  <c r="P889" i="2"/>
  <c r="Q889" i="2"/>
  <c r="R889" i="2"/>
  <c r="S889" i="2"/>
  <c r="U889" i="2"/>
  <c r="K890" i="2"/>
  <c r="T890" i="2" s="1"/>
  <c r="L890" i="2"/>
  <c r="M890" i="2"/>
  <c r="V890" i="2" s="1"/>
  <c r="N890" i="2"/>
  <c r="O890" i="2"/>
  <c r="P890" i="2"/>
  <c r="Q890" i="2"/>
  <c r="R890" i="2"/>
  <c r="S890" i="2"/>
  <c r="U890" i="2"/>
  <c r="K891" i="2"/>
  <c r="T891" i="2" s="1"/>
  <c r="L891" i="2"/>
  <c r="M891" i="2"/>
  <c r="V891" i="2" s="1"/>
  <c r="N891" i="2"/>
  <c r="O891" i="2"/>
  <c r="P891" i="2"/>
  <c r="Q891" i="2"/>
  <c r="R891" i="2"/>
  <c r="S891" i="2"/>
  <c r="U891" i="2"/>
  <c r="K892" i="2"/>
  <c r="T892" i="2" s="1"/>
  <c r="L892" i="2"/>
  <c r="M892" i="2"/>
  <c r="V892" i="2" s="1"/>
  <c r="N892" i="2"/>
  <c r="O892" i="2"/>
  <c r="P892" i="2"/>
  <c r="Q892" i="2"/>
  <c r="R892" i="2"/>
  <c r="S892" i="2"/>
  <c r="U892" i="2"/>
  <c r="K893" i="2"/>
  <c r="T893" i="2" s="1"/>
  <c r="L893" i="2"/>
  <c r="M893" i="2"/>
  <c r="V893" i="2" s="1"/>
  <c r="N893" i="2"/>
  <c r="O893" i="2"/>
  <c r="P893" i="2"/>
  <c r="Q893" i="2"/>
  <c r="R893" i="2"/>
  <c r="S893" i="2"/>
  <c r="U893" i="2"/>
  <c r="K894" i="2"/>
  <c r="T894" i="2" s="1"/>
  <c r="L894" i="2"/>
  <c r="M894" i="2"/>
  <c r="V894" i="2" s="1"/>
  <c r="N894" i="2"/>
  <c r="O894" i="2"/>
  <c r="P894" i="2"/>
  <c r="Q894" i="2"/>
  <c r="R894" i="2"/>
  <c r="S894" i="2"/>
  <c r="U894" i="2"/>
  <c r="K895" i="2"/>
  <c r="T895" i="2" s="1"/>
  <c r="L895" i="2"/>
  <c r="M895" i="2"/>
  <c r="V895" i="2" s="1"/>
  <c r="N895" i="2"/>
  <c r="O895" i="2"/>
  <c r="P895" i="2"/>
  <c r="Q895" i="2"/>
  <c r="R895" i="2"/>
  <c r="S895" i="2"/>
  <c r="U895" i="2"/>
  <c r="K896" i="2"/>
  <c r="T896" i="2" s="1"/>
  <c r="L896" i="2"/>
  <c r="M896" i="2"/>
  <c r="V896" i="2" s="1"/>
  <c r="N896" i="2"/>
  <c r="O896" i="2"/>
  <c r="P896" i="2"/>
  <c r="Q896" i="2"/>
  <c r="R896" i="2"/>
  <c r="S896" i="2"/>
  <c r="U896" i="2"/>
  <c r="K817" i="2"/>
  <c r="T817" i="2" s="1"/>
  <c r="L817" i="2"/>
  <c r="U817" i="2" s="1"/>
  <c r="M817" i="2"/>
  <c r="V817" i="2" s="1"/>
  <c r="N817" i="2"/>
  <c r="O817" i="2"/>
  <c r="P817" i="2"/>
  <c r="Q817" i="2"/>
  <c r="R817" i="2"/>
  <c r="S817" i="2"/>
  <c r="K818" i="2"/>
  <c r="T818" i="2" s="1"/>
  <c r="L818" i="2"/>
  <c r="U818" i="2" s="1"/>
  <c r="M818" i="2"/>
  <c r="V818" i="2" s="1"/>
  <c r="N818" i="2"/>
  <c r="O818" i="2"/>
  <c r="P818" i="2"/>
  <c r="Q818" i="2"/>
  <c r="R818" i="2"/>
  <c r="S818" i="2"/>
  <c r="K819" i="2"/>
  <c r="T819" i="2" s="1"/>
  <c r="L819" i="2"/>
  <c r="U819" i="2" s="1"/>
  <c r="M819" i="2"/>
  <c r="V819" i="2" s="1"/>
  <c r="N819" i="2"/>
  <c r="O819" i="2"/>
  <c r="P819" i="2"/>
  <c r="Q819" i="2"/>
  <c r="R819" i="2"/>
  <c r="S819" i="2"/>
  <c r="K820" i="2"/>
  <c r="T820" i="2" s="1"/>
  <c r="L820" i="2"/>
  <c r="M820" i="2"/>
  <c r="V820" i="2" s="1"/>
  <c r="N820" i="2"/>
  <c r="O820" i="2"/>
  <c r="P820" i="2"/>
  <c r="Q820" i="2"/>
  <c r="R820" i="2"/>
  <c r="S820" i="2"/>
  <c r="U820" i="2"/>
  <c r="K821" i="2"/>
  <c r="T821" i="2" s="1"/>
  <c r="L821" i="2"/>
  <c r="U821" i="2" s="1"/>
  <c r="M821" i="2"/>
  <c r="V821" i="2" s="1"/>
  <c r="N821" i="2"/>
  <c r="O821" i="2"/>
  <c r="P821" i="2"/>
  <c r="Q821" i="2"/>
  <c r="R821" i="2"/>
  <c r="S821" i="2"/>
  <c r="K822" i="2"/>
  <c r="T822" i="2" s="1"/>
  <c r="L822" i="2"/>
  <c r="U822" i="2" s="1"/>
  <c r="M822" i="2"/>
  <c r="V822" i="2" s="1"/>
  <c r="N822" i="2"/>
  <c r="O822" i="2"/>
  <c r="P822" i="2"/>
  <c r="Q822" i="2"/>
  <c r="R822" i="2"/>
  <c r="S822" i="2"/>
  <c r="K823" i="2"/>
  <c r="T823" i="2" s="1"/>
  <c r="L823" i="2"/>
  <c r="U823" i="2" s="1"/>
  <c r="M823" i="2"/>
  <c r="V823" i="2" s="1"/>
  <c r="N823" i="2"/>
  <c r="O823" i="2"/>
  <c r="P823" i="2"/>
  <c r="Q823" i="2"/>
  <c r="R823" i="2"/>
  <c r="S823" i="2"/>
  <c r="K824" i="2"/>
  <c r="T824" i="2" s="1"/>
  <c r="L824" i="2"/>
  <c r="M824" i="2"/>
  <c r="V824" i="2" s="1"/>
  <c r="N824" i="2"/>
  <c r="O824" i="2"/>
  <c r="P824" i="2"/>
  <c r="Q824" i="2"/>
  <c r="R824" i="2"/>
  <c r="S824" i="2"/>
  <c r="U824" i="2"/>
  <c r="K805" i="2"/>
  <c r="T805" i="2" s="1"/>
  <c r="L805" i="2"/>
  <c r="U805" i="2" s="1"/>
  <c r="M805" i="2"/>
  <c r="V805" i="2" s="1"/>
  <c r="N805" i="2"/>
  <c r="O805" i="2"/>
  <c r="P805" i="2"/>
  <c r="Q805" i="2"/>
  <c r="R805" i="2"/>
  <c r="S805" i="2"/>
  <c r="K806" i="2"/>
  <c r="T806" i="2" s="1"/>
  <c r="L806" i="2"/>
  <c r="U806" i="2" s="1"/>
  <c r="M806" i="2"/>
  <c r="V806" i="2" s="1"/>
  <c r="N806" i="2"/>
  <c r="O806" i="2"/>
  <c r="P806" i="2"/>
  <c r="Q806" i="2"/>
  <c r="R806" i="2"/>
  <c r="S806" i="2"/>
  <c r="K807" i="2"/>
  <c r="T807" i="2" s="1"/>
  <c r="L807" i="2"/>
  <c r="M807" i="2"/>
  <c r="V807" i="2" s="1"/>
  <c r="N807" i="2"/>
  <c r="O807" i="2"/>
  <c r="P807" i="2"/>
  <c r="Q807" i="2"/>
  <c r="R807" i="2"/>
  <c r="S807" i="2"/>
  <c r="U807" i="2"/>
  <c r="K808" i="2"/>
  <c r="T808" i="2" s="1"/>
  <c r="L808" i="2"/>
  <c r="U808" i="2" s="1"/>
  <c r="M808" i="2"/>
  <c r="V808" i="2" s="1"/>
  <c r="N808" i="2"/>
  <c r="O808" i="2"/>
  <c r="P808" i="2"/>
  <c r="Q808" i="2"/>
  <c r="R808" i="2"/>
  <c r="S808" i="2"/>
  <c r="K809" i="2"/>
  <c r="T809" i="2" s="1"/>
  <c r="L809" i="2"/>
  <c r="U809" i="2" s="1"/>
  <c r="M809" i="2"/>
  <c r="V809" i="2" s="1"/>
  <c r="N809" i="2"/>
  <c r="O809" i="2"/>
  <c r="P809" i="2"/>
  <c r="Q809" i="2"/>
  <c r="R809" i="2"/>
  <c r="S809" i="2"/>
  <c r="K810" i="2"/>
  <c r="T810" i="2" s="1"/>
  <c r="L810" i="2"/>
  <c r="U810" i="2" s="1"/>
  <c r="M810" i="2"/>
  <c r="V810" i="2" s="1"/>
  <c r="N810" i="2"/>
  <c r="O810" i="2"/>
  <c r="P810" i="2"/>
  <c r="Q810" i="2"/>
  <c r="R810" i="2"/>
  <c r="S810" i="2"/>
  <c r="K811" i="2"/>
  <c r="T811" i="2" s="1"/>
  <c r="L811" i="2"/>
  <c r="M811" i="2"/>
  <c r="V811" i="2" s="1"/>
  <c r="N811" i="2"/>
  <c r="O811" i="2"/>
  <c r="P811" i="2"/>
  <c r="Q811" i="2"/>
  <c r="R811" i="2"/>
  <c r="S811" i="2"/>
  <c r="U811" i="2"/>
  <c r="K812" i="2"/>
  <c r="T812" i="2" s="1"/>
  <c r="L812" i="2"/>
  <c r="U812" i="2" s="1"/>
  <c r="M812" i="2"/>
  <c r="V812" i="2" s="1"/>
  <c r="N812" i="2"/>
  <c r="O812" i="2"/>
  <c r="P812" i="2"/>
  <c r="Q812" i="2"/>
  <c r="R812" i="2"/>
  <c r="S812" i="2"/>
  <c r="K813" i="2"/>
  <c r="T813" i="2" s="1"/>
  <c r="L813" i="2"/>
  <c r="U813" i="2" s="1"/>
  <c r="M813" i="2"/>
  <c r="V813" i="2" s="1"/>
  <c r="N813" i="2"/>
  <c r="O813" i="2"/>
  <c r="P813" i="2"/>
  <c r="Q813" i="2"/>
  <c r="R813" i="2"/>
  <c r="S813" i="2"/>
  <c r="K814" i="2"/>
  <c r="T814" i="2" s="1"/>
  <c r="L814" i="2"/>
  <c r="M814" i="2"/>
  <c r="V814" i="2" s="1"/>
  <c r="N814" i="2"/>
  <c r="O814" i="2"/>
  <c r="P814" i="2"/>
  <c r="Q814" i="2"/>
  <c r="R814" i="2"/>
  <c r="S814" i="2"/>
  <c r="U814" i="2"/>
  <c r="K815" i="2"/>
  <c r="T815" i="2" s="1"/>
  <c r="L815" i="2"/>
  <c r="M815" i="2"/>
  <c r="V815" i="2" s="1"/>
  <c r="N815" i="2"/>
  <c r="O815" i="2"/>
  <c r="P815" i="2"/>
  <c r="Q815" i="2"/>
  <c r="R815" i="2"/>
  <c r="S815" i="2"/>
  <c r="U815" i="2"/>
  <c r="K816" i="2"/>
  <c r="T816" i="2" s="1"/>
  <c r="L816" i="2"/>
  <c r="U816" i="2" s="1"/>
  <c r="M816" i="2"/>
  <c r="V816" i="2" s="1"/>
  <c r="N816" i="2"/>
  <c r="O816" i="2"/>
  <c r="P816" i="2"/>
  <c r="Q816" i="2"/>
  <c r="R816" i="2"/>
  <c r="S816" i="2"/>
  <c r="K800" i="2"/>
  <c r="T800" i="2" s="1"/>
  <c r="L800" i="2"/>
  <c r="M800" i="2"/>
  <c r="V800" i="2" s="1"/>
  <c r="N800" i="2"/>
  <c r="O800" i="2"/>
  <c r="P800" i="2"/>
  <c r="Q800" i="2"/>
  <c r="R800" i="2"/>
  <c r="S800" i="2"/>
  <c r="U800" i="2"/>
  <c r="K801" i="2"/>
  <c r="T801" i="2" s="1"/>
  <c r="L801" i="2"/>
  <c r="M801" i="2"/>
  <c r="V801" i="2" s="1"/>
  <c r="N801" i="2"/>
  <c r="O801" i="2"/>
  <c r="P801" i="2"/>
  <c r="Q801" i="2"/>
  <c r="R801" i="2"/>
  <c r="S801" i="2"/>
  <c r="U801" i="2"/>
  <c r="K802" i="2"/>
  <c r="T802" i="2" s="1"/>
  <c r="L802" i="2"/>
  <c r="U802" i="2" s="1"/>
  <c r="M802" i="2"/>
  <c r="V802" i="2" s="1"/>
  <c r="N802" i="2"/>
  <c r="O802" i="2"/>
  <c r="P802" i="2"/>
  <c r="Q802" i="2"/>
  <c r="R802" i="2"/>
  <c r="S802" i="2"/>
  <c r="K803" i="2"/>
  <c r="T803" i="2" s="1"/>
  <c r="L803" i="2"/>
  <c r="U803" i="2" s="1"/>
  <c r="M803" i="2"/>
  <c r="V803" i="2" s="1"/>
  <c r="N803" i="2"/>
  <c r="O803" i="2"/>
  <c r="P803" i="2"/>
  <c r="Q803" i="2"/>
  <c r="R803" i="2"/>
  <c r="S803" i="2"/>
  <c r="K804" i="2"/>
  <c r="T804" i="2" s="1"/>
  <c r="L804" i="2"/>
  <c r="U804" i="2" s="1"/>
  <c r="M804" i="2"/>
  <c r="V804" i="2" s="1"/>
  <c r="N804" i="2"/>
  <c r="O804" i="2"/>
  <c r="P804" i="2"/>
  <c r="Q804" i="2"/>
  <c r="R804" i="2"/>
  <c r="S804" i="2"/>
  <c r="K766" i="2"/>
  <c r="T766" i="2" s="1"/>
  <c r="L766" i="2"/>
  <c r="M766" i="2"/>
  <c r="V766" i="2" s="1"/>
  <c r="N766" i="2"/>
  <c r="O766" i="2"/>
  <c r="P766" i="2"/>
  <c r="Q766" i="2"/>
  <c r="R766" i="2"/>
  <c r="S766" i="2"/>
  <c r="U766" i="2"/>
  <c r="K767" i="2"/>
  <c r="T767" i="2" s="1"/>
  <c r="L767" i="2"/>
  <c r="U767" i="2" s="1"/>
  <c r="M767" i="2"/>
  <c r="V767" i="2" s="1"/>
  <c r="N767" i="2"/>
  <c r="O767" i="2"/>
  <c r="P767" i="2"/>
  <c r="Q767" i="2"/>
  <c r="R767" i="2"/>
  <c r="S767" i="2"/>
  <c r="K768" i="2"/>
  <c r="T768" i="2" s="1"/>
  <c r="L768" i="2"/>
  <c r="M768" i="2"/>
  <c r="V768" i="2" s="1"/>
  <c r="N768" i="2"/>
  <c r="O768" i="2"/>
  <c r="P768" i="2"/>
  <c r="Q768" i="2"/>
  <c r="R768" i="2"/>
  <c r="S768" i="2"/>
  <c r="U768" i="2"/>
  <c r="K769" i="2"/>
  <c r="T769" i="2" s="1"/>
  <c r="L769" i="2"/>
  <c r="U769" i="2" s="1"/>
  <c r="M769" i="2"/>
  <c r="V769" i="2" s="1"/>
  <c r="N769" i="2"/>
  <c r="O769" i="2"/>
  <c r="P769" i="2"/>
  <c r="Q769" i="2"/>
  <c r="R769" i="2"/>
  <c r="S769" i="2"/>
  <c r="K770" i="2"/>
  <c r="T770" i="2" s="1"/>
  <c r="L770" i="2"/>
  <c r="M770" i="2"/>
  <c r="V770" i="2" s="1"/>
  <c r="N770" i="2"/>
  <c r="O770" i="2"/>
  <c r="P770" i="2"/>
  <c r="Q770" i="2"/>
  <c r="R770" i="2"/>
  <c r="S770" i="2"/>
  <c r="U770" i="2"/>
  <c r="K771" i="2"/>
  <c r="T771" i="2" s="1"/>
  <c r="L771" i="2"/>
  <c r="U771" i="2" s="1"/>
  <c r="M771" i="2"/>
  <c r="V771" i="2" s="1"/>
  <c r="N771" i="2"/>
  <c r="O771" i="2"/>
  <c r="P771" i="2"/>
  <c r="Q771" i="2"/>
  <c r="R771" i="2"/>
  <c r="S771" i="2"/>
  <c r="K772" i="2"/>
  <c r="T772" i="2" s="1"/>
  <c r="L772" i="2"/>
  <c r="U772" i="2" s="1"/>
  <c r="M772" i="2"/>
  <c r="V772" i="2" s="1"/>
  <c r="N772" i="2"/>
  <c r="O772" i="2"/>
  <c r="P772" i="2"/>
  <c r="Q772" i="2"/>
  <c r="R772" i="2"/>
  <c r="S772" i="2"/>
  <c r="K773" i="2"/>
  <c r="T773" i="2" s="1"/>
  <c r="L773" i="2"/>
  <c r="U773" i="2" s="1"/>
  <c r="M773" i="2"/>
  <c r="V773" i="2" s="1"/>
  <c r="N773" i="2"/>
  <c r="O773" i="2"/>
  <c r="P773" i="2"/>
  <c r="Q773" i="2"/>
  <c r="R773" i="2"/>
  <c r="S773" i="2"/>
  <c r="K774" i="2"/>
  <c r="T774" i="2" s="1"/>
  <c r="L774" i="2"/>
  <c r="M774" i="2"/>
  <c r="V774" i="2" s="1"/>
  <c r="N774" i="2"/>
  <c r="O774" i="2"/>
  <c r="P774" i="2"/>
  <c r="Q774" i="2"/>
  <c r="R774" i="2"/>
  <c r="S774" i="2"/>
  <c r="U774" i="2"/>
  <c r="K775" i="2"/>
  <c r="T775" i="2" s="1"/>
  <c r="L775" i="2"/>
  <c r="U775" i="2" s="1"/>
  <c r="M775" i="2"/>
  <c r="V775" i="2" s="1"/>
  <c r="N775" i="2"/>
  <c r="O775" i="2"/>
  <c r="P775" i="2"/>
  <c r="Q775" i="2"/>
  <c r="R775" i="2"/>
  <c r="S775" i="2"/>
  <c r="K776" i="2"/>
  <c r="T776" i="2" s="1"/>
  <c r="L776" i="2"/>
  <c r="M776" i="2"/>
  <c r="V776" i="2" s="1"/>
  <c r="N776" i="2"/>
  <c r="O776" i="2"/>
  <c r="P776" i="2"/>
  <c r="Q776" i="2"/>
  <c r="R776" i="2"/>
  <c r="S776" i="2"/>
  <c r="U776" i="2"/>
  <c r="K777" i="2"/>
  <c r="T777" i="2" s="1"/>
  <c r="L777" i="2"/>
  <c r="U777" i="2" s="1"/>
  <c r="M777" i="2"/>
  <c r="V777" i="2" s="1"/>
  <c r="N777" i="2"/>
  <c r="O777" i="2"/>
  <c r="P777" i="2"/>
  <c r="Q777" i="2"/>
  <c r="R777" i="2"/>
  <c r="S777" i="2"/>
  <c r="K778" i="2"/>
  <c r="T778" i="2" s="1"/>
  <c r="L778" i="2"/>
  <c r="M778" i="2"/>
  <c r="V778" i="2" s="1"/>
  <c r="N778" i="2"/>
  <c r="O778" i="2"/>
  <c r="P778" i="2"/>
  <c r="Q778" i="2"/>
  <c r="R778" i="2"/>
  <c r="S778" i="2"/>
  <c r="U778" i="2"/>
  <c r="K779" i="2"/>
  <c r="T779" i="2" s="1"/>
  <c r="L779" i="2"/>
  <c r="U779" i="2" s="1"/>
  <c r="M779" i="2"/>
  <c r="V779" i="2" s="1"/>
  <c r="N779" i="2"/>
  <c r="O779" i="2"/>
  <c r="P779" i="2"/>
  <c r="Q779" i="2"/>
  <c r="R779" i="2"/>
  <c r="S779" i="2"/>
  <c r="K780" i="2"/>
  <c r="T780" i="2" s="1"/>
  <c r="L780" i="2"/>
  <c r="U780" i="2" s="1"/>
  <c r="M780" i="2"/>
  <c r="V780" i="2" s="1"/>
  <c r="N780" i="2"/>
  <c r="O780" i="2"/>
  <c r="P780" i="2"/>
  <c r="Q780" i="2"/>
  <c r="R780" i="2"/>
  <c r="S780" i="2"/>
  <c r="K781" i="2"/>
  <c r="T781" i="2" s="1"/>
  <c r="L781" i="2"/>
  <c r="U781" i="2" s="1"/>
  <c r="M781" i="2"/>
  <c r="V781" i="2" s="1"/>
  <c r="N781" i="2"/>
  <c r="O781" i="2"/>
  <c r="P781" i="2"/>
  <c r="Q781" i="2"/>
  <c r="R781" i="2"/>
  <c r="S781" i="2"/>
  <c r="K782" i="2"/>
  <c r="T782" i="2" s="1"/>
  <c r="L782" i="2"/>
  <c r="M782" i="2"/>
  <c r="V782" i="2" s="1"/>
  <c r="N782" i="2"/>
  <c r="O782" i="2"/>
  <c r="P782" i="2"/>
  <c r="Q782" i="2"/>
  <c r="R782" i="2"/>
  <c r="S782" i="2"/>
  <c r="U782" i="2"/>
  <c r="K783" i="2"/>
  <c r="T783" i="2" s="1"/>
  <c r="L783" i="2"/>
  <c r="U783" i="2" s="1"/>
  <c r="M783" i="2"/>
  <c r="V783" i="2" s="1"/>
  <c r="N783" i="2"/>
  <c r="O783" i="2"/>
  <c r="P783" i="2"/>
  <c r="Q783" i="2"/>
  <c r="R783" i="2"/>
  <c r="S783" i="2"/>
  <c r="K784" i="2"/>
  <c r="T784" i="2" s="1"/>
  <c r="L784" i="2"/>
  <c r="M784" i="2"/>
  <c r="V784" i="2" s="1"/>
  <c r="N784" i="2"/>
  <c r="O784" i="2"/>
  <c r="P784" i="2"/>
  <c r="Q784" i="2"/>
  <c r="R784" i="2"/>
  <c r="S784" i="2"/>
  <c r="U784" i="2"/>
  <c r="K785" i="2"/>
  <c r="T785" i="2" s="1"/>
  <c r="L785" i="2"/>
  <c r="U785" i="2" s="1"/>
  <c r="M785" i="2"/>
  <c r="V785" i="2" s="1"/>
  <c r="N785" i="2"/>
  <c r="O785" i="2"/>
  <c r="P785" i="2"/>
  <c r="Q785" i="2"/>
  <c r="R785" i="2"/>
  <c r="S785" i="2"/>
  <c r="K786" i="2"/>
  <c r="T786" i="2" s="1"/>
  <c r="L786" i="2"/>
  <c r="U786" i="2" s="1"/>
  <c r="M786" i="2"/>
  <c r="V786" i="2" s="1"/>
  <c r="N786" i="2"/>
  <c r="O786" i="2"/>
  <c r="P786" i="2"/>
  <c r="Q786" i="2"/>
  <c r="R786" i="2"/>
  <c r="S786" i="2"/>
  <c r="K787" i="2"/>
  <c r="T787" i="2" s="1"/>
  <c r="L787" i="2"/>
  <c r="U787" i="2" s="1"/>
  <c r="M787" i="2"/>
  <c r="V787" i="2" s="1"/>
  <c r="N787" i="2"/>
  <c r="O787" i="2"/>
  <c r="P787" i="2"/>
  <c r="Q787" i="2"/>
  <c r="R787" i="2"/>
  <c r="S787" i="2"/>
  <c r="K788" i="2"/>
  <c r="T788" i="2" s="1"/>
  <c r="L788" i="2"/>
  <c r="M788" i="2"/>
  <c r="V788" i="2" s="1"/>
  <c r="N788" i="2"/>
  <c r="O788" i="2"/>
  <c r="P788" i="2"/>
  <c r="Q788" i="2"/>
  <c r="R788" i="2"/>
  <c r="S788" i="2"/>
  <c r="U788" i="2"/>
  <c r="K789" i="2"/>
  <c r="T789" i="2" s="1"/>
  <c r="L789" i="2"/>
  <c r="U789" i="2" s="1"/>
  <c r="M789" i="2"/>
  <c r="V789" i="2" s="1"/>
  <c r="N789" i="2"/>
  <c r="O789" i="2"/>
  <c r="P789" i="2"/>
  <c r="Q789" i="2"/>
  <c r="R789" i="2"/>
  <c r="S789" i="2"/>
  <c r="K790" i="2"/>
  <c r="T790" i="2" s="1"/>
  <c r="L790" i="2"/>
  <c r="M790" i="2"/>
  <c r="V790" i="2" s="1"/>
  <c r="N790" i="2"/>
  <c r="O790" i="2"/>
  <c r="P790" i="2"/>
  <c r="Q790" i="2"/>
  <c r="R790" i="2"/>
  <c r="S790" i="2"/>
  <c r="U790" i="2"/>
  <c r="K791" i="2"/>
  <c r="T791" i="2" s="1"/>
  <c r="L791" i="2"/>
  <c r="U791" i="2" s="1"/>
  <c r="M791" i="2"/>
  <c r="V791" i="2" s="1"/>
  <c r="N791" i="2"/>
  <c r="O791" i="2"/>
  <c r="P791" i="2"/>
  <c r="Q791" i="2"/>
  <c r="R791" i="2"/>
  <c r="S791" i="2"/>
  <c r="K792" i="2"/>
  <c r="T792" i="2" s="1"/>
  <c r="L792" i="2"/>
  <c r="M792" i="2"/>
  <c r="V792" i="2" s="1"/>
  <c r="N792" i="2"/>
  <c r="O792" i="2"/>
  <c r="P792" i="2"/>
  <c r="Q792" i="2"/>
  <c r="R792" i="2"/>
  <c r="S792" i="2"/>
  <c r="U792" i="2"/>
  <c r="K793" i="2"/>
  <c r="T793" i="2" s="1"/>
  <c r="L793" i="2"/>
  <c r="U793" i="2" s="1"/>
  <c r="M793" i="2"/>
  <c r="V793" i="2" s="1"/>
  <c r="N793" i="2"/>
  <c r="O793" i="2"/>
  <c r="P793" i="2"/>
  <c r="Q793" i="2"/>
  <c r="R793" i="2"/>
  <c r="S793" i="2"/>
  <c r="K794" i="2"/>
  <c r="T794" i="2" s="1"/>
  <c r="L794" i="2"/>
  <c r="M794" i="2"/>
  <c r="V794" i="2" s="1"/>
  <c r="N794" i="2"/>
  <c r="O794" i="2"/>
  <c r="P794" i="2"/>
  <c r="Q794" i="2"/>
  <c r="R794" i="2"/>
  <c r="S794" i="2"/>
  <c r="U794" i="2"/>
  <c r="K795" i="2"/>
  <c r="T795" i="2" s="1"/>
  <c r="L795" i="2"/>
  <c r="U795" i="2" s="1"/>
  <c r="M795" i="2"/>
  <c r="V795" i="2" s="1"/>
  <c r="N795" i="2"/>
  <c r="O795" i="2"/>
  <c r="P795" i="2"/>
  <c r="Q795" i="2"/>
  <c r="R795" i="2"/>
  <c r="S795" i="2"/>
  <c r="K796" i="2"/>
  <c r="T796" i="2" s="1"/>
  <c r="L796" i="2"/>
  <c r="M796" i="2"/>
  <c r="V796" i="2" s="1"/>
  <c r="N796" i="2"/>
  <c r="O796" i="2"/>
  <c r="P796" i="2"/>
  <c r="Q796" i="2"/>
  <c r="R796" i="2"/>
  <c r="S796" i="2"/>
  <c r="U796" i="2"/>
  <c r="K797" i="2"/>
  <c r="T797" i="2" s="1"/>
  <c r="L797" i="2"/>
  <c r="U797" i="2" s="1"/>
  <c r="M797" i="2"/>
  <c r="V797" i="2" s="1"/>
  <c r="N797" i="2"/>
  <c r="O797" i="2"/>
  <c r="P797" i="2"/>
  <c r="Q797" i="2"/>
  <c r="R797" i="2"/>
  <c r="S797" i="2"/>
  <c r="K798" i="2"/>
  <c r="T798" i="2" s="1"/>
  <c r="L798" i="2"/>
  <c r="U798" i="2" s="1"/>
  <c r="M798" i="2"/>
  <c r="V798" i="2" s="1"/>
  <c r="N798" i="2"/>
  <c r="O798" i="2"/>
  <c r="P798" i="2"/>
  <c r="Q798" i="2"/>
  <c r="R798" i="2"/>
  <c r="S798" i="2"/>
  <c r="K799" i="2"/>
  <c r="T799" i="2" s="1"/>
  <c r="L799" i="2"/>
  <c r="U799" i="2" s="1"/>
  <c r="M799" i="2"/>
  <c r="V799" i="2" s="1"/>
  <c r="N799" i="2"/>
  <c r="O799" i="2"/>
  <c r="P799" i="2"/>
  <c r="Q799" i="2"/>
  <c r="R799" i="2"/>
  <c r="S799" i="2"/>
  <c r="K747" i="2"/>
  <c r="T747" i="2" s="1"/>
  <c r="L747" i="2"/>
  <c r="U747" i="2" s="1"/>
  <c r="M747" i="2"/>
  <c r="V747" i="2" s="1"/>
  <c r="N747" i="2"/>
  <c r="O747" i="2"/>
  <c r="P747" i="2"/>
  <c r="Q747" i="2"/>
  <c r="R747" i="2"/>
  <c r="S747" i="2"/>
  <c r="K748" i="2"/>
  <c r="T748" i="2" s="1"/>
  <c r="L748" i="2"/>
  <c r="U748" i="2" s="1"/>
  <c r="M748" i="2"/>
  <c r="V748" i="2" s="1"/>
  <c r="N748" i="2"/>
  <c r="O748" i="2"/>
  <c r="P748" i="2"/>
  <c r="Q748" i="2"/>
  <c r="R748" i="2"/>
  <c r="S748" i="2"/>
  <c r="K749" i="2"/>
  <c r="T749" i="2" s="1"/>
  <c r="L749" i="2"/>
  <c r="U749" i="2" s="1"/>
  <c r="M749" i="2"/>
  <c r="V749" i="2" s="1"/>
  <c r="N749" i="2"/>
  <c r="O749" i="2"/>
  <c r="P749" i="2"/>
  <c r="Q749" i="2"/>
  <c r="R749" i="2"/>
  <c r="S749" i="2"/>
  <c r="K750" i="2"/>
  <c r="T750" i="2" s="1"/>
  <c r="L750" i="2"/>
  <c r="U750" i="2" s="1"/>
  <c r="M750" i="2"/>
  <c r="V750" i="2" s="1"/>
  <c r="N750" i="2"/>
  <c r="O750" i="2"/>
  <c r="P750" i="2"/>
  <c r="Q750" i="2"/>
  <c r="R750" i="2"/>
  <c r="S750" i="2"/>
  <c r="K751" i="2"/>
  <c r="T751" i="2" s="1"/>
  <c r="L751" i="2"/>
  <c r="U751" i="2" s="1"/>
  <c r="M751" i="2"/>
  <c r="V751" i="2" s="1"/>
  <c r="N751" i="2"/>
  <c r="O751" i="2"/>
  <c r="P751" i="2"/>
  <c r="Q751" i="2"/>
  <c r="R751" i="2"/>
  <c r="S751" i="2"/>
  <c r="K752" i="2"/>
  <c r="T752" i="2" s="1"/>
  <c r="L752" i="2"/>
  <c r="U752" i="2" s="1"/>
  <c r="M752" i="2"/>
  <c r="V752" i="2" s="1"/>
  <c r="N752" i="2"/>
  <c r="O752" i="2"/>
  <c r="P752" i="2"/>
  <c r="Q752" i="2"/>
  <c r="R752" i="2"/>
  <c r="S752" i="2"/>
  <c r="K753" i="2"/>
  <c r="T753" i="2" s="1"/>
  <c r="L753" i="2"/>
  <c r="M753" i="2"/>
  <c r="V753" i="2" s="1"/>
  <c r="N753" i="2"/>
  <c r="O753" i="2"/>
  <c r="P753" i="2"/>
  <c r="Q753" i="2"/>
  <c r="R753" i="2"/>
  <c r="S753" i="2"/>
  <c r="U753" i="2"/>
  <c r="K754" i="2"/>
  <c r="T754" i="2" s="1"/>
  <c r="L754" i="2"/>
  <c r="U754" i="2" s="1"/>
  <c r="M754" i="2"/>
  <c r="V754" i="2" s="1"/>
  <c r="N754" i="2"/>
  <c r="O754" i="2"/>
  <c r="P754" i="2"/>
  <c r="Q754" i="2"/>
  <c r="R754" i="2"/>
  <c r="S754" i="2"/>
  <c r="K755" i="2"/>
  <c r="T755" i="2" s="1"/>
  <c r="L755" i="2"/>
  <c r="U755" i="2" s="1"/>
  <c r="M755" i="2"/>
  <c r="V755" i="2" s="1"/>
  <c r="N755" i="2"/>
  <c r="O755" i="2"/>
  <c r="P755" i="2"/>
  <c r="Q755" i="2"/>
  <c r="R755" i="2"/>
  <c r="S755" i="2"/>
  <c r="K756" i="2"/>
  <c r="T756" i="2" s="1"/>
  <c r="L756" i="2"/>
  <c r="U756" i="2" s="1"/>
  <c r="M756" i="2"/>
  <c r="V756" i="2" s="1"/>
  <c r="N756" i="2"/>
  <c r="O756" i="2"/>
  <c r="P756" i="2"/>
  <c r="Q756" i="2"/>
  <c r="R756" i="2"/>
  <c r="S756" i="2"/>
  <c r="K757" i="2"/>
  <c r="T757" i="2" s="1"/>
  <c r="L757" i="2"/>
  <c r="U757" i="2" s="1"/>
  <c r="M757" i="2"/>
  <c r="V757" i="2" s="1"/>
  <c r="N757" i="2"/>
  <c r="O757" i="2"/>
  <c r="P757" i="2"/>
  <c r="Q757" i="2"/>
  <c r="R757" i="2"/>
  <c r="S757" i="2"/>
  <c r="K758" i="2"/>
  <c r="T758" i="2" s="1"/>
  <c r="L758" i="2"/>
  <c r="U758" i="2" s="1"/>
  <c r="M758" i="2"/>
  <c r="V758" i="2" s="1"/>
  <c r="N758" i="2"/>
  <c r="O758" i="2"/>
  <c r="P758" i="2"/>
  <c r="Q758" i="2"/>
  <c r="R758" i="2"/>
  <c r="S758" i="2"/>
  <c r="K759" i="2"/>
  <c r="T759" i="2" s="1"/>
  <c r="L759" i="2"/>
  <c r="U759" i="2" s="1"/>
  <c r="M759" i="2"/>
  <c r="V759" i="2" s="1"/>
  <c r="N759" i="2"/>
  <c r="O759" i="2"/>
  <c r="P759" i="2"/>
  <c r="Q759" i="2"/>
  <c r="R759" i="2"/>
  <c r="S759" i="2"/>
  <c r="K760" i="2"/>
  <c r="T760" i="2" s="1"/>
  <c r="L760" i="2"/>
  <c r="U760" i="2" s="1"/>
  <c r="M760" i="2"/>
  <c r="V760" i="2" s="1"/>
  <c r="N760" i="2"/>
  <c r="O760" i="2"/>
  <c r="P760" i="2"/>
  <c r="Q760" i="2"/>
  <c r="R760" i="2"/>
  <c r="S760" i="2"/>
  <c r="K761" i="2"/>
  <c r="T761" i="2" s="1"/>
  <c r="L761" i="2"/>
  <c r="M761" i="2"/>
  <c r="V761" i="2" s="1"/>
  <c r="N761" i="2"/>
  <c r="O761" i="2"/>
  <c r="P761" i="2"/>
  <c r="Q761" i="2"/>
  <c r="R761" i="2"/>
  <c r="S761" i="2"/>
  <c r="U761" i="2"/>
  <c r="K762" i="2"/>
  <c r="T762" i="2" s="1"/>
  <c r="L762" i="2"/>
  <c r="U762" i="2" s="1"/>
  <c r="M762" i="2"/>
  <c r="V762" i="2" s="1"/>
  <c r="N762" i="2"/>
  <c r="O762" i="2"/>
  <c r="P762" i="2"/>
  <c r="Q762" i="2"/>
  <c r="R762" i="2"/>
  <c r="S762" i="2"/>
  <c r="K763" i="2"/>
  <c r="T763" i="2" s="1"/>
  <c r="L763" i="2"/>
  <c r="U763" i="2" s="1"/>
  <c r="M763" i="2"/>
  <c r="V763" i="2" s="1"/>
  <c r="N763" i="2"/>
  <c r="O763" i="2"/>
  <c r="P763" i="2"/>
  <c r="Q763" i="2"/>
  <c r="R763" i="2"/>
  <c r="S763" i="2"/>
  <c r="K764" i="2"/>
  <c r="T764" i="2" s="1"/>
  <c r="L764" i="2"/>
  <c r="M764" i="2"/>
  <c r="V764" i="2" s="1"/>
  <c r="N764" i="2"/>
  <c r="O764" i="2"/>
  <c r="P764" i="2"/>
  <c r="Q764" i="2"/>
  <c r="R764" i="2"/>
  <c r="S764" i="2"/>
  <c r="U764" i="2"/>
  <c r="K765" i="2"/>
  <c r="T765" i="2" s="1"/>
  <c r="L765" i="2"/>
  <c r="M765" i="2"/>
  <c r="V765" i="2" s="1"/>
  <c r="N765" i="2"/>
  <c r="O765" i="2"/>
  <c r="P765" i="2"/>
  <c r="Q765" i="2"/>
  <c r="R765" i="2"/>
  <c r="S765" i="2"/>
  <c r="U765" i="2"/>
  <c r="K743" i="2"/>
  <c r="T743" i="2" s="1"/>
  <c r="L743" i="2"/>
  <c r="U743" i="2" s="1"/>
  <c r="M743" i="2"/>
  <c r="V743" i="2" s="1"/>
  <c r="N743" i="2"/>
  <c r="O743" i="2"/>
  <c r="P743" i="2"/>
  <c r="Q743" i="2"/>
  <c r="R743" i="2"/>
  <c r="S743" i="2"/>
  <c r="K744" i="2"/>
  <c r="T744" i="2" s="1"/>
  <c r="L744" i="2"/>
  <c r="U744" i="2" s="1"/>
  <c r="M744" i="2"/>
  <c r="V744" i="2" s="1"/>
  <c r="N744" i="2"/>
  <c r="O744" i="2"/>
  <c r="P744" i="2"/>
  <c r="Q744" i="2"/>
  <c r="R744" i="2"/>
  <c r="S744" i="2"/>
  <c r="K745" i="2"/>
  <c r="T745" i="2" s="1"/>
  <c r="L745" i="2"/>
  <c r="U745" i="2" s="1"/>
  <c r="M745" i="2"/>
  <c r="V745" i="2" s="1"/>
  <c r="N745" i="2"/>
  <c r="O745" i="2"/>
  <c r="P745" i="2"/>
  <c r="Q745" i="2"/>
  <c r="R745" i="2"/>
  <c r="S745" i="2"/>
  <c r="K746" i="2"/>
  <c r="T746" i="2" s="1"/>
  <c r="L746" i="2"/>
  <c r="U746" i="2" s="1"/>
  <c r="M746" i="2"/>
  <c r="V746" i="2" s="1"/>
  <c r="N746" i="2"/>
  <c r="O746" i="2"/>
  <c r="P746" i="2"/>
  <c r="Q746" i="2"/>
  <c r="R746" i="2"/>
  <c r="S746" i="2"/>
  <c r="K733" i="2"/>
  <c r="T733" i="2" s="1"/>
  <c r="L733" i="2"/>
  <c r="U733" i="2" s="1"/>
  <c r="M733" i="2"/>
  <c r="V733" i="2" s="1"/>
  <c r="N733" i="2"/>
  <c r="O733" i="2"/>
  <c r="P733" i="2"/>
  <c r="Q733" i="2"/>
  <c r="R733" i="2"/>
  <c r="S733" i="2"/>
  <c r="K734" i="2"/>
  <c r="T734" i="2" s="1"/>
  <c r="L734" i="2"/>
  <c r="U734" i="2" s="1"/>
  <c r="M734" i="2"/>
  <c r="V734" i="2" s="1"/>
  <c r="N734" i="2"/>
  <c r="O734" i="2"/>
  <c r="P734" i="2"/>
  <c r="Q734" i="2"/>
  <c r="R734" i="2"/>
  <c r="S734" i="2"/>
  <c r="K735" i="2"/>
  <c r="T735" i="2" s="1"/>
  <c r="L735" i="2"/>
  <c r="M735" i="2"/>
  <c r="V735" i="2" s="1"/>
  <c r="N735" i="2"/>
  <c r="O735" i="2"/>
  <c r="P735" i="2"/>
  <c r="Q735" i="2"/>
  <c r="R735" i="2"/>
  <c r="S735" i="2"/>
  <c r="U735" i="2"/>
  <c r="K736" i="2"/>
  <c r="T736" i="2" s="1"/>
  <c r="L736" i="2"/>
  <c r="U736" i="2" s="1"/>
  <c r="M736" i="2"/>
  <c r="V736" i="2" s="1"/>
  <c r="N736" i="2"/>
  <c r="O736" i="2"/>
  <c r="P736" i="2"/>
  <c r="Q736" i="2"/>
  <c r="R736" i="2"/>
  <c r="S736" i="2"/>
  <c r="K737" i="2"/>
  <c r="T737" i="2" s="1"/>
  <c r="L737" i="2"/>
  <c r="U737" i="2" s="1"/>
  <c r="M737" i="2"/>
  <c r="V737" i="2" s="1"/>
  <c r="N737" i="2"/>
  <c r="O737" i="2"/>
  <c r="P737" i="2"/>
  <c r="Q737" i="2"/>
  <c r="R737" i="2"/>
  <c r="S737" i="2"/>
  <c r="K738" i="2"/>
  <c r="T738" i="2" s="1"/>
  <c r="L738" i="2"/>
  <c r="U738" i="2" s="1"/>
  <c r="M738" i="2"/>
  <c r="V738" i="2" s="1"/>
  <c r="N738" i="2"/>
  <c r="O738" i="2"/>
  <c r="P738" i="2"/>
  <c r="Q738" i="2"/>
  <c r="R738" i="2"/>
  <c r="S738" i="2"/>
  <c r="K739" i="2"/>
  <c r="T739" i="2" s="1"/>
  <c r="L739" i="2"/>
  <c r="U739" i="2" s="1"/>
  <c r="M739" i="2"/>
  <c r="V739" i="2" s="1"/>
  <c r="N739" i="2"/>
  <c r="O739" i="2"/>
  <c r="P739" i="2"/>
  <c r="Q739" i="2"/>
  <c r="R739" i="2"/>
  <c r="S739" i="2"/>
  <c r="K740" i="2"/>
  <c r="T740" i="2" s="1"/>
  <c r="L740" i="2"/>
  <c r="U740" i="2" s="1"/>
  <c r="M740" i="2"/>
  <c r="V740" i="2" s="1"/>
  <c r="N740" i="2"/>
  <c r="O740" i="2"/>
  <c r="P740" i="2"/>
  <c r="Q740" i="2"/>
  <c r="R740" i="2"/>
  <c r="S740" i="2"/>
  <c r="K741" i="2"/>
  <c r="T741" i="2" s="1"/>
  <c r="L741" i="2"/>
  <c r="U741" i="2" s="1"/>
  <c r="M741" i="2"/>
  <c r="V741" i="2" s="1"/>
  <c r="N741" i="2"/>
  <c r="O741" i="2"/>
  <c r="P741" i="2"/>
  <c r="Q741" i="2"/>
  <c r="R741" i="2"/>
  <c r="S741" i="2"/>
  <c r="K742" i="2"/>
  <c r="T742" i="2" s="1"/>
  <c r="L742" i="2"/>
  <c r="U742" i="2" s="1"/>
  <c r="M742" i="2"/>
  <c r="V742" i="2" s="1"/>
  <c r="N742" i="2"/>
  <c r="O742" i="2"/>
  <c r="P742" i="2"/>
  <c r="Q742" i="2"/>
  <c r="R742" i="2"/>
  <c r="S742" i="2"/>
  <c r="K725" i="2"/>
  <c r="T725" i="2" s="1"/>
  <c r="L725" i="2"/>
  <c r="U725" i="2" s="1"/>
  <c r="M725" i="2"/>
  <c r="V725" i="2" s="1"/>
  <c r="N725" i="2"/>
  <c r="O725" i="2"/>
  <c r="P725" i="2"/>
  <c r="Q725" i="2"/>
  <c r="R725" i="2"/>
  <c r="S725" i="2"/>
  <c r="K726" i="2"/>
  <c r="T726" i="2" s="1"/>
  <c r="L726" i="2"/>
  <c r="U726" i="2" s="1"/>
  <c r="M726" i="2"/>
  <c r="V726" i="2" s="1"/>
  <c r="N726" i="2"/>
  <c r="O726" i="2"/>
  <c r="P726" i="2"/>
  <c r="Q726" i="2"/>
  <c r="R726" i="2"/>
  <c r="S726" i="2"/>
  <c r="K727" i="2"/>
  <c r="T727" i="2" s="1"/>
  <c r="L727" i="2"/>
  <c r="U727" i="2" s="1"/>
  <c r="M727" i="2"/>
  <c r="V727" i="2" s="1"/>
  <c r="N727" i="2"/>
  <c r="O727" i="2"/>
  <c r="P727" i="2"/>
  <c r="Q727" i="2"/>
  <c r="R727" i="2"/>
  <c r="S727" i="2"/>
  <c r="K728" i="2"/>
  <c r="T728" i="2" s="1"/>
  <c r="L728" i="2"/>
  <c r="M728" i="2"/>
  <c r="V728" i="2" s="1"/>
  <c r="N728" i="2"/>
  <c r="O728" i="2"/>
  <c r="P728" i="2"/>
  <c r="Q728" i="2"/>
  <c r="R728" i="2"/>
  <c r="S728" i="2"/>
  <c r="U728" i="2"/>
  <c r="K729" i="2"/>
  <c r="T729" i="2" s="1"/>
  <c r="L729" i="2"/>
  <c r="U729" i="2" s="1"/>
  <c r="M729" i="2"/>
  <c r="V729" i="2" s="1"/>
  <c r="N729" i="2"/>
  <c r="O729" i="2"/>
  <c r="P729" i="2"/>
  <c r="Q729" i="2"/>
  <c r="R729" i="2"/>
  <c r="S729" i="2"/>
  <c r="K730" i="2"/>
  <c r="T730" i="2" s="1"/>
  <c r="L730" i="2"/>
  <c r="U730" i="2" s="1"/>
  <c r="M730" i="2"/>
  <c r="V730" i="2" s="1"/>
  <c r="N730" i="2"/>
  <c r="O730" i="2"/>
  <c r="P730" i="2"/>
  <c r="Q730" i="2"/>
  <c r="R730" i="2"/>
  <c r="S730" i="2"/>
  <c r="K731" i="2"/>
  <c r="T731" i="2" s="1"/>
  <c r="L731" i="2"/>
  <c r="U731" i="2" s="1"/>
  <c r="M731" i="2"/>
  <c r="V731" i="2" s="1"/>
  <c r="N731" i="2"/>
  <c r="O731" i="2"/>
  <c r="P731" i="2"/>
  <c r="Q731" i="2"/>
  <c r="R731" i="2"/>
  <c r="S731" i="2"/>
  <c r="K732" i="2"/>
  <c r="T732" i="2" s="1"/>
  <c r="L732" i="2"/>
  <c r="U732" i="2" s="1"/>
  <c r="M732" i="2"/>
  <c r="V732" i="2" s="1"/>
  <c r="N732" i="2"/>
  <c r="O732" i="2"/>
  <c r="P732" i="2"/>
  <c r="Q732" i="2"/>
  <c r="R732" i="2"/>
  <c r="S732" i="2"/>
  <c r="K705" i="2"/>
  <c r="T705" i="2" s="1"/>
  <c r="L705" i="2"/>
  <c r="U705" i="2" s="1"/>
  <c r="M705" i="2"/>
  <c r="V705" i="2" s="1"/>
  <c r="N705" i="2"/>
  <c r="O705" i="2"/>
  <c r="P705" i="2"/>
  <c r="Q705" i="2"/>
  <c r="R705" i="2"/>
  <c r="S705" i="2"/>
  <c r="N706" i="2"/>
  <c r="O706" i="2"/>
  <c r="P706" i="2"/>
  <c r="Q706" i="2"/>
  <c r="R706" i="2"/>
  <c r="S706" i="2"/>
  <c r="K707" i="2"/>
  <c r="T707" i="2" s="1"/>
  <c r="L707" i="2"/>
  <c r="U707" i="2" s="1"/>
  <c r="M707" i="2"/>
  <c r="V707" i="2" s="1"/>
  <c r="N707" i="2"/>
  <c r="O707" i="2"/>
  <c r="P707" i="2"/>
  <c r="Q707" i="2"/>
  <c r="R707" i="2"/>
  <c r="S707" i="2"/>
  <c r="K708" i="2"/>
  <c r="T708" i="2" s="1"/>
  <c r="L708" i="2"/>
  <c r="U708" i="2" s="1"/>
  <c r="M708" i="2"/>
  <c r="V708" i="2" s="1"/>
  <c r="N708" i="2"/>
  <c r="O708" i="2"/>
  <c r="P708" i="2"/>
  <c r="Q708" i="2"/>
  <c r="R708" i="2"/>
  <c r="S708" i="2"/>
  <c r="K709" i="2"/>
  <c r="T709" i="2" s="1"/>
  <c r="L709" i="2"/>
  <c r="U709" i="2" s="1"/>
  <c r="M709" i="2"/>
  <c r="V709" i="2" s="1"/>
  <c r="N709" i="2"/>
  <c r="O709" i="2"/>
  <c r="P709" i="2"/>
  <c r="Q709" i="2"/>
  <c r="R709" i="2"/>
  <c r="S709" i="2"/>
  <c r="K710" i="2"/>
  <c r="T710" i="2" s="1"/>
  <c r="L710" i="2"/>
  <c r="U710" i="2" s="1"/>
  <c r="M710" i="2"/>
  <c r="V710" i="2" s="1"/>
  <c r="N710" i="2"/>
  <c r="O710" i="2"/>
  <c r="P710" i="2"/>
  <c r="Q710" i="2"/>
  <c r="R710" i="2"/>
  <c r="S710" i="2"/>
  <c r="K711" i="2"/>
  <c r="T711" i="2" s="1"/>
  <c r="L711" i="2"/>
  <c r="U711" i="2" s="1"/>
  <c r="M711" i="2"/>
  <c r="V711" i="2" s="1"/>
  <c r="N711" i="2"/>
  <c r="O711" i="2"/>
  <c r="P711" i="2"/>
  <c r="Q711" i="2"/>
  <c r="R711" i="2"/>
  <c r="S711" i="2"/>
  <c r="K712" i="2"/>
  <c r="T712" i="2" s="1"/>
  <c r="L712" i="2"/>
  <c r="U712" i="2" s="1"/>
  <c r="M712" i="2"/>
  <c r="V712" i="2" s="1"/>
  <c r="N712" i="2"/>
  <c r="O712" i="2"/>
  <c r="P712" i="2"/>
  <c r="Q712" i="2"/>
  <c r="R712" i="2"/>
  <c r="S712" i="2"/>
  <c r="K713" i="2"/>
  <c r="T713" i="2" s="1"/>
  <c r="L713" i="2"/>
  <c r="U713" i="2" s="1"/>
  <c r="M713" i="2"/>
  <c r="V713" i="2" s="1"/>
  <c r="N713" i="2"/>
  <c r="O713" i="2"/>
  <c r="P713" i="2"/>
  <c r="Q713" i="2"/>
  <c r="R713" i="2"/>
  <c r="S713" i="2"/>
  <c r="K714" i="2"/>
  <c r="T714" i="2" s="1"/>
  <c r="L714" i="2"/>
  <c r="M714" i="2"/>
  <c r="V714" i="2" s="1"/>
  <c r="N714" i="2"/>
  <c r="O714" i="2"/>
  <c r="P714" i="2"/>
  <c r="Q714" i="2"/>
  <c r="R714" i="2"/>
  <c r="S714" i="2"/>
  <c r="U714" i="2"/>
  <c r="K715" i="2"/>
  <c r="T715" i="2" s="1"/>
  <c r="L715" i="2"/>
  <c r="U715" i="2" s="1"/>
  <c r="M715" i="2"/>
  <c r="V715" i="2" s="1"/>
  <c r="N715" i="2"/>
  <c r="O715" i="2"/>
  <c r="P715" i="2"/>
  <c r="Q715" i="2"/>
  <c r="R715" i="2"/>
  <c r="S715" i="2"/>
  <c r="K716" i="2"/>
  <c r="T716" i="2" s="1"/>
  <c r="L716" i="2"/>
  <c r="U716" i="2" s="1"/>
  <c r="M716" i="2"/>
  <c r="V716" i="2" s="1"/>
  <c r="N716" i="2"/>
  <c r="O716" i="2"/>
  <c r="P716" i="2"/>
  <c r="Q716" i="2"/>
  <c r="R716" i="2"/>
  <c r="S716" i="2"/>
  <c r="K717" i="2"/>
  <c r="T717" i="2" s="1"/>
  <c r="L717" i="2"/>
  <c r="U717" i="2" s="1"/>
  <c r="M717" i="2"/>
  <c r="V717" i="2" s="1"/>
  <c r="N717" i="2"/>
  <c r="O717" i="2"/>
  <c r="P717" i="2"/>
  <c r="Q717" i="2"/>
  <c r="R717" i="2"/>
  <c r="S717" i="2"/>
  <c r="K718" i="2"/>
  <c r="T718" i="2" s="1"/>
  <c r="L718" i="2"/>
  <c r="U718" i="2" s="1"/>
  <c r="M718" i="2"/>
  <c r="V718" i="2" s="1"/>
  <c r="N718" i="2"/>
  <c r="O718" i="2"/>
  <c r="P718" i="2"/>
  <c r="Q718" i="2"/>
  <c r="R718" i="2"/>
  <c r="S718" i="2"/>
  <c r="K719" i="2"/>
  <c r="T719" i="2" s="1"/>
  <c r="L719" i="2"/>
  <c r="U719" i="2" s="1"/>
  <c r="M719" i="2"/>
  <c r="V719" i="2" s="1"/>
  <c r="N719" i="2"/>
  <c r="O719" i="2"/>
  <c r="P719" i="2"/>
  <c r="Q719" i="2"/>
  <c r="R719" i="2"/>
  <c r="S719" i="2"/>
  <c r="K720" i="2"/>
  <c r="T720" i="2" s="1"/>
  <c r="L720" i="2"/>
  <c r="U720" i="2" s="1"/>
  <c r="M720" i="2"/>
  <c r="V720" i="2" s="1"/>
  <c r="N720" i="2"/>
  <c r="O720" i="2"/>
  <c r="P720" i="2"/>
  <c r="Q720" i="2"/>
  <c r="R720" i="2"/>
  <c r="S720" i="2"/>
  <c r="K721" i="2"/>
  <c r="T721" i="2" s="1"/>
  <c r="L721" i="2"/>
  <c r="U721" i="2" s="1"/>
  <c r="M721" i="2"/>
  <c r="V721" i="2" s="1"/>
  <c r="N721" i="2"/>
  <c r="O721" i="2"/>
  <c r="P721" i="2"/>
  <c r="Q721" i="2"/>
  <c r="R721" i="2"/>
  <c r="S721" i="2"/>
  <c r="K722" i="2"/>
  <c r="T722" i="2" s="1"/>
  <c r="L722" i="2"/>
  <c r="M722" i="2"/>
  <c r="V722" i="2" s="1"/>
  <c r="N722" i="2"/>
  <c r="O722" i="2"/>
  <c r="P722" i="2"/>
  <c r="Q722" i="2"/>
  <c r="R722" i="2"/>
  <c r="S722" i="2"/>
  <c r="U722" i="2"/>
  <c r="K723" i="2"/>
  <c r="T723" i="2" s="1"/>
  <c r="L723" i="2"/>
  <c r="U723" i="2" s="1"/>
  <c r="M723" i="2"/>
  <c r="V723" i="2" s="1"/>
  <c r="N723" i="2"/>
  <c r="O723" i="2"/>
  <c r="P723" i="2"/>
  <c r="Q723" i="2"/>
  <c r="R723" i="2"/>
  <c r="S723" i="2"/>
  <c r="N724" i="2"/>
  <c r="O724" i="2"/>
  <c r="P724" i="2"/>
  <c r="Q724" i="2"/>
  <c r="R724" i="2"/>
  <c r="S724" i="2"/>
  <c r="I724" i="2"/>
  <c r="L724" i="2" s="1"/>
  <c r="U724" i="2" s="1"/>
  <c r="J724" i="2"/>
  <c r="M724" i="2" s="1"/>
  <c r="V724" i="2" s="1"/>
  <c r="H724" i="2"/>
  <c r="K724" i="2" s="1"/>
  <c r="T724" i="2" s="1"/>
  <c r="I706" i="2"/>
  <c r="L706" i="2" s="1"/>
  <c r="U706" i="2" s="1"/>
  <c r="J706" i="2"/>
  <c r="M706" i="2" s="1"/>
  <c r="V706" i="2" s="1"/>
  <c r="H706" i="2"/>
  <c r="K706" i="2" s="1"/>
  <c r="T706" i="2" s="1"/>
  <c r="K699" i="2"/>
  <c r="T699" i="2" s="1"/>
  <c r="L699" i="2"/>
  <c r="U699" i="2" s="1"/>
  <c r="M699" i="2"/>
  <c r="V699" i="2" s="1"/>
  <c r="N699" i="2"/>
  <c r="O699" i="2"/>
  <c r="P699" i="2"/>
  <c r="Q699" i="2"/>
  <c r="R699" i="2"/>
  <c r="S699" i="2"/>
  <c r="K700" i="2"/>
  <c r="T700" i="2" s="1"/>
  <c r="L700" i="2"/>
  <c r="U700" i="2" s="1"/>
  <c r="M700" i="2"/>
  <c r="V700" i="2" s="1"/>
  <c r="N700" i="2"/>
  <c r="O700" i="2"/>
  <c r="P700" i="2"/>
  <c r="Q700" i="2"/>
  <c r="R700" i="2"/>
  <c r="S700" i="2"/>
  <c r="K701" i="2"/>
  <c r="T701" i="2" s="1"/>
  <c r="L701" i="2"/>
  <c r="U701" i="2" s="1"/>
  <c r="M701" i="2"/>
  <c r="V701" i="2" s="1"/>
  <c r="N701" i="2"/>
  <c r="O701" i="2"/>
  <c r="P701" i="2"/>
  <c r="Q701" i="2"/>
  <c r="R701" i="2"/>
  <c r="S701" i="2"/>
  <c r="K702" i="2"/>
  <c r="T702" i="2" s="1"/>
  <c r="L702" i="2"/>
  <c r="U702" i="2" s="1"/>
  <c r="M702" i="2"/>
  <c r="V702" i="2" s="1"/>
  <c r="N702" i="2"/>
  <c r="O702" i="2"/>
  <c r="P702" i="2"/>
  <c r="Q702" i="2"/>
  <c r="R702" i="2"/>
  <c r="S702" i="2"/>
  <c r="K703" i="2"/>
  <c r="T703" i="2" s="1"/>
  <c r="L703" i="2"/>
  <c r="U703" i="2" s="1"/>
  <c r="M703" i="2"/>
  <c r="V703" i="2" s="1"/>
  <c r="N703" i="2"/>
  <c r="O703" i="2"/>
  <c r="P703" i="2"/>
  <c r="Q703" i="2"/>
  <c r="R703" i="2"/>
  <c r="S703" i="2"/>
  <c r="K704" i="2"/>
  <c r="T704" i="2" s="1"/>
  <c r="L704" i="2"/>
  <c r="U704" i="2" s="1"/>
  <c r="M704" i="2"/>
  <c r="V704" i="2" s="1"/>
  <c r="N704" i="2"/>
  <c r="O704" i="2"/>
  <c r="P704" i="2"/>
  <c r="Q704" i="2"/>
  <c r="R704" i="2"/>
  <c r="S704" i="2"/>
  <c r="K692" i="2"/>
  <c r="T692" i="2" s="1"/>
  <c r="L692" i="2"/>
  <c r="M692" i="2"/>
  <c r="V692" i="2" s="1"/>
  <c r="N692" i="2"/>
  <c r="O692" i="2"/>
  <c r="P692" i="2"/>
  <c r="Q692" i="2"/>
  <c r="R692" i="2"/>
  <c r="S692" i="2"/>
  <c r="U692" i="2"/>
  <c r="K693" i="2"/>
  <c r="T693" i="2" s="1"/>
  <c r="L693" i="2"/>
  <c r="U693" i="2" s="1"/>
  <c r="M693" i="2"/>
  <c r="V693" i="2" s="1"/>
  <c r="N693" i="2"/>
  <c r="O693" i="2"/>
  <c r="P693" i="2"/>
  <c r="Q693" i="2"/>
  <c r="R693" i="2"/>
  <c r="S693" i="2"/>
  <c r="K694" i="2"/>
  <c r="T694" i="2" s="1"/>
  <c r="L694" i="2"/>
  <c r="U694" i="2" s="1"/>
  <c r="M694" i="2"/>
  <c r="V694" i="2" s="1"/>
  <c r="N694" i="2"/>
  <c r="O694" i="2"/>
  <c r="P694" i="2"/>
  <c r="Q694" i="2"/>
  <c r="R694" i="2"/>
  <c r="S694" i="2"/>
  <c r="K695" i="2"/>
  <c r="T695" i="2" s="1"/>
  <c r="L695" i="2"/>
  <c r="U695" i="2" s="1"/>
  <c r="M695" i="2"/>
  <c r="V695" i="2" s="1"/>
  <c r="N695" i="2"/>
  <c r="O695" i="2"/>
  <c r="P695" i="2"/>
  <c r="Q695" i="2"/>
  <c r="R695" i="2"/>
  <c r="S695" i="2"/>
  <c r="K696" i="2"/>
  <c r="T696" i="2" s="1"/>
  <c r="L696" i="2"/>
  <c r="U696" i="2" s="1"/>
  <c r="M696" i="2"/>
  <c r="V696" i="2" s="1"/>
  <c r="N696" i="2"/>
  <c r="O696" i="2"/>
  <c r="P696" i="2"/>
  <c r="Q696" i="2"/>
  <c r="R696" i="2"/>
  <c r="S696" i="2"/>
  <c r="K697" i="2"/>
  <c r="T697" i="2" s="1"/>
  <c r="L697" i="2"/>
  <c r="U697" i="2" s="1"/>
  <c r="M697" i="2"/>
  <c r="V697" i="2" s="1"/>
  <c r="N697" i="2"/>
  <c r="O697" i="2"/>
  <c r="P697" i="2"/>
  <c r="Q697" i="2"/>
  <c r="R697" i="2"/>
  <c r="S697" i="2"/>
  <c r="K698" i="2"/>
  <c r="T698" i="2" s="1"/>
  <c r="L698" i="2"/>
  <c r="U698" i="2" s="1"/>
  <c r="M698" i="2"/>
  <c r="V698" i="2" s="1"/>
  <c r="N698" i="2"/>
  <c r="O698" i="2"/>
  <c r="P698" i="2"/>
  <c r="Q698" i="2"/>
  <c r="R698" i="2"/>
  <c r="S698" i="2"/>
  <c r="K473" i="2"/>
  <c r="T473" i="2" s="1"/>
  <c r="L473" i="2"/>
  <c r="U473" i="2" s="1"/>
  <c r="M473" i="2"/>
  <c r="V473" i="2" s="1"/>
  <c r="N473" i="2"/>
  <c r="O473" i="2"/>
  <c r="P473" i="2"/>
  <c r="Q473" i="2"/>
  <c r="R473" i="2"/>
  <c r="S473" i="2"/>
  <c r="K474" i="2"/>
  <c r="T474" i="2" s="1"/>
  <c r="L474" i="2"/>
  <c r="U474" i="2" s="1"/>
  <c r="M474" i="2"/>
  <c r="V474" i="2" s="1"/>
  <c r="N474" i="2"/>
  <c r="O474" i="2"/>
  <c r="P474" i="2"/>
  <c r="Q474" i="2"/>
  <c r="R474" i="2"/>
  <c r="S474" i="2"/>
  <c r="K475" i="2"/>
  <c r="T475" i="2" s="1"/>
  <c r="L475" i="2"/>
  <c r="U475" i="2" s="1"/>
  <c r="M475" i="2"/>
  <c r="V475" i="2" s="1"/>
  <c r="N475" i="2"/>
  <c r="O475" i="2"/>
  <c r="P475" i="2"/>
  <c r="Q475" i="2"/>
  <c r="R475" i="2"/>
  <c r="S475" i="2"/>
  <c r="K476" i="2"/>
  <c r="T476" i="2" s="1"/>
  <c r="L476" i="2"/>
  <c r="U476" i="2" s="1"/>
  <c r="M476" i="2"/>
  <c r="V476" i="2" s="1"/>
  <c r="N476" i="2"/>
  <c r="O476" i="2"/>
  <c r="P476" i="2"/>
  <c r="Q476" i="2"/>
  <c r="R476" i="2"/>
  <c r="S476" i="2"/>
  <c r="K477" i="2"/>
  <c r="T477" i="2" s="1"/>
  <c r="L477" i="2"/>
  <c r="U477" i="2" s="1"/>
  <c r="M477" i="2"/>
  <c r="V477" i="2" s="1"/>
  <c r="N477" i="2"/>
  <c r="O477" i="2"/>
  <c r="P477" i="2"/>
  <c r="Q477" i="2"/>
  <c r="R477" i="2"/>
  <c r="S477" i="2"/>
  <c r="K478" i="2"/>
  <c r="T478" i="2" s="1"/>
  <c r="L478" i="2"/>
  <c r="U478" i="2" s="1"/>
  <c r="M478" i="2"/>
  <c r="V478" i="2" s="1"/>
  <c r="N478" i="2"/>
  <c r="O478" i="2"/>
  <c r="P478" i="2"/>
  <c r="Q478" i="2"/>
  <c r="R478" i="2"/>
  <c r="S478" i="2"/>
  <c r="K479" i="2"/>
  <c r="T479" i="2" s="1"/>
  <c r="L479" i="2"/>
  <c r="U479" i="2" s="1"/>
  <c r="M479" i="2"/>
  <c r="V479" i="2" s="1"/>
  <c r="N479" i="2"/>
  <c r="O479" i="2"/>
  <c r="P479" i="2"/>
  <c r="Q479" i="2"/>
  <c r="R479" i="2"/>
  <c r="S479" i="2"/>
  <c r="K480" i="2"/>
  <c r="T480" i="2" s="1"/>
  <c r="L480" i="2"/>
  <c r="U480" i="2" s="1"/>
  <c r="M480" i="2"/>
  <c r="V480" i="2" s="1"/>
  <c r="N480" i="2"/>
  <c r="O480" i="2"/>
  <c r="P480" i="2"/>
  <c r="Q480" i="2"/>
  <c r="R480" i="2"/>
  <c r="S480" i="2"/>
  <c r="K481" i="2"/>
  <c r="T481" i="2" s="1"/>
  <c r="L481" i="2"/>
  <c r="U481" i="2" s="1"/>
  <c r="M481" i="2"/>
  <c r="V481" i="2" s="1"/>
  <c r="N481" i="2"/>
  <c r="O481" i="2"/>
  <c r="P481" i="2"/>
  <c r="Q481" i="2"/>
  <c r="R481" i="2"/>
  <c r="S481" i="2"/>
  <c r="K482" i="2"/>
  <c r="T482" i="2" s="1"/>
  <c r="L482" i="2"/>
  <c r="U482" i="2" s="1"/>
  <c r="M482" i="2"/>
  <c r="V482" i="2" s="1"/>
  <c r="N482" i="2"/>
  <c r="O482" i="2"/>
  <c r="P482" i="2"/>
  <c r="Q482" i="2"/>
  <c r="R482" i="2"/>
  <c r="S482" i="2"/>
  <c r="K483" i="2"/>
  <c r="T483" i="2" s="1"/>
  <c r="L483" i="2"/>
  <c r="U483" i="2" s="1"/>
  <c r="M483" i="2"/>
  <c r="V483" i="2" s="1"/>
  <c r="N483" i="2"/>
  <c r="O483" i="2"/>
  <c r="P483" i="2"/>
  <c r="Q483" i="2"/>
  <c r="R483" i="2"/>
  <c r="S483" i="2"/>
  <c r="K484" i="2"/>
  <c r="T484" i="2" s="1"/>
  <c r="L484" i="2"/>
  <c r="U484" i="2" s="1"/>
  <c r="M484" i="2"/>
  <c r="V484" i="2" s="1"/>
  <c r="N484" i="2"/>
  <c r="O484" i="2"/>
  <c r="P484" i="2"/>
  <c r="Q484" i="2"/>
  <c r="R484" i="2"/>
  <c r="S484" i="2"/>
  <c r="K485" i="2"/>
  <c r="T485" i="2" s="1"/>
  <c r="L485" i="2"/>
  <c r="U485" i="2" s="1"/>
  <c r="M485" i="2"/>
  <c r="V485" i="2" s="1"/>
  <c r="N485" i="2"/>
  <c r="O485" i="2"/>
  <c r="P485" i="2"/>
  <c r="Q485" i="2"/>
  <c r="R485" i="2"/>
  <c r="S485" i="2"/>
  <c r="K486" i="2"/>
  <c r="T486" i="2" s="1"/>
  <c r="L486" i="2"/>
  <c r="U486" i="2" s="1"/>
  <c r="M486" i="2"/>
  <c r="V486" i="2" s="1"/>
  <c r="N486" i="2"/>
  <c r="O486" i="2"/>
  <c r="P486" i="2"/>
  <c r="Q486" i="2"/>
  <c r="R486" i="2"/>
  <c r="S486" i="2"/>
  <c r="K487" i="2"/>
  <c r="T487" i="2" s="1"/>
  <c r="L487" i="2"/>
  <c r="U487" i="2" s="1"/>
  <c r="M487" i="2"/>
  <c r="V487" i="2" s="1"/>
  <c r="N487" i="2"/>
  <c r="O487" i="2"/>
  <c r="P487" i="2"/>
  <c r="Q487" i="2"/>
  <c r="R487" i="2"/>
  <c r="S487" i="2"/>
  <c r="K488" i="2"/>
  <c r="T488" i="2" s="1"/>
  <c r="L488" i="2"/>
  <c r="U488" i="2" s="1"/>
  <c r="M488" i="2"/>
  <c r="V488" i="2" s="1"/>
  <c r="N488" i="2"/>
  <c r="O488" i="2"/>
  <c r="P488" i="2"/>
  <c r="Q488" i="2"/>
  <c r="R488" i="2"/>
  <c r="S488" i="2"/>
  <c r="K489" i="2"/>
  <c r="T489" i="2" s="1"/>
  <c r="L489" i="2"/>
  <c r="U489" i="2" s="1"/>
  <c r="M489" i="2"/>
  <c r="V489" i="2" s="1"/>
  <c r="N489" i="2"/>
  <c r="O489" i="2"/>
  <c r="P489" i="2"/>
  <c r="Q489" i="2"/>
  <c r="R489" i="2"/>
  <c r="S489" i="2"/>
  <c r="K490" i="2"/>
  <c r="T490" i="2" s="1"/>
  <c r="L490" i="2"/>
  <c r="U490" i="2" s="1"/>
  <c r="M490" i="2"/>
  <c r="V490" i="2" s="1"/>
  <c r="N490" i="2"/>
  <c r="O490" i="2"/>
  <c r="P490" i="2"/>
  <c r="Q490" i="2"/>
  <c r="R490" i="2"/>
  <c r="S490" i="2"/>
  <c r="K491" i="2"/>
  <c r="T491" i="2" s="1"/>
  <c r="L491" i="2"/>
  <c r="U491" i="2" s="1"/>
  <c r="M491" i="2"/>
  <c r="V491" i="2" s="1"/>
  <c r="N491" i="2"/>
  <c r="O491" i="2"/>
  <c r="P491" i="2"/>
  <c r="Q491" i="2"/>
  <c r="R491" i="2"/>
  <c r="S491" i="2"/>
  <c r="K492" i="2"/>
  <c r="T492" i="2" s="1"/>
  <c r="L492" i="2"/>
  <c r="U492" i="2" s="1"/>
  <c r="M492" i="2"/>
  <c r="V492" i="2" s="1"/>
  <c r="N492" i="2"/>
  <c r="O492" i="2"/>
  <c r="P492" i="2"/>
  <c r="Q492" i="2"/>
  <c r="R492" i="2"/>
  <c r="S492" i="2"/>
  <c r="K493" i="2"/>
  <c r="T493" i="2" s="1"/>
  <c r="L493" i="2"/>
  <c r="U493" i="2" s="1"/>
  <c r="M493" i="2"/>
  <c r="V493" i="2" s="1"/>
  <c r="N493" i="2"/>
  <c r="O493" i="2"/>
  <c r="P493" i="2"/>
  <c r="Q493" i="2"/>
  <c r="R493" i="2"/>
  <c r="S493" i="2"/>
  <c r="K494" i="2"/>
  <c r="T494" i="2" s="1"/>
  <c r="L494" i="2"/>
  <c r="U494" i="2" s="1"/>
  <c r="M494" i="2"/>
  <c r="V494" i="2" s="1"/>
  <c r="N494" i="2"/>
  <c r="O494" i="2"/>
  <c r="P494" i="2"/>
  <c r="Q494" i="2"/>
  <c r="R494" i="2"/>
  <c r="S494" i="2"/>
  <c r="K495" i="2"/>
  <c r="T495" i="2" s="1"/>
  <c r="L495" i="2"/>
  <c r="U495" i="2" s="1"/>
  <c r="M495" i="2"/>
  <c r="V495" i="2" s="1"/>
  <c r="N495" i="2"/>
  <c r="O495" i="2"/>
  <c r="P495" i="2"/>
  <c r="Q495" i="2"/>
  <c r="R495" i="2"/>
  <c r="S495" i="2"/>
  <c r="K496" i="2"/>
  <c r="T496" i="2" s="1"/>
  <c r="L496" i="2"/>
  <c r="U496" i="2" s="1"/>
  <c r="M496" i="2"/>
  <c r="V496" i="2" s="1"/>
  <c r="N496" i="2"/>
  <c r="O496" i="2"/>
  <c r="P496" i="2"/>
  <c r="Q496" i="2"/>
  <c r="R496" i="2"/>
  <c r="S496" i="2"/>
  <c r="K497" i="2"/>
  <c r="T497" i="2" s="1"/>
  <c r="L497" i="2"/>
  <c r="U497" i="2" s="1"/>
  <c r="M497" i="2"/>
  <c r="V497" i="2" s="1"/>
  <c r="N497" i="2"/>
  <c r="O497" i="2"/>
  <c r="P497" i="2"/>
  <c r="Q497" i="2"/>
  <c r="R497" i="2"/>
  <c r="S497" i="2"/>
  <c r="K498" i="2"/>
  <c r="T498" i="2" s="1"/>
  <c r="L498" i="2"/>
  <c r="U498" i="2" s="1"/>
  <c r="M498" i="2"/>
  <c r="V498" i="2" s="1"/>
  <c r="N498" i="2"/>
  <c r="O498" i="2"/>
  <c r="P498" i="2"/>
  <c r="Q498" i="2"/>
  <c r="R498" i="2"/>
  <c r="S498" i="2"/>
  <c r="K499" i="2"/>
  <c r="T499" i="2" s="1"/>
  <c r="L499" i="2"/>
  <c r="U499" i="2" s="1"/>
  <c r="M499" i="2"/>
  <c r="V499" i="2" s="1"/>
  <c r="N499" i="2"/>
  <c r="O499" i="2"/>
  <c r="P499" i="2"/>
  <c r="Q499" i="2"/>
  <c r="R499" i="2"/>
  <c r="S499" i="2"/>
  <c r="K500" i="2"/>
  <c r="T500" i="2" s="1"/>
  <c r="L500" i="2"/>
  <c r="U500" i="2" s="1"/>
  <c r="M500" i="2"/>
  <c r="V500" i="2" s="1"/>
  <c r="N500" i="2"/>
  <c r="O500" i="2"/>
  <c r="P500" i="2"/>
  <c r="Q500" i="2"/>
  <c r="R500" i="2"/>
  <c r="S500" i="2"/>
  <c r="K501" i="2"/>
  <c r="T501" i="2" s="1"/>
  <c r="L501" i="2"/>
  <c r="U501" i="2" s="1"/>
  <c r="M501" i="2"/>
  <c r="V501" i="2" s="1"/>
  <c r="N501" i="2"/>
  <c r="O501" i="2"/>
  <c r="P501" i="2"/>
  <c r="Q501" i="2"/>
  <c r="R501" i="2"/>
  <c r="S501" i="2"/>
  <c r="K502" i="2"/>
  <c r="T502" i="2" s="1"/>
  <c r="L502" i="2"/>
  <c r="U502" i="2" s="1"/>
  <c r="M502" i="2"/>
  <c r="V502" i="2" s="1"/>
  <c r="N502" i="2"/>
  <c r="O502" i="2"/>
  <c r="P502" i="2"/>
  <c r="Q502" i="2"/>
  <c r="R502" i="2"/>
  <c r="S502" i="2"/>
  <c r="K503" i="2"/>
  <c r="T503" i="2" s="1"/>
  <c r="L503" i="2"/>
  <c r="U503" i="2" s="1"/>
  <c r="M503" i="2"/>
  <c r="V503" i="2" s="1"/>
  <c r="N503" i="2"/>
  <c r="O503" i="2"/>
  <c r="P503" i="2"/>
  <c r="Q503" i="2"/>
  <c r="R503" i="2"/>
  <c r="S503" i="2"/>
  <c r="K504" i="2"/>
  <c r="T504" i="2" s="1"/>
  <c r="L504" i="2"/>
  <c r="U504" i="2" s="1"/>
  <c r="M504" i="2"/>
  <c r="V504" i="2" s="1"/>
  <c r="N504" i="2"/>
  <c r="O504" i="2"/>
  <c r="P504" i="2"/>
  <c r="Q504" i="2"/>
  <c r="R504" i="2"/>
  <c r="S504" i="2"/>
  <c r="K505" i="2"/>
  <c r="T505" i="2" s="1"/>
  <c r="L505" i="2"/>
  <c r="U505" i="2" s="1"/>
  <c r="M505" i="2"/>
  <c r="V505" i="2" s="1"/>
  <c r="N505" i="2"/>
  <c r="O505" i="2"/>
  <c r="P505" i="2"/>
  <c r="Q505" i="2"/>
  <c r="R505" i="2"/>
  <c r="S505" i="2"/>
  <c r="K506" i="2"/>
  <c r="T506" i="2" s="1"/>
  <c r="L506" i="2"/>
  <c r="U506" i="2" s="1"/>
  <c r="M506" i="2"/>
  <c r="V506" i="2" s="1"/>
  <c r="N506" i="2"/>
  <c r="O506" i="2"/>
  <c r="P506" i="2"/>
  <c r="Q506" i="2"/>
  <c r="R506" i="2"/>
  <c r="S506" i="2"/>
  <c r="K507" i="2"/>
  <c r="T507" i="2" s="1"/>
  <c r="L507" i="2"/>
  <c r="U507" i="2" s="1"/>
  <c r="M507" i="2"/>
  <c r="V507" i="2" s="1"/>
  <c r="N507" i="2"/>
  <c r="O507" i="2"/>
  <c r="P507" i="2"/>
  <c r="Q507" i="2"/>
  <c r="R507" i="2"/>
  <c r="S507" i="2"/>
  <c r="K508" i="2"/>
  <c r="T508" i="2" s="1"/>
  <c r="L508" i="2"/>
  <c r="U508" i="2" s="1"/>
  <c r="M508" i="2"/>
  <c r="V508" i="2" s="1"/>
  <c r="N508" i="2"/>
  <c r="O508" i="2"/>
  <c r="P508" i="2"/>
  <c r="Q508" i="2"/>
  <c r="R508" i="2"/>
  <c r="S508" i="2"/>
  <c r="K509" i="2"/>
  <c r="T509" i="2" s="1"/>
  <c r="L509" i="2"/>
  <c r="U509" i="2" s="1"/>
  <c r="M509" i="2"/>
  <c r="V509" i="2" s="1"/>
  <c r="N509" i="2"/>
  <c r="O509" i="2"/>
  <c r="P509" i="2"/>
  <c r="Q509" i="2"/>
  <c r="R509" i="2"/>
  <c r="S509" i="2"/>
  <c r="K510" i="2"/>
  <c r="T510" i="2" s="1"/>
  <c r="L510" i="2"/>
  <c r="U510" i="2" s="1"/>
  <c r="M510" i="2"/>
  <c r="V510" i="2" s="1"/>
  <c r="N510" i="2"/>
  <c r="O510" i="2"/>
  <c r="P510" i="2"/>
  <c r="Q510" i="2"/>
  <c r="R510" i="2"/>
  <c r="S510" i="2"/>
  <c r="K511" i="2"/>
  <c r="T511" i="2" s="1"/>
  <c r="L511" i="2"/>
  <c r="U511" i="2" s="1"/>
  <c r="M511" i="2"/>
  <c r="V511" i="2" s="1"/>
  <c r="N511" i="2"/>
  <c r="O511" i="2"/>
  <c r="P511" i="2"/>
  <c r="Q511" i="2"/>
  <c r="R511" i="2"/>
  <c r="S511" i="2"/>
  <c r="K512" i="2"/>
  <c r="T512" i="2" s="1"/>
  <c r="L512" i="2"/>
  <c r="U512" i="2" s="1"/>
  <c r="M512" i="2"/>
  <c r="V512" i="2" s="1"/>
  <c r="N512" i="2"/>
  <c r="O512" i="2"/>
  <c r="P512" i="2"/>
  <c r="Q512" i="2"/>
  <c r="R512" i="2"/>
  <c r="S512" i="2"/>
  <c r="K513" i="2"/>
  <c r="T513" i="2" s="1"/>
  <c r="L513" i="2"/>
  <c r="U513" i="2" s="1"/>
  <c r="M513" i="2"/>
  <c r="V513" i="2" s="1"/>
  <c r="N513" i="2"/>
  <c r="O513" i="2"/>
  <c r="P513" i="2"/>
  <c r="Q513" i="2"/>
  <c r="R513" i="2"/>
  <c r="S513" i="2"/>
  <c r="K514" i="2"/>
  <c r="T514" i="2" s="1"/>
  <c r="L514" i="2"/>
  <c r="U514" i="2" s="1"/>
  <c r="M514" i="2"/>
  <c r="V514" i="2" s="1"/>
  <c r="N514" i="2"/>
  <c r="O514" i="2"/>
  <c r="P514" i="2"/>
  <c r="Q514" i="2"/>
  <c r="R514" i="2"/>
  <c r="S514" i="2"/>
  <c r="K515" i="2"/>
  <c r="T515" i="2" s="1"/>
  <c r="L515" i="2"/>
  <c r="U515" i="2" s="1"/>
  <c r="M515" i="2"/>
  <c r="V515" i="2" s="1"/>
  <c r="N515" i="2"/>
  <c r="O515" i="2"/>
  <c r="P515" i="2"/>
  <c r="Q515" i="2"/>
  <c r="R515" i="2"/>
  <c r="S515" i="2"/>
  <c r="K516" i="2"/>
  <c r="T516" i="2" s="1"/>
  <c r="L516" i="2"/>
  <c r="U516" i="2" s="1"/>
  <c r="M516" i="2"/>
  <c r="V516" i="2" s="1"/>
  <c r="N516" i="2"/>
  <c r="O516" i="2"/>
  <c r="P516" i="2"/>
  <c r="Q516" i="2"/>
  <c r="R516" i="2"/>
  <c r="S516" i="2"/>
  <c r="K517" i="2"/>
  <c r="T517" i="2" s="1"/>
  <c r="L517" i="2"/>
  <c r="U517" i="2" s="1"/>
  <c r="M517" i="2"/>
  <c r="V517" i="2" s="1"/>
  <c r="N517" i="2"/>
  <c r="O517" i="2"/>
  <c r="P517" i="2"/>
  <c r="Q517" i="2"/>
  <c r="R517" i="2"/>
  <c r="S517" i="2"/>
  <c r="K518" i="2"/>
  <c r="T518" i="2" s="1"/>
  <c r="L518" i="2"/>
  <c r="U518" i="2" s="1"/>
  <c r="M518" i="2"/>
  <c r="V518" i="2" s="1"/>
  <c r="N518" i="2"/>
  <c r="O518" i="2"/>
  <c r="P518" i="2"/>
  <c r="Q518" i="2"/>
  <c r="R518" i="2"/>
  <c r="S518" i="2"/>
  <c r="K519" i="2"/>
  <c r="T519" i="2" s="1"/>
  <c r="L519" i="2"/>
  <c r="U519" i="2" s="1"/>
  <c r="M519" i="2"/>
  <c r="V519" i="2" s="1"/>
  <c r="N519" i="2"/>
  <c r="O519" i="2"/>
  <c r="P519" i="2"/>
  <c r="Q519" i="2"/>
  <c r="R519" i="2"/>
  <c r="S519" i="2"/>
  <c r="K520" i="2"/>
  <c r="T520" i="2" s="1"/>
  <c r="L520" i="2"/>
  <c r="U520" i="2" s="1"/>
  <c r="M520" i="2"/>
  <c r="V520" i="2" s="1"/>
  <c r="N520" i="2"/>
  <c r="O520" i="2"/>
  <c r="P520" i="2"/>
  <c r="Q520" i="2"/>
  <c r="R520" i="2"/>
  <c r="S520" i="2"/>
  <c r="K521" i="2"/>
  <c r="T521" i="2" s="1"/>
  <c r="L521" i="2"/>
  <c r="U521" i="2" s="1"/>
  <c r="M521" i="2"/>
  <c r="V521" i="2" s="1"/>
  <c r="N521" i="2"/>
  <c r="O521" i="2"/>
  <c r="P521" i="2"/>
  <c r="Q521" i="2"/>
  <c r="R521" i="2"/>
  <c r="S521" i="2"/>
  <c r="K522" i="2"/>
  <c r="T522" i="2" s="1"/>
  <c r="L522" i="2"/>
  <c r="U522" i="2" s="1"/>
  <c r="M522" i="2"/>
  <c r="V522" i="2" s="1"/>
  <c r="N522" i="2"/>
  <c r="O522" i="2"/>
  <c r="P522" i="2"/>
  <c r="Q522" i="2"/>
  <c r="R522" i="2"/>
  <c r="S522" i="2"/>
  <c r="K523" i="2"/>
  <c r="T523" i="2" s="1"/>
  <c r="L523" i="2"/>
  <c r="U523" i="2" s="1"/>
  <c r="M523" i="2"/>
  <c r="V523" i="2" s="1"/>
  <c r="N523" i="2"/>
  <c r="O523" i="2"/>
  <c r="P523" i="2"/>
  <c r="Q523" i="2"/>
  <c r="R523" i="2"/>
  <c r="S523" i="2"/>
  <c r="K524" i="2"/>
  <c r="T524" i="2" s="1"/>
  <c r="L524" i="2"/>
  <c r="U524" i="2" s="1"/>
  <c r="M524" i="2"/>
  <c r="V524" i="2" s="1"/>
  <c r="N524" i="2"/>
  <c r="O524" i="2"/>
  <c r="P524" i="2"/>
  <c r="Q524" i="2"/>
  <c r="R524" i="2"/>
  <c r="S524" i="2"/>
  <c r="K525" i="2"/>
  <c r="T525" i="2" s="1"/>
  <c r="L525" i="2"/>
  <c r="U525" i="2" s="1"/>
  <c r="M525" i="2"/>
  <c r="V525" i="2" s="1"/>
  <c r="N525" i="2"/>
  <c r="O525" i="2"/>
  <c r="P525" i="2"/>
  <c r="Q525" i="2"/>
  <c r="R525" i="2"/>
  <c r="S525" i="2"/>
  <c r="K526" i="2"/>
  <c r="T526" i="2" s="1"/>
  <c r="L526" i="2"/>
  <c r="U526" i="2" s="1"/>
  <c r="M526" i="2"/>
  <c r="V526" i="2" s="1"/>
  <c r="N526" i="2"/>
  <c r="O526" i="2"/>
  <c r="P526" i="2"/>
  <c r="Q526" i="2"/>
  <c r="R526" i="2"/>
  <c r="S526" i="2"/>
  <c r="K527" i="2"/>
  <c r="T527" i="2" s="1"/>
  <c r="L527" i="2"/>
  <c r="U527" i="2" s="1"/>
  <c r="M527" i="2"/>
  <c r="V527" i="2" s="1"/>
  <c r="N527" i="2"/>
  <c r="O527" i="2"/>
  <c r="P527" i="2"/>
  <c r="Q527" i="2"/>
  <c r="R527" i="2"/>
  <c r="S527" i="2"/>
  <c r="K528" i="2"/>
  <c r="T528" i="2" s="1"/>
  <c r="L528" i="2"/>
  <c r="U528" i="2" s="1"/>
  <c r="M528" i="2"/>
  <c r="V528" i="2" s="1"/>
  <c r="N528" i="2"/>
  <c r="O528" i="2"/>
  <c r="P528" i="2"/>
  <c r="Q528" i="2"/>
  <c r="R528" i="2"/>
  <c r="S528" i="2"/>
  <c r="K529" i="2"/>
  <c r="T529" i="2" s="1"/>
  <c r="L529" i="2"/>
  <c r="U529" i="2" s="1"/>
  <c r="M529" i="2"/>
  <c r="V529" i="2" s="1"/>
  <c r="N529" i="2"/>
  <c r="O529" i="2"/>
  <c r="P529" i="2"/>
  <c r="Q529" i="2"/>
  <c r="R529" i="2"/>
  <c r="S529" i="2"/>
  <c r="K530" i="2"/>
  <c r="T530" i="2" s="1"/>
  <c r="L530" i="2"/>
  <c r="U530" i="2" s="1"/>
  <c r="M530" i="2"/>
  <c r="V530" i="2" s="1"/>
  <c r="N530" i="2"/>
  <c r="O530" i="2"/>
  <c r="P530" i="2"/>
  <c r="Q530" i="2"/>
  <c r="R530" i="2"/>
  <c r="S530" i="2"/>
  <c r="K531" i="2"/>
  <c r="T531" i="2" s="1"/>
  <c r="L531" i="2"/>
  <c r="U531" i="2" s="1"/>
  <c r="M531" i="2"/>
  <c r="V531" i="2" s="1"/>
  <c r="N531" i="2"/>
  <c r="O531" i="2"/>
  <c r="P531" i="2"/>
  <c r="Q531" i="2"/>
  <c r="R531" i="2"/>
  <c r="S531" i="2"/>
  <c r="K532" i="2"/>
  <c r="T532" i="2" s="1"/>
  <c r="L532" i="2"/>
  <c r="U532" i="2" s="1"/>
  <c r="M532" i="2"/>
  <c r="V532" i="2" s="1"/>
  <c r="N532" i="2"/>
  <c r="O532" i="2"/>
  <c r="P532" i="2"/>
  <c r="Q532" i="2"/>
  <c r="R532" i="2"/>
  <c r="S532" i="2"/>
  <c r="K533" i="2"/>
  <c r="T533" i="2" s="1"/>
  <c r="L533" i="2"/>
  <c r="U533" i="2" s="1"/>
  <c r="M533" i="2"/>
  <c r="V533" i="2" s="1"/>
  <c r="N533" i="2"/>
  <c r="O533" i="2"/>
  <c r="P533" i="2"/>
  <c r="Q533" i="2"/>
  <c r="R533" i="2"/>
  <c r="S533" i="2"/>
  <c r="K534" i="2"/>
  <c r="T534" i="2" s="1"/>
  <c r="L534" i="2"/>
  <c r="U534" i="2" s="1"/>
  <c r="M534" i="2"/>
  <c r="V534" i="2" s="1"/>
  <c r="N534" i="2"/>
  <c r="O534" i="2"/>
  <c r="P534" i="2"/>
  <c r="Q534" i="2"/>
  <c r="R534" i="2"/>
  <c r="S534" i="2"/>
  <c r="K535" i="2"/>
  <c r="T535" i="2" s="1"/>
  <c r="L535" i="2"/>
  <c r="U535" i="2" s="1"/>
  <c r="M535" i="2"/>
  <c r="V535" i="2" s="1"/>
  <c r="N535" i="2"/>
  <c r="O535" i="2"/>
  <c r="P535" i="2"/>
  <c r="Q535" i="2"/>
  <c r="R535" i="2"/>
  <c r="S535" i="2"/>
  <c r="K536" i="2"/>
  <c r="T536" i="2" s="1"/>
  <c r="L536" i="2"/>
  <c r="U536" i="2" s="1"/>
  <c r="M536" i="2"/>
  <c r="V536" i="2" s="1"/>
  <c r="N536" i="2"/>
  <c r="O536" i="2"/>
  <c r="P536" i="2"/>
  <c r="Q536" i="2"/>
  <c r="R536" i="2"/>
  <c r="S536" i="2"/>
  <c r="K537" i="2"/>
  <c r="T537" i="2" s="1"/>
  <c r="L537" i="2"/>
  <c r="U537" i="2" s="1"/>
  <c r="M537" i="2"/>
  <c r="V537" i="2" s="1"/>
  <c r="N537" i="2"/>
  <c r="O537" i="2"/>
  <c r="P537" i="2"/>
  <c r="Q537" i="2"/>
  <c r="R537" i="2"/>
  <c r="S537" i="2"/>
  <c r="K538" i="2"/>
  <c r="T538" i="2" s="1"/>
  <c r="L538" i="2"/>
  <c r="U538" i="2" s="1"/>
  <c r="M538" i="2"/>
  <c r="V538" i="2" s="1"/>
  <c r="N538" i="2"/>
  <c r="O538" i="2"/>
  <c r="P538" i="2"/>
  <c r="Q538" i="2"/>
  <c r="R538" i="2"/>
  <c r="S538" i="2"/>
  <c r="K539" i="2"/>
  <c r="T539" i="2" s="1"/>
  <c r="L539" i="2"/>
  <c r="U539" i="2" s="1"/>
  <c r="M539" i="2"/>
  <c r="V539" i="2" s="1"/>
  <c r="N539" i="2"/>
  <c r="O539" i="2"/>
  <c r="P539" i="2"/>
  <c r="Q539" i="2"/>
  <c r="R539" i="2"/>
  <c r="S539" i="2"/>
  <c r="K540" i="2"/>
  <c r="T540" i="2" s="1"/>
  <c r="L540" i="2"/>
  <c r="U540" i="2" s="1"/>
  <c r="M540" i="2"/>
  <c r="V540" i="2" s="1"/>
  <c r="N540" i="2"/>
  <c r="O540" i="2"/>
  <c r="P540" i="2"/>
  <c r="Q540" i="2"/>
  <c r="R540" i="2"/>
  <c r="S540" i="2"/>
  <c r="K541" i="2"/>
  <c r="T541" i="2" s="1"/>
  <c r="L541" i="2"/>
  <c r="U541" i="2" s="1"/>
  <c r="M541" i="2"/>
  <c r="V541" i="2" s="1"/>
  <c r="N541" i="2"/>
  <c r="O541" i="2"/>
  <c r="P541" i="2"/>
  <c r="Q541" i="2"/>
  <c r="R541" i="2"/>
  <c r="S541" i="2"/>
  <c r="K542" i="2"/>
  <c r="T542" i="2" s="1"/>
  <c r="L542" i="2"/>
  <c r="U542" i="2" s="1"/>
  <c r="M542" i="2"/>
  <c r="V542" i="2" s="1"/>
  <c r="N542" i="2"/>
  <c r="O542" i="2"/>
  <c r="P542" i="2"/>
  <c r="Q542" i="2"/>
  <c r="R542" i="2"/>
  <c r="S542" i="2"/>
  <c r="K543" i="2"/>
  <c r="T543" i="2" s="1"/>
  <c r="L543" i="2"/>
  <c r="U543" i="2" s="1"/>
  <c r="M543" i="2"/>
  <c r="V543" i="2" s="1"/>
  <c r="N543" i="2"/>
  <c r="O543" i="2"/>
  <c r="P543" i="2"/>
  <c r="Q543" i="2"/>
  <c r="R543" i="2"/>
  <c r="S543" i="2"/>
  <c r="K544" i="2"/>
  <c r="T544" i="2" s="1"/>
  <c r="L544" i="2"/>
  <c r="U544" i="2" s="1"/>
  <c r="M544" i="2"/>
  <c r="V544" i="2" s="1"/>
  <c r="N544" i="2"/>
  <c r="O544" i="2"/>
  <c r="P544" i="2"/>
  <c r="Q544" i="2"/>
  <c r="R544" i="2"/>
  <c r="S544" i="2"/>
  <c r="K545" i="2"/>
  <c r="T545" i="2" s="1"/>
  <c r="L545" i="2"/>
  <c r="U545" i="2" s="1"/>
  <c r="M545" i="2"/>
  <c r="V545" i="2" s="1"/>
  <c r="N545" i="2"/>
  <c r="O545" i="2"/>
  <c r="P545" i="2"/>
  <c r="Q545" i="2"/>
  <c r="R545" i="2"/>
  <c r="S545" i="2"/>
  <c r="K546" i="2"/>
  <c r="T546" i="2" s="1"/>
  <c r="L546" i="2"/>
  <c r="U546" i="2" s="1"/>
  <c r="M546" i="2"/>
  <c r="V546" i="2" s="1"/>
  <c r="N546" i="2"/>
  <c r="O546" i="2"/>
  <c r="P546" i="2"/>
  <c r="Q546" i="2"/>
  <c r="R546" i="2"/>
  <c r="S546" i="2"/>
  <c r="K547" i="2"/>
  <c r="T547" i="2" s="1"/>
  <c r="L547" i="2"/>
  <c r="U547" i="2" s="1"/>
  <c r="M547" i="2"/>
  <c r="V547" i="2" s="1"/>
  <c r="N547" i="2"/>
  <c r="O547" i="2"/>
  <c r="P547" i="2"/>
  <c r="Q547" i="2"/>
  <c r="R547" i="2"/>
  <c r="S547" i="2"/>
  <c r="K548" i="2"/>
  <c r="T548" i="2" s="1"/>
  <c r="L548" i="2"/>
  <c r="U548" i="2" s="1"/>
  <c r="M548" i="2"/>
  <c r="V548" i="2" s="1"/>
  <c r="N548" i="2"/>
  <c r="O548" i="2"/>
  <c r="P548" i="2"/>
  <c r="Q548" i="2"/>
  <c r="R548" i="2"/>
  <c r="S548" i="2"/>
  <c r="K549" i="2"/>
  <c r="T549" i="2" s="1"/>
  <c r="L549" i="2"/>
  <c r="U549" i="2" s="1"/>
  <c r="M549" i="2"/>
  <c r="V549" i="2" s="1"/>
  <c r="N549" i="2"/>
  <c r="O549" i="2"/>
  <c r="P549" i="2"/>
  <c r="Q549" i="2"/>
  <c r="R549" i="2"/>
  <c r="S549" i="2"/>
  <c r="K550" i="2"/>
  <c r="T550" i="2" s="1"/>
  <c r="L550" i="2"/>
  <c r="U550" i="2" s="1"/>
  <c r="M550" i="2"/>
  <c r="V550" i="2" s="1"/>
  <c r="N550" i="2"/>
  <c r="O550" i="2"/>
  <c r="P550" i="2"/>
  <c r="Q550" i="2"/>
  <c r="R550" i="2"/>
  <c r="S550" i="2"/>
  <c r="K551" i="2"/>
  <c r="T551" i="2" s="1"/>
  <c r="L551" i="2"/>
  <c r="U551" i="2" s="1"/>
  <c r="M551" i="2"/>
  <c r="V551" i="2" s="1"/>
  <c r="N551" i="2"/>
  <c r="O551" i="2"/>
  <c r="P551" i="2"/>
  <c r="Q551" i="2"/>
  <c r="R551" i="2"/>
  <c r="S551" i="2"/>
  <c r="K552" i="2"/>
  <c r="T552" i="2" s="1"/>
  <c r="L552" i="2"/>
  <c r="U552" i="2" s="1"/>
  <c r="M552" i="2"/>
  <c r="V552" i="2" s="1"/>
  <c r="N552" i="2"/>
  <c r="O552" i="2"/>
  <c r="P552" i="2"/>
  <c r="Q552" i="2"/>
  <c r="R552" i="2"/>
  <c r="S552" i="2"/>
  <c r="K553" i="2"/>
  <c r="T553" i="2" s="1"/>
  <c r="L553" i="2"/>
  <c r="U553" i="2" s="1"/>
  <c r="M553" i="2"/>
  <c r="V553" i="2" s="1"/>
  <c r="N553" i="2"/>
  <c r="O553" i="2"/>
  <c r="P553" i="2"/>
  <c r="Q553" i="2"/>
  <c r="R553" i="2"/>
  <c r="S553" i="2"/>
  <c r="K554" i="2"/>
  <c r="T554" i="2" s="1"/>
  <c r="L554" i="2"/>
  <c r="U554" i="2" s="1"/>
  <c r="M554" i="2"/>
  <c r="V554" i="2" s="1"/>
  <c r="N554" i="2"/>
  <c r="O554" i="2"/>
  <c r="P554" i="2"/>
  <c r="Q554" i="2"/>
  <c r="R554" i="2"/>
  <c r="S554" i="2"/>
  <c r="K555" i="2"/>
  <c r="T555" i="2" s="1"/>
  <c r="L555" i="2"/>
  <c r="U555" i="2" s="1"/>
  <c r="M555" i="2"/>
  <c r="V555" i="2" s="1"/>
  <c r="N555" i="2"/>
  <c r="O555" i="2"/>
  <c r="P555" i="2"/>
  <c r="Q555" i="2"/>
  <c r="R555" i="2"/>
  <c r="S555" i="2"/>
  <c r="K556" i="2"/>
  <c r="T556" i="2" s="1"/>
  <c r="L556" i="2"/>
  <c r="U556" i="2" s="1"/>
  <c r="M556" i="2"/>
  <c r="V556" i="2" s="1"/>
  <c r="N556" i="2"/>
  <c r="O556" i="2"/>
  <c r="P556" i="2"/>
  <c r="Q556" i="2"/>
  <c r="R556" i="2"/>
  <c r="S556" i="2"/>
  <c r="K557" i="2"/>
  <c r="T557" i="2" s="1"/>
  <c r="L557" i="2"/>
  <c r="U557" i="2" s="1"/>
  <c r="M557" i="2"/>
  <c r="V557" i="2" s="1"/>
  <c r="N557" i="2"/>
  <c r="O557" i="2"/>
  <c r="P557" i="2"/>
  <c r="Q557" i="2"/>
  <c r="R557" i="2"/>
  <c r="S557" i="2"/>
  <c r="K558" i="2"/>
  <c r="T558" i="2" s="1"/>
  <c r="L558" i="2"/>
  <c r="M558" i="2"/>
  <c r="N558" i="2"/>
  <c r="O558" i="2"/>
  <c r="P558" i="2"/>
  <c r="Q558" i="2"/>
  <c r="R558" i="2"/>
  <c r="S558" i="2"/>
  <c r="U558" i="2"/>
  <c r="V558" i="2"/>
  <c r="K559" i="2"/>
  <c r="T559" i="2" s="1"/>
  <c r="L559" i="2"/>
  <c r="M559" i="2"/>
  <c r="V559" i="2" s="1"/>
  <c r="N559" i="2"/>
  <c r="O559" i="2"/>
  <c r="P559" i="2"/>
  <c r="Q559" i="2"/>
  <c r="R559" i="2"/>
  <c r="S559" i="2"/>
  <c r="U559" i="2"/>
  <c r="K560" i="2"/>
  <c r="T560" i="2" s="1"/>
  <c r="L560" i="2"/>
  <c r="M560" i="2"/>
  <c r="V560" i="2" s="1"/>
  <c r="N560" i="2"/>
  <c r="O560" i="2"/>
  <c r="P560" i="2"/>
  <c r="Q560" i="2"/>
  <c r="R560" i="2"/>
  <c r="S560" i="2"/>
  <c r="U560" i="2"/>
  <c r="K561" i="2"/>
  <c r="T561" i="2" s="1"/>
  <c r="L561" i="2"/>
  <c r="M561" i="2"/>
  <c r="V561" i="2" s="1"/>
  <c r="N561" i="2"/>
  <c r="O561" i="2"/>
  <c r="P561" i="2"/>
  <c r="Q561" i="2"/>
  <c r="R561" i="2"/>
  <c r="S561" i="2"/>
  <c r="U561" i="2"/>
  <c r="K562" i="2"/>
  <c r="T562" i="2" s="1"/>
  <c r="L562" i="2"/>
  <c r="M562" i="2"/>
  <c r="N562" i="2"/>
  <c r="O562" i="2"/>
  <c r="P562" i="2"/>
  <c r="Q562" i="2"/>
  <c r="R562" i="2"/>
  <c r="S562" i="2"/>
  <c r="U562" i="2"/>
  <c r="V562" i="2"/>
  <c r="K563" i="2"/>
  <c r="T563" i="2" s="1"/>
  <c r="L563" i="2"/>
  <c r="U563" i="2" s="1"/>
  <c r="M563" i="2"/>
  <c r="V563" i="2" s="1"/>
  <c r="N563" i="2"/>
  <c r="O563" i="2"/>
  <c r="P563" i="2"/>
  <c r="Q563" i="2"/>
  <c r="R563" i="2"/>
  <c r="S563" i="2"/>
  <c r="K564" i="2"/>
  <c r="T564" i="2" s="1"/>
  <c r="L564" i="2"/>
  <c r="U564" i="2" s="1"/>
  <c r="M564" i="2"/>
  <c r="V564" i="2" s="1"/>
  <c r="N564" i="2"/>
  <c r="O564" i="2"/>
  <c r="P564" i="2"/>
  <c r="Q564" i="2"/>
  <c r="R564" i="2"/>
  <c r="S564" i="2"/>
  <c r="K565" i="2"/>
  <c r="T565" i="2" s="1"/>
  <c r="L565" i="2"/>
  <c r="U565" i="2" s="1"/>
  <c r="M565" i="2"/>
  <c r="V565" i="2" s="1"/>
  <c r="N565" i="2"/>
  <c r="O565" i="2"/>
  <c r="P565" i="2"/>
  <c r="Q565" i="2"/>
  <c r="R565" i="2"/>
  <c r="S565" i="2"/>
  <c r="K566" i="2"/>
  <c r="T566" i="2" s="1"/>
  <c r="L566" i="2"/>
  <c r="U566" i="2" s="1"/>
  <c r="M566" i="2"/>
  <c r="V566" i="2" s="1"/>
  <c r="N566" i="2"/>
  <c r="O566" i="2"/>
  <c r="P566" i="2"/>
  <c r="Q566" i="2"/>
  <c r="R566" i="2"/>
  <c r="S566" i="2"/>
  <c r="K567" i="2"/>
  <c r="T567" i="2" s="1"/>
  <c r="L567" i="2"/>
  <c r="U567" i="2" s="1"/>
  <c r="M567" i="2"/>
  <c r="V567" i="2" s="1"/>
  <c r="N567" i="2"/>
  <c r="O567" i="2"/>
  <c r="P567" i="2"/>
  <c r="Q567" i="2"/>
  <c r="R567" i="2"/>
  <c r="S567" i="2"/>
  <c r="K568" i="2"/>
  <c r="T568" i="2" s="1"/>
  <c r="L568" i="2"/>
  <c r="U568" i="2" s="1"/>
  <c r="M568" i="2"/>
  <c r="V568" i="2" s="1"/>
  <c r="N568" i="2"/>
  <c r="O568" i="2"/>
  <c r="P568" i="2"/>
  <c r="Q568" i="2"/>
  <c r="R568" i="2"/>
  <c r="S568" i="2"/>
  <c r="K569" i="2"/>
  <c r="T569" i="2" s="1"/>
  <c r="L569" i="2"/>
  <c r="U569" i="2" s="1"/>
  <c r="M569" i="2"/>
  <c r="V569" i="2" s="1"/>
  <c r="N569" i="2"/>
  <c r="O569" i="2"/>
  <c r="P569" i="2"/>
  <c r="Q569" i="2"/>
  <c r="R569" i="2"/>
  <c r="S569" i="2"/>
  <c r="K570" i="2"/>
  <c r="T570" i="2" s="1"/>
  <c r="L570" i="2"/>
  <c r="U570" i="2" s="1"/>
  <c r="M570" i="2"/>
  <c r="V570" i="2" s="1"/>
  <c r="N570" i="2"/>
  <c r="O570" i="2"/>
  <c r="P570" i="2"/>
  <c r="Q570" i="2"/>
  <c r="R570" i="2"/>
  <c r="S570" i="2"/>
  <c r="K571" i="2"/>
  <c r="T571" i="2" s="1"/>
  <c r="L571" i="2"/>
  <c r="U571" i="2" s="1"/>
  <c r="M571" i="2"/>
  <c r="V571" i="2" s="1"/>
  <c r="N571" i="2"/>
  <c r="O571" i="2"/>
  <c r="P571" i="2"/>
  <c r="Q571" i="2"/>
  <c r="R571" i="2"/>
  <c r="S571" i="2"/>
  <c r="K572" i="2"/>
  <c r="T572" i="2" s="1"/>
  <c r="L572" i="2"/>
  <c r="U572" i="2" s="1"/>
  <c r="M572" i="2"/>
  <c r="V572" i="2" s="1"/>
  <c r="N572" i="2"/>
  <c r="O572" i="2"/>
  <c r="P572" i="2"/>
  <c r="Q572" i="2"/>
  <c r="R572" i="2"/>
  <c r="S572" i="2"/>
  <c r="K573" i="2"/>
  <c r="T573" i="2" s="1"/>
  <c r="L573" i="2"/>
  <c r="U573" i="2" s="1"/>
  <c r="M573" i="2"/>
  <c r="V573" i="2" s="1"/>
  <c r="N573" i="2"/>
  <c r="O573" i="2"/>
  <c r="P573" i="2"/>
  <c r="Q573" i="2"/>
  <c r="R573" i="2"/>
  <c r="S573" i="2"/>
  <c r="K574" i="2"/>
  <c r="T574" i="2" s="1"/>
  <c r="L574" i="2"/>
  <c r="U574" i="2" s="1"/>
  <c r="M574" i="2"/>
  <c r="V574" i="2" s="1"/>
  <c r="N574" i="2"/>
  <c r="O574" i="2"/>
  <c r="P574" i="2"/>
  <c r="Q574" i="2"/>
  <c r="R574" i="2"/>
  <c r="S574" i="2"/>
  <c r="K575" i="2"/>
  <c r="T575" i="2" s="1"/>
  <c r="L575" i="2"/>
  <c r="U575" i="2" s="1"/>
  <c r="M575" i="2"/>
  <c r="V575" i="2" s="1"/>
  <c r="N575" i="2"/>
  <c r="O575" i="2"/>
  <c r="P575" i="2"/>
  <c r="Q575" i="2"/>
  <c r="R575" i="2"/>
  <c r="S575" i="2"/>
  <c r="K576" i="2"/>
  <c r="T576" i="2" s="1"/>
  <c r="L576" i="2"/>
  <c r="U576" i="2" s="1"/>
  <c r="M576" i="2"/>
  <c r="V576" i="2" s="1"/>
  <c r="N576" i="2"/>
  <c r="O576" i="2"/>
  <c r="P576" i="2"/>
  <c r="Q576" i="2"/>
  <c r="R576" i="2"/>
  <c r="S576" i="2"/>
  <c r="K577" i="2"/>
  <c r="T577" i="2" s="1"/>
  <c r="L577" i="2"/>
  <c r="U577" i="2" s="1"/>
  <c r="M577" i="2"/>
  <c r="V577" i="2" s="1"/>
  <c r="N577" i="2"/>
  <c r="O577" i="2"/>
  <c r="P577" i="2"/>
  <c r="Q577" i="2"/>
  <c r="R577" i="2"/>
  <c r="S577" i="2"/>
  <c r="K578" i="2"/>
  <c r="T578" i="2" s="1"/>
  <c r="L578" i="2"/>
  <c r="U578" i="2" s="1"/>
  <c r="M578" i="2"/>
  <c r="V578" i="2" s="1"/>
  <c r="N578" i="2"/>
  <c r="O578" i="2"/>
  <c r="P578" i="2"/>
  <c r="Q578" i="2"/>
  <c r="R578" i="2"/>
  <c r="S578" i="2"/>
  <c r="K579" i="2"/>
  <c r="T579" i="2" s="1"/>
  <c r="L579" i="2"/>
  <c r="U579" i="2" s="1"/>
  <c r="M579" i="2"/>
  <c r="V579" i="2" s="1"/>
  <c r="N579" i="2"/>
  <c r="O579" i="2"/>
  <c r="P579" i="2"/>
  <c r="Q579" i="2"/>
  <c r="R579" i="2"/>
  <c r="S579" i="2"/>
  <c r="K580" i="2"/>
  <c r="T580" i="2" s="1"/>
  <c r="L580" i="2"/>
  <c r="U580" i="2" s="1"/>
  <c r="M580" i="2"/>
  <c r="V580" i="2" s="1"/>
  <c r="N580" i="2"/>
  <c r="O580" i="2"/>
  <c r="P580" i="2"/>
  <c r="Q580" i="2"/>
  <c r="R580" i="2"/>
  <c r="S580" i="2"/>
  <c r="K581" i="2"/>
  <c r="T581" i="2" s="1"/>
  <c r="L581" i="2"/>
  <c r="U581" i="2" s="1"/>
  <c r="M581" i="2"/>
  <c r="V581" i="2" s="1"/>
  <c r="N581" i="2"/>
  <c r="O581" i="2"/>
  <c r="P581" i="2"/>
  <c r="Q581" i="2"/>
  <c r="R581" i="2"/>
  <c r="S581" i="2"/>
  <c r="K582" i="2"/>
  <c r="T582" i="2" s="1"/>
  <c r="L582" i="2"/>
  <c r="U582" i="2" s="1"/>
  <c r="M582" i="2"/>
  <c r="V582" i="2" s="1"/>
  <c r="N582" i="2"/>
  <c r="O582" i="2"/>
  <c r="P582" i="2"/>
  <c r="Q582" i="2"/>
  <c r="R582" i="2"/>
  <c r="S582" i="2"/>
  <c r="K583" i="2"/>
  <c r="T583" i="2" s="1"/>
  <c r="L583" i="2"/>
  <c r="U583" i="2" s="1"/>
  <c r="M583" i="2"/>
  <c r="V583" i="2" s="1"/>
  <c r="N583" i="2"/>
  <c r="O583" i="2"/>
  <c r="P583" i="2"/>
  <c r="Q583" i="2"/>
  <c r="R583" i="2"/>
  <c r="S583" i="2"/>
  <c r="K584" i="2"/>
  <c r="T584" i="2" s="1"/>
  <c r="L584" i="2"/>
  <c r="U584" i="2" s="1"/>
  <c r="M584" i="2"/>
  <c r="V584" i="2" s="1"/>
  <c r="N584" i="2"/>
  <c r="O584" i="2"/>
  <c r="P584" i="2"/>
  <c r="Q584" i="2"/>
  <c r="R584" i="2"/>
  <c r="S584" i="2"/>
  <c r="K585" i="2"/>
  <c r="T585" i="2" s="1"/>
  <c r="L585" i="2"/>
  <c r="U585" i="2" s="1"/>
  <c r="M585" i="2"/>
  <c r="V585" i="2" s="1"/>
  <c r="N585" i="2"/>
  <c r="O585" i="2"/>
  <c r="P585" i="2"/>
  <c r="Q585" i="2"/>
  <c r="R585" i="2"/>
  <c r="S585" i="2"/>
  <c r="K586" i="2"/>
  <c r="T586" i="2" s="1"/>
  <c r="L586" i="2"/>
  <c r="U586" i="2" s="1"/>
  <c r="M586" i="2"/>
  <c r="V586" i="2" s="1"/>
  <c r="N586" i="2"/>
  <c r="O586" i="2"/>
  <c r="P586" i="2"/>
  <c r="Q586" i="2"/>
  <c r="R586" i="2"/>
  <c r="S586" i="2"/>
  <c r="K587" i="2"/>
  <c r="T587" i="2" s="1"/>
  <c r="L587" i="2"/>
  <c r="U587" i="2" s="1"/>
  <c r="M587" i="2"/>
  <c r="V587" i="2" s="1"/>
  <c r="N587" i="2"/>
  <c r="O587" i="2"/>
  <c r="P587" i="2"/>
  <c r="Q587" i="2"/>
  <c r="R587" i="2"/>
  <c r="S587" i="2"/>
  <c r="K588" i="2"/>
  <c r="T588" i="2" s="1"/>
  <c r="L588" i="2"/>
  <c r="U588" i="2" s="1"/>
  <c r="M588" i="2"/>
  <c r="V588" i="2" s="1"/>
  <c r="N588" i="2"/>
  <c r="O588" i="2"/>
  <c r="P588" i="2"/>
  <c r="Q588" i="2"/>
  <c r="R588" i="2"/>
  <c r="S588" i="2"/>
  <c r="K589" i="2"/>
  <c r="T589" i="2" s="1"/>
  <c r="L589" i="2"/>
  <c r="U589" i="2" s="1"/>
  <c r="M589" i="2"/>
  <c r="V589" i="2" s="1"/>
  <c r="N589" i="2"/>
  <c r="O589" i="2"/>
  <c r="P589" i="2"/>
  <c r="Q589" i="2"/>
  <c r="R589" i="2"/>
  <c r="S589" i="2"/>
  <c r="K590" i="2"/>
  <c r="T590" i="2" s="1"/>
  <c r="L590" i="2"/>
  <c r="U590" i="2" s="1"/>
  <c r="M590" i="2"/>
  <c r="V590" i="2" s="1"/>
  <c r="N590" i="2"/>
  <c r="O590" i="2"/>
  <c r="P590" i="2"/>
  <c r="Q590" i="2"/>
  <c r="R590" i="2"/>
  <c r="S590" i="2"/>
  <c r="K591" i="2"/>
  <c r="T591" i="2" s="1"/>
  <c r="L591" i="2"/>
  <c r="U591" i="2" s="1"/>
  <c r="M591" i="2"/>
  <c r="V591" i="2" s="1"/>
  <c r="N591" i="2"/>
  <c r="O591" i="2"/>
  <c r="P591" i="2"/>
  <c r="Q591" i="2"/>
  <c r="R591" i="2"/>
  <c r="S591" i="2"/>
  <c r="K592" i="2"/>
  <c r="T592" i="2" s="1"/>
  <c r="L592" i="2"/>
  <c r="U592" i="2" s="1"/>
  <c r="M592" i="2"/>
  <c r="V592" i="2" s="1"/>
  <c r="N592" i="2"/>
  <c r="O592" i="2"/>
  <c r="P592" i="2"/>
  <c r="Q592" i="2"/>
  <c r="R592" i="2"/>
  <c r="S592" i="2"/>
  <c r="K593" i="2"/>
  <c r="T593" i="2" s="1"/>
  <c r="L593" i="2"/>
  <c r="U593" i="2" s="1"/>
  <c r="M593" i="2"/>
  <c r="V593" i="2" s="1"/>
  <c r="N593" i="2"/>
  <c r="O593" i="2"/>
  <c r="P593" i="2"/>
  <c r="Q593" i="2"/>
  <c r="R593" i="2"/>
  <c r="S593" i="2"/>
  <c r="K594" i="2"/>
  <c r="T594" i="2" s="1"/>
  <c r="L594" i="2"/>
  <c r="U594" i="2" s="1"/>
  <c r="M594" i="2"/>
  <c r="V594" i="2" s="1"/>
  <c r="N594" i="2"/>
  <c r="O594" i="2"/>
  <c r="P594" i="2"/>
  <c r="Q594" i="2"/>
  <c r="R594" i="2"/>
  <c r="S594" i="2"/>
  <c r="K595" i="2"/>
  <c r="T595" i="2" s="1"/>
  <c r="L595" i="2"/>
  <c r="U595" i="2" s="1"/>
  <c r="M595" i="2"/>
  <c r="V595" i="2" s="1"/>
  <c r="N595" i="2"/>
  <c r="O595" i="2"/>
  <c r="P595" i="2"/>
  <c r="Q595" i="2"/>
  <c r="R595" i="2"/>
  <c r="S595" i="2"/>
  <c r="K596" i="2"/>
  <c r="T596" i="2" s="1"/>
  <c r="L596" i="2"/>
  <c r="U596" i="2" s="1"/>
  <c r="M596" i="2"/>
  <c r="V596" i="2" s="1"/>
  <c r="N596" i="2"/>
  <c r="O596" i="2"/>
  <c r="P596" i="2"/>
  <c r="Q596" i="2"/>
  <c r="R596" i="2"/>
  <c r="S596" i="2"/>
  <c r="K597" i="2"/>
  <c r="T597" i="2" s="1"/>
  <c r="L597" i="2"/>
  <c r="U597" i="2" s="1"/>
  <c r="M597" i="2"/>
  <c r="V597" i="2" s="1"/>
  <c r="N597" i="2"/>
  <c r="O597" i="2"/>
  <c r="P597" i="2"/>
  <c r="Q597" i="2"/>
  <c r="R597" i="2"/>
  <c r="S597" i="2"/>
  <c r="K598" i="2"/>
  <c r="T598" i="2" s="1"/>
  <c r="L598" i="2"/>
  <c r="U598" i="2" s="1"/>
  <c r="M598" i="2"/>
  <c r="V598" i="2" s="1"/>
  <c r="N598" i="2"/>
  <c r="O598" i="2"/>
  <c r="P598" i="2"/>
  <c r="Q598" i="2"/>
  <c r="R598" i="2"/>
  <c r="S598" i="2"/>
  <c r="K599" i="2"/>
  <c r="T599" i="2" s="1"/>
  <c r="L599" i="2"/>
  <c r="U599" i="2" s="1"/>
  <c r="M599" i="2"/>
  <c r="V599" i="2" s="1"/>
  <c r="N599" i="2"/>
  <c r="O599" i="2"/>
  <c r="P599" i="2"/>
  <c r="Q599" i="2"/>
  <c r="R599" i="2"/>
  <c r="S599" i="2"/>
  <c r="K600" i="2"/>
  <c r="T600" i="2" s="1"/>
  <c r="L600" i="2"/>
  <c r="U600" i="2" s="1"/>
  <c r="M600" i="2"/>
  <c r="V600" i="2" s="1"/>
  <c r="N600" i="2"/>
  <c r="O600" i="2"/>
  <c r="P600" i="2"/>
  <c r="Q600" i="2"/>
  <c r="R600" i="2"/>
  <c r="S600" i="2"/>
  <c r="K601" i="2"/>
  <c r="T601" i="2" s="1"/>
  <c r="L601" i="2"/>
  <c r="U601" i="2" s="1"/>
  <c r="M601" i="2"/>
  <c r="V601" i="2" s="1"/>
  <c r="N601" i="2"/>
  <c r="O601" i="2"/>
  <c r="P601" i="2"/>
  <c r="Q601" i="2"/>
  <c r="R601" i="2"/>
  <c r="S601" i="2"/>
  <c r="K602" i="2"/>
  <c r="T602" i="2" s="1"/>
  <c r="L602" i="2"/>
  <c r="U602" i="2" s="1"/>
  <c r="M602" i="2"/>
  <c r="V602" i="2" s="1"/>
  <c r="N602" i="2"/>
  <c r="O602" i="2"/>
  <c r="P602" i="2"/>
  <c r="Q602" i="2"/>
  <c r="R602" i="2"/>
  <c r="S602" i="2"/>
  <c r="K603" i="2"/>
  <c r="T603" i="2" s="1"/>
  <c r="L603" i="2"/>
  <c r="U603" i="2" s="1"/>
  <c r="M603" i="2"/>
  <c r="V603" i="2" s="1"/>
  <c r="N603" i="2"/>
  <c r="O603" i="2"/>
  <c r="P603" i="2"/>
  <c r="Q603" i="2"/>
  <c r="R603" i="2"/>
  <c r="S603" i="2"/>
  <c r="K604" i="2"/>
  <c r="T604" i="2" s="1"/>
  <c r="L604" i="2"/>
  <c r="U604" i="2" s="1"/>
  <c r="M604" i="2"/>
  <c r="V604" i="2" s="1"/>
  <c r="N604" i="2"/>
  <c r="O604" i="2"/>
  <c r="P604" i="2"/>
  <c r="Q604" i="2"/>
  <c r="R604" i="2"/>
  <c r="S604" i="2"/>
  <c r="K605" i="2"/>
  <c r="T605" i="2" s="1"/>
  <c r="L605" i="2"/>
  <c r="U605" i="2" s="1"/>
  <c r="M605" i="2"/>
  <c r="V605" i="2" s="1"/>
  <c r="N605" i="2"/>
  <c r="O605" i="2"/>
  <c r="P605" i="2"/>
  <c r="Q605" i="2"/>
  <c r="R605" i="2"/>
  <c r="S605" i="2"/>
  <c r="K606" i="2"/>
  <c r="T606" i="2" s="1"/>
  <c r="L606" i="2"/>
  <c r="U606" i="2" s="1"/>
  <c r="M606" i="2"/>
  <c r="V606" i="2" s="1"/>
  <c r="N606" i="2"/>
  <c r="O606" i="2"/>
  <c r="P606" i="2"/>
  <c r="Q606" i="2"/>
  <c r="R606" i="2"/>
  <c r="S606" i="2"/>
  <c r="K607" i="2"/>
  <c r="T607" i="2" s="1"/>
  <c r="L607" i="2"/>
  <c r="U607" i="2" s="1"/>
  <c r="M607" i="2"/>
  <c r="V607" i="2" s="1"/>
  <c r="N607" i="2"/>
  <c r="O607" i="2"/>
  <c r="P607" i="2"/>
  <c r="Q607" i="2"/>
  <c r="R607" i="2"/>
  <c r="S607" i="2"/>
  <c r="K608" i="2"/>
  <c r="T608" i="2" s="1"/>
  <c r="L608" i="2"/>
  <c r="U608" i="2" s="1"/>
  <c r="M608" i="2"/>
  <c r="V608" i="2" s="1"/>
  <c r="N608" i="2"/>
  <c r="O608" i="2"/>
  <c r="P608" i="2"/>
  <c r="Q608" i="2"/>
  <c r="R608" i="2"/>
  <c r="S608" i="2"/>
  <c r="K609" i="2"/>
  <c r="T609" i="2" s="1"/>
  <c r="L609" i="2"/>
  <c r="U609" i="2" s="1"/>
  <c r="M609" i="2"/>
  <c r="V609" i="2" s="1"/>
  <c r="N609" i="2"/>
  <c r="O609" i="2"/>
  <c r="P609" i="2"/>
  <c r="Q609" i="2"/>
  <c r="R609" i="2"/>
  <c r="S609" i="2"/>
  <c r="K610" i="2"/>
  <c r="T610" i="2" s="1"/>
  <c r="L610" i="2"/>
  <c r="U610" i="2" s="1"/>
  <c r="M610" i="2"/>
  <c r="V610" i="2" s="1"/>
  <c r="N610" i="2"/>
  <c r="O610" i="2"/>
  <c r="P610" i="2"/>
  <c r="Q610" i="2"/>
  <c r="R610" i="2"/>
  <c r="S610" i="2"/>
  <c r="K611" i="2"/>
  <c r="T611" i="2" s="1"/>
  <c r="L611" i="2"/>
  <c r="U611" i="2" s="1"/>
  <c r="M611" i="2"/>
  <c r="V611" i="2" s="1"/>
  <c r="N611" i="2"/>
  <c r="O611" i="2"/>
  <c r="P611" i="2"/>
  <c r="Q611" i="2"/>
  <c r="R611" i="2"/>
  <c r="S611" i="2"/>
  <c r="K612" i="2"/>
  <c r="T612" i="2" s="1"/>
  <c r="L612" i="2"/>
  <c r="U612" i="2" s="1"/>
  <c r="M612" i="2"/>
  <c r="V612" i="2" s="1"/>
  <c r="N612" i="2"/>
  <c r="O612" i="2"/>
  <c r="P612" i="2"/>
  <c r="Q612" i="2"/>
  <c r="R612" i="2"/>
  <c r="S612" i="2"/>
  <c r="K613" i="2"/>
  <c r="T613" i="2" s="1"/>
  <c r="L613" i="2"/>
  <c r="U613" i="2" s="1"/>
  <c r="M613" i="2"/>
  <c r="V613" i="2" s="1"/>
  <c r="N613" i="2"/>
  <c r="O613" i="2"/>
  <c r="P613" i="2"/>
  <c r="Q613" i="2"/>
  <c r="R613" i="2"/>
  <c r="S613" i="2"/>
  <c r="K614" i="2"/>
  <c r="T614" i="2" s="1"/>
  <c r="L614" i="2"/>
  <c r="U614" i="2" s="1"/>
  <c r="M614" i="2"/>
  <c r="V614" i="2" s="1"/>
  <c r="N614" i="2"/>
  <c r="O614" i="2"/>
  <c r="P614" i="2"/>
  <c r="Q614" i="2"/>
  <c r="R614" i="2"/>
  <c r="S614" i="2"/>
  <c r="K615" i="2"/>
  <c r="T615" i="2" s="1"/>
  <c r="L615" i="2"/>
  <c r="U615" i="2" s="1"/>
  <c r="M615" i="2"/>
  <c r="V615" i="2" s="1"/>
  <c r="N615" i="2"/>
  <c r="O615" i="2"/>
  <c r="P615" i="2"/>
  <c r="Q615" i="2"/>
  <c r="R615" i="2"/>
  <c r="S615" i="2"/>
  <c r="K616" i="2"/>
  <c r="T616" i="2" s="1"/>
  <c r="L616" i="2"/>
  <c r="U616" i="2" s="1"/>
  <c r="M616" i="2"/>
  <c r="V616" i="2" s="1"/>
  <c r="N616" i="2"/>
  <c r="O616" i="2"/>
  <c r="P616" i="2"/>
  <c r="Q616" i="2"/>
  <c r="R616" i="2"/>
  <c r="S616" i="2"/>
  <c r="K617" i="2"/>
  <c r="T617" i="2" s="1"/>
  <c r="L617" i="2"/>
  <c r="U617" i="2" s="1"/>
  <c r="M617" i="2"/>
  <c r="V617" i="2" s="1"/>
  <c r="N617" i="2"/>
  <c r="O617" i="2"/>
  <c r="P617" i="2"/>
  <c r="Q617" i="2"/>
  <c r="R617" i="2"/>
  <c r="S617" i="2"/>
  <c r="K618" i="2"/>
  <c r="T618" i="2" s="1"/>
  <c r="L618" i="2"/>
  <c r="U618" i="2" s="1"/>
  <c r="M618" i="2"/>
  <c r="V618" i="2" s="1"/>
  <c r="N618" i="2"/>
  <c r="O618" i="2"/>
  <c r="P618" i="2"/>
  <c r="Q618" i="2"/>
  <c r="R618" i="2"/>
  <c r="S618" i="2"/>
  <c r="K619" i="2"/>
  <c r="T619" i="2" s="1"/>
  <c r="L619" i="2"/>
  <c r="U619" i="2" s="1"/>
  <c r="M619" i="2"/>
  <c r="V619" i="2" s="1"/>
  <c r="N619" i="2"/>
  <c r="O619" i="2"/>
  <c r="P619" i="2"/>
  <c r="Q619" i="2"/>
  <c r="R619" i="2"/>
  <c r="S619" i="2"/>
  <c r="K620" i="2"/>
  <c r="T620" i="2" s="1"/>
  <c r="L620" i="2"/>
  <c r="U620" i="2" s="1"/>
  <c r="M620" i="2"/>
  <c r="V620" i="2" s="1"/>
  <c r="N620" i="2"/>
  <c r="O620" i="2"/>
  <c r="P620" i="2"/>
  <c r="Q620" i="2"/>
  <c r="R620" i="2"/>
  <c r="S620" i="2"/>
  <c r="K621" i="2"/>
  <c r="T621" i="2" s="1"/>
  <c r="L621" i="2"/>
  <c r="U621" i="2" s="1"/>
  <c r="M621" i="2"/>
  <c r="V621" i="2" s="1"/>
  <c r="N621" i="2"/>
  <c r="O621" i="2"/>
  <c r="P621" i="2"/>
  <c r="Q621" i="2"/>
  <c r="R621" i="2"/>
  <c r="S621" i="2"/>
  <c r="K622" i="2"/>
  <c r="T622" i="2" s="1"/>
  <c r="L622" i="2"/>
  <c r="U622" i="2" s="1"/>
  <c r="M622" i="2"/>
  <c r="V622" i="2" s="1"/>
  <c r="N622" i="2"/>
  <c r="O622" i="2"/>
  <c r="P622" i="2"/>
  <c r="Q622" i="2"/>
  <c r="R622" i="2"/>
  <c r="S622" i="2"/>
  <c r="K623" i="2"/>
  <c r="T623" i="2" s="1"/>
  <c r="L623" i="2"/>
  <c r="U623" i="2" s="1"/>
  <c r="M623" i="2"/>
  <c r="V623" i="2" s="1"/>
  <c r="N623" i="2"/>
  <c r="O623" i="2"/>
  <c r="P623" i="2"/>
  <c r="Q623" i="2"/>
  <c r="R623" i="2"/>
  <c r="S623" i="2"/>
  <c r="K624" i="2"/>
  <c r="T624" i="2" s="1"/>
  <c r="L624" i="2"/>
  <c r="U624" i="2" s="1"/>
  <c r="M624" i="2"/>
  <c r="V624" i="2" s="1"/>
  <c r="N624" i="2"/>
  <c r="O624" i="2"/>
  <c r="P624" i="2"/>
  <c r="Q624" i="2"/>
  <c r="R624" i="2"/>
  <c r="S624" i="2"/>
  <c r="K625" i="2"/>
  <c r="T625" i="2" s="1"/>
  <c r="L625" i="2"/>
  <c r="U625" i="2" s="1"/>
  <c r="M625" i="2"/>
  <c r="V625" i="2" s="1"/>
  <c r="N625" i="2"/>
  <c r="O625" i="2"/>
  <c r="P625" i="2"/>
  <c r="Q625" i="2"/>
  <c r="R625" i="2"/>
  <c r="S625" i="2"/>
  <c r="K626" i="2"/>
  <c r="T626" i="2" s="1"/>
  <c r="L626" i="2"/>
  <c r="U626" i="2" s="1"/>
  <c r="M626" i="2"/>
  <c r="V626" i="2" s="1"/>
  <c r="N626" i="2"/>
  <c r="O626" i="2"/>
  <c r="P626" i="2"/>
  <c r="Q626" i="2"/>
  <c r="R626" i="2"/>
  <c r="S626" i="2"/>
  <c r="K627" i="2"/>
  <c r="T627" i="2" s="1"/>
  <c r="L627" i="2"/>
  <c r="U627" i="2" s="1"/>
  <c r="M627" i="2"/>
  <c r="V627" i="2" s="1"/>
  <c r="N627" i="2"/>
  <c r="O627" i="2"/>
  <c r="P627" i="2"/>
  <c r="Q627" i="2"/>
  <c r="R627" i="2"/>
  <c r="S627" i="2"/>
  <c r="K628" i="2"/>
  <c r="T628" i="2" s="1"/>
  <c r="L628" i="2"/>
  <c r="U628" i="2" s="1"/>
  <c r="M628" i="2"/>
  <c r="V628" i="2" s="1"/>
  <c r="N628" i="2"/>
  <c r="O628" i="2"/>
  <c r="P628" i="2"/>
  <c r="Q628" i="2"/>
  <c r="R628" i="2"/>
  <c r="S628" i="2"/>
  <c r="K629" i="2"/>
  <c r="T629" i="2" s="1"/>
  <c r="L629" i="2"/>
  <c r="U629" i="2" s="1"/>
  <c r="M629" i="2"/>
  <c r="V629" i="2" s="1"/>
  <c r="N629" i="2"/>
  <c r="O629" i="2"/>
  <c r="P629" i="2"/>
  <c r="Q629" i="2"/>
  <c r="R629" i="2"/>
  <c r="S629" i="2"/>
  <c r="K630" i="2"/>
  <c r="T630" i="2" s="1"/>
  <c r="L630" i="2"/>
  <c r="U630" i="2" s="1"/>
  <c r="M630" i="2"/>
  <c r="V630" i="2" s="1"/>
  <c r="N630" i="2"/>
  <c r="O630" i="2"/>
  <c r="P630" i="2"/>
  <c r="Q630" i="2"/>
  <c r="R630" i="2"/>
  <c r="S630" i="2"/>
  <c r="K631" i="2"/>
  <c r="T631" i="2" s="1"/>
  <c r="L631" i="2"/>
  <c r="U631" i="2" s="1"/>
  <c r="M631" i="2"/>
  <c r="V631" i="2" s="1"/>
  <c r="N631" i="2"/>
  <c r="O631" i="2"/>
  <c r="P631" i="2"/>
  <c r="Q631" i="2"/>
  <c r="R631" i="2"/>
  <c r="S631" i="2"/>
  <c r="K632" i="2"/>
  <c r="T632" i="2" s="1"/>
  <c r="L632" i="2"/>
  <c r="U632" i="2" s="1"/>
  <c r="M632" i="2"/>
  <c r="V632" i="2" s="1"/>
  <c r="N632" i="2"/>
  <c r="O632" i="2"/>
  <c r="P632" i="2"/>
  <c r="Q632" i="2"/>
  <c r="R632" i="2"/>
  <c r="S632" i="2"/>
  <c r="K633" i="2"/>
  <c r="T633" i="2" s="1"/>
  <c r="L633" i="2"/>
  <c r="U633" i="2" s="1"/>
  <c r="M633" i="2"/>
  <c r="V633" i="2" s="1"/>
  <c r="N633" i="2"/>
  <c r="O633" i="2"/>
  <c r="P633" i="2"/>
  <c r="Q633" i="2"/>
  <c r="R633" i="2"/>
  <c r="S633" i="2"/>
  <c r="K634" i="2"/>
  <c r="T634" i="2" s="1"/>
  <c r="L634" i="2"/>
  <c r="U634" i="2" s="1"/>
  <c r="M634" i="2"/>
  <c r="V634" i="2" s="1"/>
  <c r="N634" i="2"/>
  <c r="O634" i="2"/>
  <c r="P634" i="2"/>
  <c r="Q634" i="2"/>
  <c r="R634" i="2"/>
  <c r="S634" i="2"/>
  <c r="K635" i="2"/>
  <c r="T635" i="2" s="1"/>
  <c r="L635" i="2"/>
  <c r="U635" i="2" s="1"/>
  <c r="M635" i="2"/>
  <c r="V635" i="2" s="1"/>
  <c r="N635" i="2"/>
  <c r="O635" i="2"/>
  <c r="P635" i="2"/>
  <c r="Q635" i="2"/>
  <c r="R635" i="2"/>
  <c r="S635" i="2"/>
  <c r="K636" i="2"/>
  <c r="T636" i="2" s="1"/>
  <c r="L636" i="2"/>
  <c r="U636" i="2" s="1"/>
  <c r="M636" i="2"/>
  <c r="V636" i="2" s="1"/>
  <c r="N636" i="2"/>
  <c r="O636" i="2"/>
  <c r="P636" i="2"/>
  <c r="Q636" i="2"/>
  <c r="R636" i="2"/>
  <c r="S636" i="2"/>
  <c r="K637" i="2"/>
  <c r="T637" i="2" s="1"/>
  <c r="L637" i="2"/>
  <c r="U637" i="2" s="1"/>
  <c r="M637" i="2"/>
  <c r="V637" i="2" s="1"/>
  <c r="N637" i="2"/>
  <c r="O637" i="2"/>
  <c r="P637" i="2"/>
  <c r="Q637" i="2"/>
  <c r="R637" i="2"/>
  <c r="S637" i="2"/>
  <c r="K638" i="2"/>
  <c r="T638" i="2" s="1"/>
  <c r="L638" i="2"/>
  <c r="U638" i="2" s="1"/>
  <c r="M638" i="2"/>
  <c r="V638" i="2" s="1"/>
  <c r="N638" i="2"/>
  <c r="O638" i="2"/>
  <c r="P638" i="2"/>
  <c r="Q638" i="2"/>
  <c r="R638" i="2"/>
  <c r="S638" i="2"/>
  <c r="K639" i="2"/>
  <c r="T639" i="2" s="1"/>
  <c r="L639" i="2"/>
  <c r="U639" i="2" s="1"/>
  <c r="M639" i="2"/>
  <c r="V639" i="2" s="1"/>
  <c r="N639" i="2"/>
  <c r="O639" i="2"/>
  <c r="P639" i="2"/>
  <c r="Q639" i="2"/>
  <c r="R639" i="2"/>
  <c r="S639" i="2"/>
  <c r="K640" i="2"/>
  <c r="T640" i="2" s="1"/>
  <c r="L640" i="2"/>
  <c r="U640" i="2" s="1"/>
  <c r="M640" i="2"/>
  <c r="V640" i="2" s="1"/>
  <c r="N640" i="2"/>
  <c r="O640" i="2"/>
  <c r="P640" i="2"/>
  <c r="Q640" i="2"/>
  <c r="R640" i="2"/>
  <c r="S640" i="2"/>
  <c r="K641" i="2"/>
  <c r="T641" i="2" s="1"/>
  <c r="L641" i="2"/>
  <c r="U641" i="2" s="1"/>
  <c r="M641" i="2"/>
  <c r="V641" i="2" s="1"/>
  <c r="N641" i="2"/>
  <c r="O641" i="2"/>
  <c r="P641" i="2"/>
  <c r="Q641" i="2"/>
  <c r="R641" i="2"/>
  <c r="S641" i="2"/>
  <c r="K642" i="2"/>
  <c r="T642" i="2" s="1"/>
  <c r="L642" i="2"/>
  <c r="U642" i="2" s="1"/>
  <c r="M642" i="2"/>
  <c r="V642" i="2" s="1"/>
  <c r="N642" i="2"/>
  <c r="O642" i="2"/>
  <c r="P642" i="2"/>
  <c r="Q642" i="2"/>
  <c r="R642" i="2"/>
  <c r="S642" i="2"/>
  <c r="K643" i="2"/>
  <c r="T643" i="2" s="1"/>
  <c r="L643" i="2"/>
  <c r="U643" i="2" s="1"/>
  <c r="M643" i="2"/>
  <c r="V643" i="2" s="1"/>
  <c r="N643" i="2"/>
  <c r="O643" i="2"/>
  <c r="P643" i="2"/>
  <c r="Q643" i="2"/>
  <c r="R643" i="2"/>
  <c r="S643" i="2"/>
  <c r="K644" i="2"/>
  <c r="T644" i="2" s="1"/>
  <c r="L644" i="2"/>
  <c r="U644" i="2" s="1"/>
  <c r="M644" i="2"/>
  <c r="V644" i="2" s="1"/>
  <c r="N644" i="2"/>
  <c r="O644" i="2"/>
  <c r="P644" i="2"/>
  <c r="Q644" i="2"/>
  <c r="R644" i="2"/>
  <c r="S644" i="2"/>
  <c r="K645" i="2"/>
  <c r="T645" i="2" s="1"/>
  <c r="L645" i="2"/>
  <c r="U645" i="2" s="1"/>
  <c r="M645" i="2"/>
  <c r="V645" i="2" s="1"/>
  <c r="N645" i="2"/>
  <c r="O645" i="2"/>
  <c r="P645" i="2"/>
  <c r="Q645" i="2"/>
  <c r="R645" i="2"/>
  <c r="S645" i="2"/>
  <c r="K646" i="2"/>
  <c r="T646" i="2" s="1"/>
  <c r="L646" i="2"/>
  <c r="U646" i="2" s="1"/>
  <c r="M646" i="2"/>
  <c r="V646" i="2" s="1"/>
  <c r="N646" i="2"/>
  <c r="O646" i="2"/>
  <c r="P646" i="2"/>
  <c r="Q646" i="2"/>
  <c r="R646" i="2"/>
  <c r="S646" i="2"/>
  <c r="K647" i="2"/>
  <c r="T647" i="2" s="1"/>
  <c r="L647" i="2"/>
  <c r="U647" i="2" s="1"/>
  <c r="M647" i="2"/>
  <c r="V647" i="2" s="1"/>
  <c r="N647" i="2"/>
  <c r="O647" i="2"/>
  <c r="P647" i="2"/>
  <c r="Q647" i="2"/>
  <c r="R647" i="2"/>
  <c r="S647" i="2"/>
  <c r="K648" i="2"/>
  <c r="T648" i="2" s="1"/>
  <c r="L648" i="2"/>
  <c r="U648" i="2" s="1"/>
  <c r="M648" i="2"/>
  <c r="V648" i="2" s="1"/>
  <c r="N648" i="2"/>
  <c r="O648" i="2"/>
  <c r="P648" i="2"/>
  <c r="Q648" i="2"/>
  <c r="R648" i="2"/>
  <c r="S648" i="2"/>
  <c r="K649" i="2"/>
  <c r="T649" i="2" s="1"/>
  <c r="L649" i="2"/>
  <c r="U649" i="2" s="1"/>
  <c r="M649" i="2"/>
  <c r="V649" i="2" s="1"/>
  <c r="N649" i="2"/>
  <c r="O649" i="2"/>
  <c r="P649" i="2"/>
  <c r="Q649" i="2"/>
  <c r="R649" i="2"/>
  <c r="S649" i="2"/>
  <c r="K650" i="2"/>
  <c r="T650" i="2" s="1"/>
  <c r="L650" i="2"/>
  <c r="U650" i="2" s="1"/>
  <c r="M650" i="2"/>
  <c r="V650" i="2" s="1"/>
  <c r="N650" i="2"/>
  <c r="O650" i="2"/>
  <c r="P650" i="2"/>
  <c r="Q650" i="2"/>
  <c r="R650" i="2"/>
  <c r="S650" i="2"/>
  <c r="K651" i="2"/>
  <c r="T651" i="2" s="1"/>
  <c r="L651" i="2"/>
  <c r="U651" i="2" s="1"/>
  <c r="M651" i="2"/>
  <c r="V651" i="2" s="1"/>
  <c r="N651" i="2"/>
  <c r="O651" i="2"/>
  <c r="P651" i="2"/>
  <c r="Q651" i="2"/>
  <c r="R651" i="2"/>
  <c r="S651" i="2"/>
  <c r="K652" i="2"/>
  <c r="T652" i="2" s="1"/>
  <c r="L652" i="2"/>
  <c r="U652" i="2" s="1"/>
  <c r="M652" i="2"/>
  <c r="V652" i="2" s="1"/>
  <c r="N652" i="2"/>
  <c r="O652" i="2"/>
  <c r="P652" i="2"/>
  <c r="Q652" i="2"/>
  <c r="R652" i="2"/>
  <c r="S652" i="2"/>
  <c r="K653" i="2"/>
  <c r="T653" i="2" s="1"/>
  <c r="L653" i="2"/>
  <c r="U653" i="2" s="1"/>
  <c r="M653" i="2"/>
  <c r="V653" i="2" s="1"/>
  <c r="N653" i="2"/>
  <c r="O653" i="2"/>
  <c r="P653" i="2"/>
  <c r="Q653" i="2"/>
  <c r="R653" i="2"/>
  <c r="S653" i="2"/>
  <c r="K654" i="2"/>
  <c r="T654" i="2" s="1"/>
  <c r="L654" i="2"/>
  <c r="U654" i="2" s="1"/>
  <c r="M654" i="2"/>
  <c r="V654" i="2" s="1"/>
  <c r="N654" i="2"/>
  <c r="O654" i="2"/>
  <c r="P654" i="2"/>
  <c r="Q654" i="2"/>
  <c r="R654" i="2"/>
  <c r="S654" i="2"/>
  <c r="K655" i="2"/>
  <c r="T655" i="2" s="1"/>
  <c r="L655" i="2"/>
  <c r="U655" i="2" s="1"/>
  <c r="M655" i="2"/>
  <c r="V655" i="2" s="1"/>
  <c r="N655" i="2"/>
  <c r="O655" i="2"/>
  <c r="P655" i="2"/>
  <c r="Q655" i="2"/>
  <c r="R655" i="2"/>
  <c r="S655" i="2"/>
  <c r="K656" i="2"/>
  <c r="T656" i="2" s="1"/>
  <c r="L656" i="2"/>
  <c r="U656" i="2" s="1"/>
  <c r="M656" i="2"/>
  <c r="V656" i="2" s="1"/>
  <c r="N656" i="2"/>
  <c r="O656" i="2"/>
  <c r="P656" i="2"/>
  <c r="Q656" i="2"/>
  <c r="R656" i="2"/>
  <c r="S656" i="2"/>
  <c r="K657" i="2"/>
  <c r="T657" i="2" s="1"/>
  <c r="L657" i="2"/>
  <c r="U657" i="2" s="1"/>
  <c r="M657" i="2"/>
  <c r="V657" i="2" s="1"/>
  <c r="N657" i="2"/>
  <c r="O657" i="2"/>
  <c r="P657" i="2"/>
  <c r="Q657" i="2"/>
  <c r="R657" i="2"/>
  <c r="S657" i="2"/>
  <c r="K658" i="2"/>
  <c r="T658" i="2" s="1"/>
  <c r="L658" i="2"/>
  <c r="U658" i="2" s="1"/>
  <c r="M658" i="2"/>
  <c r="V658" i="2" s="1"/>
  <c r="N658" i="2"/>
  <c r="O658" i="2"/>
  <c r="P658" i="2"/>
  <c r="Q658" i="2"/>
  <c r="R658" i="2"/>
  <c r="S658" i="2"/>
  <c r="K659" i="2"/>
  <c r="T659" i="2" s="1"/>
  <c r="L659" i="2"/>
  <c r="U659" i="2" s="1"/>
  <c r="M659" i="2"/>
  <c r="V659" i="2" s="1"/>
  <c r="N659" i="2"/>
  <c r="O659" i="2"/>
  <c r="P659" i="2"/>
  <c r="Q659" i="2"/>
  <c r="R659" i="2"/>
  <c r="S659" i="2"/>
  <c r="K660" i="2"/>
  <c r="T660" i="2" s="1"/>
  <c r="L660" i="2"/>
  <c r="U660" i="2" s="1"/>
  <c r="M660" i="2"/>
  <c r="V660" i="2" s="1"/>
  <c r="N660" i="2"/>
  <c r="O660" i="2"/>
  <c r="P660" i="2"/>
  <c r="Q660" i="2"/>
  <c r="R660" i="2"/>
  <c r="S660" i="2"/>
  <c r="K661" i="2"/>
  <c r="T661" i="2" s="1"/>
  <c r="L661" i="2"/>
  <c r="U661" i="2" s="1"/>
  <c r="M661" i="2"/>
  <c r="V661" i="2" s="1"/>
  <c r="N661" i="2"/>
  <c r="O661" i="2"/>
  <c r="P661" i="2"/>
  <c r="Q661" i="2"/>
  <c r="R661" i="2"/>
  <c r="S661" i="2"/>
  <c r="K662" i="2"/>
  <c r="T662" i="2" s="1"/>
  <c r="L662" i="2"/>
  <c r="U662" i="2" s="1"/>
  <c r="M662" i="2"/>
  <c r="V662" i="2" s="1"/>
  <c r="N662" i="2"/>
  <c r="O662" i="2"/>
  <c r="P662" i="2"/>
  <c r="Q662" i="2"/>
  <c r="R662" i="2"/>
  <c r="S662" i="2"/>
  <c r="K663" i="2"/>
  <c r="T663" i="2" s="1"/>
  <c r="L663" i="2"/>
  <c r="U663" i="2" s="1"/>
  <c r="M663" i="2"/>
  <c r="V663" i="2" s="1"/>
  <c r="N663" i="2"/>
  <c r="O663" i="2"/>
  <c r="P663" i="2"/>
  <c r="Q663" i="2"/>
  <c r="R663" i="2"/>
  <c r="S663" i="2"/>
  <c r="K664" i="2"/>
  <c r="T664" i="2" s="1"/>
  <c r="L664" i="2"/>
  <c r="U664" i="2" s="1"/>
  <c r="M664" i="2"/>
  <c r="V664" i="2" s="1"/>
  <c r="N664" i="2"/>
  <c r="O664" i="2"/>
  <c r="P664" i="2"/>
  <c r="Q664" i="2"/>
  <c r="R664" i="2"/>
  <c r="S664" i="2"/>
  <c r="K665" i="2"/>
  <c r="T665" i="2" s="1"/>
  <c r="L665" i="2"/>
  <c r="U665" i="2" s="1"/>
  <c r="M665" i="2"/>
  <c r="V665" i="2" s="1"/>
  <c r="N665" i="2"/>
  <c r="O665" i="2"/>
  <c r="P665" i="2"/>
  <c r="Q665" i="2"/>
  <c r="R665" i="2"/>
  <c r="S665" i="2"/>
  <c r="K666" i="2"/>
  <c r="T666" i="2" s="1"/>
  <c r="L666" i="2"/>
  <c r="U666" i="2" s="1"/>
  <c r="M666" i="2"/>
  <c r="V666" i="2" s="1"/>
  <c r="N666" i="2"/>
  <c r="O666" i="2"/>
  <c r="P666" i="2"/>
  <c r="Q666" i="2"/>
  <c r="R666" i="2"/>
  <c r="S666" i="2"/>
  <c r="K667" i="2"/>
  <c r="T667" i="2" s="1"/>
  <c r="L667" i="2"/>
  <c r="U667" i="2" s="1"/>
  <c r="M667" i="2"/>
  <c r="V667" i="2" s="1"/>
  <c r="N667" i="2"/>
  <c r="O667" i="2"/>
  <c r="P667" i="2"/>
  <c r="Q667" i="2"/>
  <c r="R667" i="2"/>
  <c r="S667" i="2"/>
  <c r="K668" i="2"/>
  <c r="T668" i="2" s="1"/>
  <c r="L668" i="2"/>
  <c r="U668" i="2" s="1"/>
  <c r="M668" i="2"/>
  <c r="V668" i="2" s="1"/>
  <c r="N668" i="2"/>
  <c r="O668" i="2"/>
  <c r="P668" i="2"/>
  <c r="Q668" i="2"/>
  <c r="R668" i="2"/>
  <c r="S668" i="2"/>
  <c r="K669" i="2"/>
  <c r="T669" i="2" s="1"/>
  <c r="L669" i="2"/>
  <c r="U669" i="2" s="1"/>
  <c r="M669" i="2"/>
  <c r="V669" i="2" s="1"/>
  <c r="N669" i="2"/>
  <c r="O669" i="2"/>
  <c r="P669" i="2"/>
  <c r="Q669" i="2"/>
  <c r="R669" i="2"/>
  <c r="S669" i="2"/>
  <c r="K670" i="2"/>
  <c r="T670" i="2" s="1"/>
  <c r="L670" i="2"/>
  <c r="U670" i="2" s="1"/>
  <c r="M670" i="2"/>
  <c r="V670" i="2" s="1"/>
  <c r="N670" i="2"/>
  <c r="O670" i="2"/>
  <c r="P670" i="2"/>
  <c r="Q670" i="2"/>
  <c r="R670" i="2"/>
  <c r="S670" i="2"/>
  <c r="K671" i="2"/>
  <c r="T671" i="2" s="1"/>
  <c r="L671" i="2"/>
  <c r="U671" i="2" s="1"/>
  <c r="M671" i="2"/>
  <c r="V671" i="2" s="1"/>
  <c r="N671" i="2"/>
  <c r="O671" i="2"/>
  <c r="P671" i="2"/>
  <c r="Q671" i="2"/>
  <c r="R671" i="2"/>
  <c r="S671" i="2"/>
  <c r="K672" i="2"/>
  <c r="T672" i="2" s="1"/>
  <c r="L672" i="2"/>
  <c r="U672" i="2" s="1"/>
  <c r="M672" i="2"/>
  <c r="V672" i="2" s="1"/>
  <c r="N672" i="2"/>
  <c r="O672" i="2"/>
  <c r="P672" i="2"/>
  <c r="Q672" i="2"/>
  <c r="R672" i="2"/>
  <c r="S672" i="2"/>
  <c r="K673" i="2"/>
  <c r="T673" i="2" s="1"/>
  <c r="L673" i="2"/>
  <c r="U673" i="2" s="1"/>
  <c r="M673" i="2"/>
  <c r="V673" i="2" s="1"/>
  <c r="N673" i="2"/>
  <c r="O673" i="2"/>
  <c r="P673" i="2"/>
  <c r="Q673" i="2"/>
  <c r="R673" i="2"/>
  <c r="S673" i="2"/>
  <c r="K674" i="2"/>
  <c r="T674" i="2" s="1"/>
  <c r="L674" i="2"/>
  <c r="U674" i="2" s="1"/>
  <c r="M674" i="2"/>
  <c r="V674" i="2" s="1"/>
  <c r="N674" i="2"/>
  <c r="O674" i="2"/>
  <c r="P674" i="2"/>
  <c r="Q674" i="2"/>
  <c r="R674" i="2"/>
  <c r="S674" i="2"/>
  <c r="K675" i="2"/>
  <c r="T675" i="2" s="1"/>
  <c r="L675" i="2"/>
  <c r="U675" i="2" s="1"/>
  <c r="M675" i="2"/>
  <c r="V675" i="2" s="1"/>
  <c r="N675" i="2"/>
  <c r="O675" i="2"/>
  <c r="P675" i="2"/>
  <c r="Q675" i="2"/>
  <c r="R675" i="2"/>
  <c r="S675" i="2"/>
  <c r="K676" i="2"/>
  <c r="T676" i="2" s="1"/>
  <c r="L676" i="2"/>
  <c r="U676" i="2" s="1"/>
  <c r="M676" i="2"/>
  <c r="V676" i="2" s="1"/>
  <c r="N676" i="2"/>
  <c r="O676" i="2"/>
  <c r="P676" i="2"/>
  <c r="Q676" i="2"/>
  <c r="R676" i="2"/>
  <c r="S676" i="2"/>
  <c r="K677" i="2"/>
  <c r="T677" i="2" s="1"/>
  <c r="L677" i="2"/>
  <c r="U677" i="2" s="1"/>
  <c r="M677" i="2"/>
  <c r="V677" i="2" s="1"/>
  <c r="N677" i="2"/>
  <c r="O677" i="2"/>
  <c r="P677" i="2"/>
  <c r="Q677" i="2"/>
  <c r="R677" i="2"/>
  <c r="S677" i="2"/>
  <c r="K678" i="2"/>
  <c r="T678" i="2" s="1"/>
  <c r="L678" i="2"/>
  <c r="U678" i="2" s="1"/>
  <c r="M678" i="2"/>
  <c r="V678" i="2" s="1"/>
  <c r="N678" i="2"/>
  <c r="O678" i="2"/>
  <c r="P678" i="2"/>
  <c r="Q678" i="2"/>
  <c r="R678" i="2"/>
  <c r="S678" i="2"/>
  <c r="K679" i="2"/>
  <c r="T679" i="2" s="1"/>
  <c r="L679" i="2"/>
  <c r="U679" i="2" s="1"/>
  <c r="M679" i="2"/>
  <c r="V679" i="2" s="1"/>
  <c r="N679" i="2"/>
  <c r="O679" i="2"/>
  <c r="P679" i="2"/>
  <c r="Q679" i="2"/>
  <c r="R679" i="2"/>
  <c r="S679" i="2"/>
  <c r="K680" i="2"/>
  <c r="T680" i="2" s="1"/>
  <c r="L680" i="2"/>
  <c r="U680" i="2" s="1"/>
  <c r="M680" i="2"/>
  <c r="V680" i="2" s="1"/>
  <c r="N680" i="2"/>
  <c r="O680" i="2"/>
  <c r="P680" i="2"/>
  <c r="Q680" i="2"/>
  <c r="R680" i="2"/>
  <c r="S680" i="2"/>
  <c r="K681" i="2"/>
  <c r="T681" i="2" s="1"/>
  <c r="L681" i="2"/>
  <c r="U681" i="2" s="1"/>
  <c r="M681" i="2"/>
  <c r="V681" i="2" s="1"/>
  <c r="N681" i="2"/>
  <c r="O681" i="2"/>
  <c r="P681" i="2"/>
  <c r="Q681" i="2"/>
  <c r="R681" i="2"/>
  <c r="S681" i="2"/>
  <c r="K682" i="2"/>
  <c r="T682" i="2" s="1"/>
  <c r="L682" i="2"/>
  <c r="U682" i="2" s="1"/>
  <c r="M682" i="2"/>
  <c r="V682" i="2" s="1"/>
  <c r="N682" i="2"/>
  <c r="O682" i="2"/>
  <c r="P682" i="2"/>
  <c r="Q682" i="2"/>
  <c r="R682" i="2"/>
  <c r="S682" i="2"/>
  <c r="K683" i="2"/>
  <c r="T683" i="2" s="1"/>
  <c r="L683" i="2"/>
  <c r="U683" i="2" s="1"/>
  <c r="M683" i="2"/>
  <c r="V683" i="2" s="1"/>
  <c r="N683" i="2"/>
  <c r="O683" i="2"/>
  <c r="P683" i="2"/>
  <c r="Q683" i="2"/>
  <c r="R683" i="2"/>
  <c r="S683" i="2"/>
  <c r="K684" i="2"/>
  <c r="T684" i="2" s="1"/>
  <c r="L684" i="2"/>
  <c r="U684" i="2" s="1"/>
  <c r="M684" i="2"/>
  <c r="V684" i="2" s="1"/>
  <c r="N684" i="2"/>
  <c r="O684" i="2"/>
  <c r="P684" i="2"/>
  <c r="Q684" i="2"/>
  <c r="R684" i="2"/>
  <c r="S684" i="2"/>
  <c r="K685" i="2"/>
  <c r="T685" i="2" s="1"/>
  <c r="L685" i="2"/>
  <c r="U685" i="2" s="1"/>
  <c r="M685" i="2"/>
  <c r="V685" i="2" s="1"/>
  <c r="N685" i="2"/>
  <c r="O685" i="2"/>
  <c r="P685" i="2"/>
  <c r="Q685" i="2"/>
  <c r="R685" i="2"/>
  <c r="S685" i="2"/>
  <c r="K686" i="2"/>
  <c r="T686" i="2" s="1"/>
  <c r="L686" i="2"/>
  <c r="U686" i="2" s="1"/>
  <c r="M686" i="2"/>
  <c r="V686" i="2" s="1"/>
  <c r="N686" i="2"/>
  <c r="O686" i="2"/>
  <c r="P686" i="2"/>
  <c r="Q686" i="2"/>
  <c r="R686" i="2"/>
  <c r="S686" i="2"/>
  <c r="K687" i="2"/>
  <c r="T687" i="2" s="1"/>
  <c r="L687" i="2"/>
  <c r="U687" i="2" s="1"/>
  <c r="M687" i="2"/>
  <c r="V687" i="2" s="1"/>
  <c r="N687" i="2"/>
  <c r="O687" i="2"/>
  <c r="P687" i="2"/>
  <c r="Q687" i="2"/>
  <c r="R687" i="2"/>
  <c r="S687" i="2"/>
  <c r="K688" i="2"/>
  <c r="T688" i="2" s="1"/>
  <c r="L688" i="2"/>
  <c r="U688" i="2" s="1"/>
  <c r="M688" i="2"/>
  <c r="V688" i="2" s="1"/>
  <c r="N688" i="2"/>
  <c r="O688" i="2"/>
  <c r="P688" i="2"/>
  <c r="Q688" i="2"/>
  <c r="R688" i="2"/>
  <c r="S688" i="2"/>
  <c r="K689" i="2"/>
  <c r="T689" i="2" s="1"/>
  <c r="L689" i="2"/>
  <c r="U689" i="2" s="1"/>
  <c r="M689" i="2"/>
  <c r="V689" i="2" s="1"/>
  <c r="N689" i="2"/>
  <c r="O689" i="2"/>
  <c r="P689" i="2"/>
  <c r="Q689" i="2"/>
  <c r="R689" i="2"/>
  <c r="S689" i="2"/>
  <c r="K690" i="2"/>
  <c r="T690" i="2" s="1"/>
  <c r="L690" i="2"/>
  <c r="U690" i="2" s="1"/>
  <c r="M690" i="2"/>
  <c r="V690" i="2" s="1"/>
  <c r="N690" i="2"/>
  <c r="O690" i="2"/>
  <c r="P690" i="2"/>
  <c r="Q690" i="2"/>
  <c r="R690" i="2"/>
  <c r="S690" i="2"/>
  <c r="K691" i="2"/>
  <c r="T691" i="2" s="1"/>
  <c r="L691" i="2"/>
  <c r="U691" i="2" s="1"/>
  <c r="M691" i="2"/>
  <c r="V691" i="2" s="1"/>
  <c r="N691" i="2"/>
  <c r="O691" i="2"/>
  <c r="P691" i="2"/>
  <c r="Q691" i="2"/>
  <c r="R691" i="2"/>
  <c r="S691" i="2"/>
  <c r="K307" i="2"/>
  <c r="T307" i="2" s="1"/>
  <c r="L307" i="2"/>
  <c r="U307" i="2" s="1"/>
  <c r="M307" i="2"/>
  <c r="V307" i="2" s="1"/>
  <c r="N307" i="2"/>
  <c r="O307" i="2"/>
  <c r="P307" i="2"/>
  <c r="Q307" i="2"/>
  <c r="R307" i="2"/>
  <c r="S307" i="2"/>
  <c r="K308" i="2"/>
  <c r="T308" i="2" s="1"/>
  <c r="L308" i="2"/>
  <c r="U308" i="2" s="1"/>
  <c r="M308" i="2"/>
  <c r="V308" i="2" s="1"/>
  <c r="N308" i="2"/>
  <c r="O308" i="2"/>
  <c r="P308" i="2"/>
  <c r="Q308" i="2"/>
  <c r="R308" i="2"/>
  <c r="S308" i="2"/>
  <c r="K309" i="2"/>
  <c r="T309" i="2" s="1"/>
  <c r="L309" i="2"/>
  <c r="U309" i="2" s="1"/>
  <c r="M309" i="2"/>
  <c r="V309" i="2" s="1"/>
  <c r="N309" i="2"/>
  <c r="O309" i="2"/>
  <c r="P309" i="2"/>
  <c r="Q309" i="2"/>
  <c r="R309" i="2"/>
  <c r="S309" i="2"/>
  <c r="K310" i="2"/>
  <c r="T310" i="2" s="1"/>
  <c r="L310" i="2"/>
  <c r="M310" i="2"/>
  <c r="V310" i="2" s="1"/>
  <c r="N310" i="2"/>
  <c r="O310" i="2"/>
  <c r="P310" i="2"/>
  <c r="Q310" i="2"/>
  <c r="R310" i="2"/>
  <c r="S310" i="2"/>
  <c r="U310" i="2"/>
  <c r="K311" i="2"/>
  <c r="T311" i="2" s="1"/>
  <c r="L311" i="2"/>
  <c r="U311" i="2" s="1"/>
  <c r="M311" i="2"/>
  <c r="V311" i="2" s="1"/>
  <c r="N311" i="2"/>
  <c r="O311" i="2"/>
  <c r="P311" i="2"/>
  <c r="Q311" i="2"/>
  <c r="R311" i="2"/>
  <c r="S311" i="2"/>
  <c r="K312" i="2"/>
  <c r="T312" i="2" s="1"/>
  <c r="L312" i="2"/>
  <c r="U312" i="2" s="1"/>
  <c r="M312" i="2"/>
  <c r="V312" i="2" s="1"/>
  <c r="N312" i="2"/>
  <c r="O312" i="2"/>
  <c r="P312" i="2"/>
  <c r="Q312" i="2"/>
  <c r="R312" i="2"/>
  <c r="S312" i="2"/>
  <c r="K313" i="2"/>
  <c r="T313" i="2" s="1"/>
  <c r="L313" i="2"/>
  <c r="U313" i="2" s="1"/>
  <c r="M313" i="2"/>
  <c r="V313" i="2" s="1"/>
  <c r="N313" i="2"/>
  <c r="O313" i="2"/>
  <c r="P313" i="2"/>
  <c r="Q313" i="2"/>
  <c r="R313" i="2"/>
  <c r="S313" i="2"/>
  <c r="K314" i="2"/>
  <c r="T314" i="2" s="1"/>
  <c r="L314" i="2"/>
  <c r="U314" i="2" s="1"/>
  <c r="M314" i="2"/>
  <c r="V314" i="2" s="1"/>
  <c r="N314" i="2"/>
  <c r="O314" i="2"/>
  <c r="P314" i="2"/>
  <c r="Q314" i="2"/>
  <c r="R314" i="2"/>
  <c r="S314" i="2"/>
  <c r="K315" i="2"/>
  <c r="T315" i="2" s="1"/>
  <c r="L315" i="2"/>
  <c r="U315" i="2" s="1"/>
  <c r="M315" i="2"/>
  <c r="V315" i="2" s="1"/>
  <c r="N315" i="2"/>
  <c r="O315" i="2"/>
  <c r="P315" i="2"/>
  <c r="Q315" i="2"/>
  <c r="R315" i="2"/>
  <c r="S315" i="2"/>
  <c r="K316" i="2"/>
  <c r="T316" i="2" s="1"/>
  <c r="L316" i="2"/>
  <c r="M316" i="2"/>
  <c r="V316" i="2" s="1"/>
  <c r="N316" i="2"/>
  <c r="O316" i="2"/>
  <c r="P316" i="2"/>
  <c r="Q316" i="2"/>
  <c r="R316" i="2"/>
  <c r="S316" i="2"/>
  <c r="U316" i="2"/>
  <c r="K317" i="2"/>
  <c r="T317" i="2" s="1"/>
  <c r="L317" i="2"/>
  <c r="U317" i="2" s="1"/>
  <c r="M317" i="2"/>
  <c r="V317" i="2" s="1"/>
  <c r="N317" i="2"/>
  <c r="O317" i="2"/>
  <c r="P317" i="2"/>
  <c r="Q317" i="2"/>
  <c r="R317" i="2"/>
  <c r="S317" i="2"/>
  <c r="K318" i="2"/>
  <c r="T318" i="2" s="1"/>
  <c r="L318" i="2"/>
  <c r="U318" i="2" s="1"/>
  <c r="M318" i="2"/>
  <c r="V318" i="2" s="1"/>
  <c r="N318" i="2"/>
  <c r="O318" i="2"/>
  <c r="P318" i="2"/>
  <c r="Q318" i="2"/>
  <c r="R318" i="2"/>
  <c r="S318" i="2"/>
  <c r="K319" i="2"/>
  <c r="T319" i="2" s="1"/>
  <c r="L319" i="2"/>
  <c r="U319" i="2" s="1"/>
  <c r="M319" i="2"/>
  <c r="V319" i="2" s="1"/>
  <c r="N319" i="2"/>
  <c r="O319" i="2"/>
  <c r="P319" i="2"/>
  <c r="Q319" i="2"/>
  <c r="R319" i="2"/>
  <c r="S319" i="2"/>
  <c r="K320" i="2"/>
  <c r="T320" i="2" s="1"/>
  <c r="L320" i="2"/>
  <c r="U320" i="2" s="1"/>
  <c r="M320" i="2"/>
  <c r="V320" i="2" s="1"/>
  <c r="N320" i="2"/>
  <c r="O320" i="2"/>
  <c r="P320" i="2"/>
  <c r="Q320" i="2"/>
  <c r="R320" i="2"/>
  <c r="S320" i="2"/>
  <c r="K321" i="2"/>
  <c r="T321" i="2" s="1"/>
  <c r="L321" i="2"/>
  <c r="U321" i="2" s="1"/>
  <c r="M321" i="2"/>
  <c r="V321" i="2" s="1"/>
  <c r="N321" i="2"/>
  <c r="O321" i="2"/>
  <c r="P321" i="2"/>
  <c r="Q321" i="2"/>
  <c r="R321" i="2"/>
  <c r="S321" i="2"/>
  <c r="K322" i="2"/>
  <c r="T322" i="2" s="1"/>
  <c r="L322" i="2"/>
  <c r="U322" i="2" s="1"/>
  <c r="M322" i="2"/>
  <c r="V322" i="2" s="1"/>
  <c r="N322" i="2"/>
  <c r="O322" i="2"/>
  <c r="P322" i="2"/>
  <c r="Q322" i="2"/>
  <c r="R322" i="2"/>
  <c r="S322" i="2"/>
  <c r="K323" i="2"/>
  <c r="T323" i="2" s="1"/>
  <c r="L323" i="2"/>
  <c r="U323" i="2" s="1"/>
  <c r="M323" i="2"/>
  <c r="V323" i="2" s="1"/>
  <c r="N323" i="2"/>
  <c r="O323" i="2"/>
  <c r="P323" i="2"/>
  <c r="Q323" i="2"/>
  <c r="R323" i="2"/>
  <c r="S323" i="2"/>
  <c r="K324" i="2"/>
  <c r="T324" i="2" s="1"/>
  <c r="L324" i="2"/>
  <c r="U324" i="2" s="1"/>
  <c r="M324" i="2"/>
  <c r="V324" i="2" s="1"/>
  <c r="N324" i="2"/>
  <c r="O324" i="2"/>
  <c r="P324" i="2"/>
  <c r="Q324" i="2"/>
  <c r="R324" i="2"/>
  <c r="S324" i="2"/>
  <c r="K325" i="2"/>
  <c r="T325" i="2" s="1"/>
  <c r="L325" i="2"/>
  <c r="U325" i="2" s="1"/>
  <c r="M325" i="2"/>
  <c r="V325" i="2" s="1"/>
  <c r="N325" i="2"/>
  <c r="O325" i="2"/>
  <c r="P325" i="2"/>
  <c r="Q325" i="2"/>
  <c r="R325" i="2"/>
  <c r="S325" i="2"/>
  <c r="K326" i="2"/>
  <c r="T326" i="2" s="1"/>
  <c r="L326" i="2"/>
  <c r="U326" i="2" s="1"/>
  <c r="M326" i="2"/>
  <c r="V326" i="2" s="1"/>
  <c r="N326" i="2"/>
  <c r="O326" i="2"/>
  <c r="P326" i="2"/>
  <c r="Q326" i="2"/>
  <c r="R326" i="2"/>
  <c r="S326" i="2"/>
  <c r="K327" i="2"/>
  <c r="T327" i="2" s="1"/>
  <c r="L327" i="2"/>
  <c r="U327" i="2" s="1"/>
  <c r="M327" i="2"/>
  <c r="V327" i="2" s="1"/>
  <c r="N327" i="2"/>
  <c r="O327" i="2"/>
  <c r="P327" i="2"/>
  <c r="Q327" i="2"/>
  <c r="R327" i="2"/>
  <c r="S327" i="2"/>
  <c r="K328" i="2"/>
  <c r="T328" i="2" s="1"/>
  <c r="L328" i="2"/>
  <c r="U328" i="2" s="1"/>
  <c r="M328" i="2"/>
  <c r="V328" i="2" s="1"/>
  <c r="N328" i="2"/>
  <c r="O328" i="2"/>
  <c r="P328" i="2"/>
  <c r="Q328" i="2"/>
  <c r="R328" i="2"/>
  <c r="S328" i="2"/>
  <c r="K329" i="2"/>
  <c r="T329" i="2" s="1"/>
  <c r="L329" i="2"/>
  <c r="U329" i="2" s="1"/>
  <c r="M329" i="2"/>
  <c r="V329" i="2" s="1"/>
  <c r="N329" i="2"/>
  <c r="O329" i="2"/>
  <c r="P329" i="2"/>
  <c r="Q329" i="2"/>
  <c r="R329" i="2"/>
  <c r="S329" i="2"/>
  <c r="K330" i="2"/>
  <c r="T330" i="2" s="1"/>
  <c r="L330" i="2"/>
  <c r="M330" i="2"/>
  <c r="V330" i="2" s="1"/>
  <c r="N330" i="2"/>
  <c r="O330" i="2"/>
  <c r="P330" i="2"/>
  <c r="Q330" i="2"/>
  <c r="R330" i="2"/>
  <c r="S330" i="2"/>
  <c r="U330" i="2"/>
  <c r="K331" i="2"/>
  <c r="T331" i="2" s="1"/>
  <c r="L331" i="2"/>
  <c r="M331" i="2"/>
  <c r="V331" i="2" s="1"/>
  <c r="N331" i="2"/>
  <c r="O331" i="2"/>
  <c r="P331" i="2"/>
  <c r="Q331" i="2"/>
  <c r="R331" i="2"/>
  <c r="S331" i="2"/>
  <c r="U331" i="2"/>
  <c r="K332" i="2"/>
  <c r="T332" i="2" s="1"/>
  <c r="L332" i="2"/>
  <c r="U332" i="2" s="1"/>
  <c r="M332" i="2"/>
  <c r="V332" i="2" s="1"/>
  <c r="N332" i="2"/>
  <c r="O332" i="2"/>
  <c r="P332" i="2"/>
  <c r="Q332" i="2"/>
  <c r="R332" i="2"/>
  <c r="S332" i="2"/>
  <c r="K333" i="2"/>
  <c r="T333" i="2" s="1"/>
  <c r="L333" i="2"/>
  <c r="U333" i="2" s="1"/>
  <c r="M333" i="2"/>
  <c r="V333" i="2" s="1"/>
  <c r="N333" i="2"/>
  <c r="O333" i="2"/>
  <c r="P333" i="2"/>
  <c r="Q333" i="2"/>
  <c r="R333" i="2"/>
  <c r="S333" i="2"/>
  <c r="K334" i="2"/>
  <c r="T334" i="2" s="1"/>
  <c r="L334" i="2"/>
  <c r="U334" i="2" s="1"/>
  <c r="M334" i="2"/>
  <c r="V334" i="2" s="1"/>
  <c r="N334" i="2"/>
  <c r="O334" i="2"/>
  <c r="P334" i="2"/>
  <c r="Q334" i="2"/>
  <c r="R334" i="2"/>
  <c r="S334" i="2"/>
  <c r="K335" i="2"/>
  <c r="T335" i="2" s="1"/>
  <c r="L335" i="2"/>
  <c r="U335" i="2" s="1"/>
  <c r="M335" i="2"/>
  <c r="V335" i="2" s="1"/>
  <c r="N335" i="2"/>
  <c r="O335" i="2"/>
  <c r="P335" i="2"/>
  <c r="Q335" i="2"/>
  <c r="R335" i="2"/>
  <c r="S335" i="2"/>
  <c r="K336" i="2"/>
  <c r="T336" i="2" s="1"/>
  <c r="L336" i="2"/>
  <c r="U336" i="2" s="1"/>
  <c r="M336" i="2"/>
  <c r="V336" i="2" s="1"/>
  <c r="N336" i="2"/>
  <c r="O336" i="2"/>
  <c r="P336" i="2"/>
  <c r="Q336" i="2"/>
  <c r="R336" i="2"/>
  <c r="S336" i="2"/>
  <c r="K337" i="2"/>
  <c r="T337" i="2" s="1"/>
  <c r="L337" i="2"/>
  <c r="U337" i="2" s="1"/>
  <c r="M337" i="2"/>
  <c r="V337" i="2" s="1"/>
  <c r="N337" i="2"/>
  <c r="O337" i="2"/>
  <c r="P337" i="2"/>
  <c r="Q337" i="2"/>
  <c r="R337" i="2"/>
  <c r="S337" i="2"/>
  <c r="K338" i="2"/>
  <c r="T338" i="2" s="1"/>
  <c r="L338" i="2"/>
  <c r="U338" i="2" s="1"/>
  <c r="M338" i="2"/>
  <c r="V338" i="2" s="1"/>
  <c r="N338" i="2"/>
  <c r="O338" i="2"/>
  <c r="P338" i="2"/>
  <c r="Q338" i="2"/>
  <c r="R338" i="2"/>
  <c r="S338" i="2"/>
  <c r="K339" i="2"/>
  <c r="T339" i="2" s="1"/>
  <c r="L339" i="2"/>
  <c r="U339" i="2" s="1"/>
  <c r="M339" i="2"/>
  <c r="V339" i="2" s="1"/>
  <c r="N339" i="2"/>
  <c r="O339" i="2"/>
  <c r="P339" i="2"/>
  <c r="Q339" i="2"/>
  <c r="R339" i="2"/>
  <c r="S339" i="2"/>
  <c r="K340" i="2"/>
  <c r="T340" i="2" s="1"/>
  <c r="L340" i="2"/>
  <c r="U340" i="2" s="1"/>
  <c r="M340" i="2"/>
  <c r="V340" i="2" s="1"/>
  <c r="N340" i="2"/>
  <c r="O340" i="2"/>
  <c r="P340" i="2"/>
  <c r="Q340" i="2"/>
  <c r="R340" i="2"/>
  <c r="S340" i="2"/>
  <c r="K341" i="2"/>
  <c r="T341" i="2" s="1"/>
  <c r="L341" i="2"/>
  <c r="U341" i="2" s="1"/>
  <c r="M341" i="2"/>
  <c r="V341" i="2" s="1"/>
  <c r="N341" i="2"/>
  <c r="O341" i="2"/>
  <c r="P341" i="2"/>
  <c r="Q341" i="2"/>
  <c r="R341" i="2"/>
  <c r="S341" i="2"/>
  <c r="K342" i="2"/>
  <c r="T342" i="2" s="1"/>
  <c r="L342" i="2"/>
  <c r="U342" i="2" s="1"/>
  <c r="M342" i="2"/>
  <c r="V342" i="2" s="1"/>
  <c r="N342" i="2"/>
  <c r="O342" i="2"/>
  <c r="P342" i="2"/>
  <c r="Q342" i="2"/>
  <c r="R342" i="2"/>
  <c r="S342" i="2"/>
  <c r="K343" i="2"/>
  <c r="T343" i="2" s="1"/>
  <c r="L343" i="2"/>
  <c r="U343" i="2" s="1"/>
  <c r="M343" i="2"/>
  <c r="V343" i="2" s="1"/>
  <c r="N343" i="2"/>
  <c r="O343" i="2"/>
  <c r="P343" i="2"/>
  <c r="Q343" i="2"/>
  <c r="R343" i="2"/>
  <c r="S343" i="2"/>
  <c r="K344" i="2"/>
  <c r="T344" i="2" s="1"/>
  <c r="L344" i="2"/>
  <c r="M344" i="2"/>
  <c r="V344" i="2" s="1"/>
  <c r="N344" i="2"/>
  <c r="O344" i="2"/>
  <c r="P344" i="2"/>
  <c r="Q344" i="2"/>
  <c r="R344" i="2"/>
  <c r="S344" i="2"/>
  <c r="U344" i="2"/>
  <c r="K345" i="2"/>
  <c r="T345" i="2" s="1"/>
  <c r="L345" i="2"/>
  <c r="U345" i="2" s="1"/>
  <c r="M345" i="2"/>
  <c r="V345" i="2" s="1"/>
  <c r="N345" i="2"/>
  <c r="O345" i="2"/>
  <c r="P345" i="2"/>
  <c r="Q345" i="2"/>
  <c r="R345" i="2"/>
  <c r="S345" i="2"/>
  <c r="K346" i="2"/>
  <c r="T346" i="2" s="1"/>
  <c r="L346" i="2"/>
  <c r="U346" i="2" s="1"/>
  <c r="M346" i="2"/>
  <c r="V346" i="2" s="1"/>
  <c r="N346" i="2"/>
  <c r="O346" i="2"/>
  <c r="P346" i="2"/>
  <c r="Q346" i="2"/>
  <c r="R346" i="2"/>
  <c r="S346" i="2"/>
  <c r="K347" i="2"/>
  <c r="T347" i="2" s="1"/>
  <c r="L347" i="2"/>
  <c r="U347" i="2" s="1"/>
  <c r="M347" i="2"/>
  <c r="V347" i="2" s="1"/>
  <c r="N347" i="2"/>
  <c r="O347" i="2"/>
  <c r="P347" i="2"/>
  <c r="Q347" i="2"/>
  <c r="R347" i="2"/>
  <c r="S347" i="2"/>
  <c r="K348" i="2"/>
  <c r="T348" i="2" s="1"/>
  <c r="L348" i="2"/>
  <c r="U348" i="2" s="1"/>
  <c r="M348" i="2"/>
  <c r="V348" i="2" s="1"/>
  <c r="N348" i="2"/>
  <c r="O348" i="2"/>
  <c r="P348" i="2"/>
  <c r="Q348" i="2"/>
  <c r="R348" i="2"/>
  <c r="S348" i="2"/>
  <c r="K349" i="2"/>
  <c r="T349" i="2" s="1"/>
  <c r="L349" i="2"/>
  <c r="U349" i="2" s="1"/>
  <c r="M349" i="2"/>
  <c r="V349" i="2" s="1"/>
  <c r="N349" i="2"/>
  <c r="O349" i="2"/>
  <c r="P349" i="2"/>
  <c r="Q349" i="2"/>
  <c r="R349" i="2"/>
  <c r="S349" i="2"/>
  <c r="K350" i="2"/>
  <c r="T350" i="2" s="1"/>
  <c r="L350" i="2"/>
  <c r="U350" i="2" s="1"/>
  <c r="M350" i="2"/>
  <c r="V350" i="2" s="1"/>
  <c r="N350" i="2"/>
  <c r="O350" i="2"/>
  <c r="P350" i="2"/>
  <c r="Q350" i="2"/>
  <c r="R350" i="2"/>
  <c r="S350" i="2"/>
  <c r="K351" i="2"/>
  <c r="T351" i="2" s="1"/>
  <c r="L351" i="2"/>
  <c r="U351" i="2" s="1"/>
  <c r="M351" i="2"/>
  <c r="V351" i="2" s="1"/>
  <c r="N351" i="2"/>
  <c r="O351" i="2"/>
  <c r="P351" i="2"/>
  <c r="Q351" i="2"/>
  <c r="R351" i="2"/>
  <c r="S351" i="2"/>
  <c r="K352" i="2"/>
  <c r="T352" i="2" s="1"/>
  <c r="L352" i="2"/>
  <c r="U352" i="2" s="1"/>
  <c r="M352" i="2"/>
  <c r="V352" i="2" s="1"/>
  <c r="N352" i="2"/>
  <c r="O352" i="2"/>
  <c r="P352" i="2"/>
  <c r="Q352" i="2"/>
  <c r="R352" i="2"/>
  <c r="S352" i="2"/>
  <c r="K353" i="2"/>
  <c r="T353" i="2" s="1"/>
  <c r="L353" i="2"/>
  <c r="U353" i="2" s="1"/>
  <c r="M353" i="2"/>
  <c r="V353" i="2" s="1"/>
  <c r="N353" i="2"/>
  <c r="O353" i="2"/>
  <c r="P353" i="2"/>
  <c r="Q353" i="2"/>
  <c r="R353" i="2"/>
  <c r="S353" i="2"/>
  <c r="K354" i="2"/>
  <c r="T354" i="2" s="1"/>
  <c r="L354" i="2"/>
  <c r="U354" i="2" s="1"/>
  <c r="M354" i="2"/>
  <c r="V354" i="2" s="1"/>
  <c r="N354" i="2"/>
  <c r="O354" i="2"/>
  <c r="P354" i="2"/>
  <c r="Q354" i="2"/>
  <c r="R354" i="2"/>
  <c r="S354" i="2"/>
  <c r="K355" i="2"/>
  <c r="T355" i="2" s="1"/>
  <c r="L355" i="2"/>
  <c r="U355" i="2" s="1"/>
  <c r="M355" i="2"/>
  <c r="V355" i="2" s="1"/>
  <c r="N355" i="2"/>
  <c r="O355" i="2"/>
  <c r="P355" i="2"/>
  <c r="Q355" i="2"/>
  <c r="R355" i="2"/>
  <c r="S355" i="2"/>
  <c r="K356" i="2"/>
  <c r="T356" i="2" s="1"/>
  <c r="L356" i="2"/>
  <c r="M356" i="2"/>
  <c r="V356" i="2" s="1"/>
  <c r="N356" i="2"/>
  <c r="O356" i="2"/>
  <c r="P356" i="2"/>
  <c r="Q356" i="2"/>
  <c r="R356" i="2"/>
  <c r="S356" i="2"/>
  <c r="U356" i="2"/>
  <c r="K357" i="2"/>
  <c r="T357" i="2" s="1"/>
  <c r="L357" i="2"/>
  <c r="U357" i="2" s="1"/>
  <c r="M357" i="2"/>
  <c r="V357" i="2" s="1"/>
  <c r="N357" i="2"/>
  <c r="O357" i="2"/>
  <c r="P357" i="2"/>
  <c r="Q357" i="2"/>
  <c r="R357" i="2"/>
  <c r="S357" i="2"/>
  <c r="K358" i="2"/>
  <c r="T358" i="2" s="1"/>
  <c r="L358" i="2"/>
  <c r="U358" i="2" s="1"/>
  <c r="M358" i="2"/>
  <c r="V358" i="2" s="1"/>
  <c r="N358" i="2"/>
  <c r="O358" i="2"/>
  <c r="P358" i="2"/>
  <c r="Q358" i="2"/>
  <c r="R358" i="2"/>
  <c r="S358" i="2"/>
  <c r="K359" i="2"/>
  <c r="T359" i="2" s="1"/>
  <c r="L359" i="2"/>
  <c r="U359" i="2" s="1"/>
  <c r="M359" i="2"/>
  <c r="V359" i="2" s="1"/>
  <c r="N359" i="2"/>
  <c r="O359" i="2"/>
  <c r="P359" i="2"/>
  <c r="Q359" i="2"/>
  <c r="R359" i="2"/>
  <c r="S359" i="2"/>
  <c r="K360" i="2"/>
  <c r="T360" i="2" s="1"/>
  <c r="L360" i="2"/>
  <c r="U360" i="2" s="1"/>
  <c r="M360" i="2"/>
  <c r="V360" i="2" s="1"/>
  <c r="N360" i="2"/>
  <c r="O360" i="2"/>
  <c r="P360" i="2"/>
  <c r="Q360" i="2"/>
  <c r="R360" i="2"/>
  <c r="S360" i="2"/>
  <c r="K361" i="2"/>
  <c r="T361" i="2" s="1"/>
  <c r="L361" i="2"/>
  <c r="U361" i="2" s="1"/>
  <c r="M361" i="2"/>
  <c r="V361" i="2" s="1"/>
  <c r="N361" i="2"/>
  <c r="O361" i="2"/>
  <c r="P361" i="2"/>
  <c r="Q361" i="2"/>
  <c r="R361" i="2"/>
  <c r="S361" i="2"/>
  <c r="K362" i="2"/>
  <c r="T362" i="2" s="1"/>
  <c r="L362" i="2"/>
  <c r="U362" i="2" s="1"/>
  <c r="M362" i="2"/>
  <c r="V362" i="2" s="1"/>
  <c r="N362" i="2"/>
  <c r="O362" i="2"/>
  <c r="P362" i="2"/>
  <c r="Q362" i="2"/>
  <c r="R362" i="2"/>
  <c r="S362" i="2"/>
  <c r="K363" i="2"/>
  <c r="T363" i="2" s="1"/>
  <c r="L363" i="2"/>
  <c r="U363" i="2" s="1"/>
  <c r="M363" i="2"/>
  <c r="V363" i="2" s="1"/>
  <c r="N363" i="2"/>
  <c r="O363" i="2"/>
  <c r="P363" i="2"/>
  <c r="Q363" i="2"/>
  <c r="R363" i="2"/>
  <c r="S363" i="2"/>
  <c r="K364" i="2"/>
  <c r="T364" i="2" s="1"/>
  <c r="L364" i="2"/>
  <c r="M364" i="2"/>
  <c r="V364" i="2" s="1"/>
  <c r="N364" i="2"/>
  <c r="O364" i="2"/>
  <c r="P364" i="2"/>
  <c r="Q364" i="2"/>
  <c r="R364" i="2"/>
  <c r="S364" i="2"/>
  <c r="U364" i="2"/>
  <c r="K365" i="2"/>
  <c r="T365" i="2" s="1"/>
  <c r="L365" i="2"/>
  <c r="U365" i="2" s="1"/>
  <c r="M365" i="2"/>
  <c r="V365" i="2" s="1"/>
  <c r="N365" i="2"/>
  <c r="O365" i="2"/>
  <c r="P365" i="2"/>
  <c r="Q365" i="2"/>
  <c r="R365" i="2"/>
  <c r="S365" i="2"/>
  <c r="K366" i="2"/>
  <c r="T366" i="2" s="1"/>
  <c r="L366" i="2"/>
  <c r="U366" i="2" s="1"/>
  <c r="M366" i="2"/>
  <c r="V366" i="2" s="1"/>
  <c r="N366" i="2"/>
  <c r="O366" i="2"/>
  <c r="P366" i="2"/>
  <c r="Q366" i="2"/>
  <c r="R366" i="2"/>
  <c r="S366" i="2"/>
  <c r="K367" i="2"/>
  <c r="T367" i="2" s="1"/>
  <c r="L367" i="2"/>
  <c r="U367" i="2" s="1"/>
  <c r="M367" i="2"/>
  <c r="V367" i="2" s="1"/>
  <c r="N367" i="2"/>
  <c r="O367" i="2"/>
  <c r="P367" i="2"/>
  <c r="Q367" i="2"/>
  <c r="R367" i="2"/>
  <c r="S367" i="2"/>
  <c r="K368" i="2"/>
  <c r="T368" i="2" s="1"/>
  <c r="L368" i="2"/>
  <c r="M368" i="2"/>
  <c r="V368" i="2" s="1"/>
  <c r="N368" i="2"/>
  <c r="O368" i="2"/>
  <c r="P368" i="2"/>
  <c r="Q368" i="2"/>
  <c r="R368" i="2"/>
  <c r="S368" i="2"/>
  <c r="U368" i="2"/>
  <c r="K369" i="2"/>
  <c r="T369" i="2" s="1"/>
  <c r="L369" i="2"/>
  <c r="U369" i="2" s="1"/>
  <c r="M369" i="2"/>
  <c r="V369" i="2" s="1"/>
  <c r="N369" i="2"/>
  <c r="O369" i="2"/>
  <c r="P369" i="2"/>
  <c r="Q369" i="2"/>
  <c r="R369" i="2"/>
  <c r="S369" i="2"/>
  <c r="K370" i="2"/>
  <c r="T370" i="2" s="1"/>
  <c r="L370" i="2"/>
  <c r="U370" i="2" s="1"/>
  <c r="M370" i="2"/>
  <c r="V370" i="2" s="1"/>
  <c r="N370" i="2"/>
  <c r="O370" i="2"/>
  <c r="P370" i="2"/>
  <c r="Q370" i="2"/>
  <c r="R370" i="2"/>
  <c r="S370" i="2"/>
  <c r="K371" i="2"/>
  <c r="T371" i="2" s="1"/>
  <c r="L371" i="2"/>
  <c r="U371" i="2" s="1"/>
  <c r="M371" i="2"/>
  <c r="V371" i="2" s="1"/>
  <c r="N371" i="2"/>
  <c r="O371" i="2"/>
  <c r="P371" i="2"/>
  <c r="Q371" i="2"/>
  <c r="R371" i="2"/>
  <c r="S371" i="2"/>
  <c r="K372" i="2"/>
  <c r="T372" i="2" s="1"/>
  <c r="L372" i="2"/>
  <c r="U372" i="2" s="1"/>
  <c r="M372" i="2"/>
  <c r="V372" i="2" s="1"/>
  <c r="N372" i="2"/>
  <c r="O372" i="2"/>
  <c r="P372" i="2"/>
  <c r="Q372" i="2"/>
  <c r="R372" i="2"/>
  <c r="S372" i="2"/>
  <c r="K373" i="2"/>
  <c r="T373" i="2" s="1"/>
  <c r="L373" i="2"/>
  <c r="U373" i="2" s="1"/>
  <c r="M373" i="2"/>
  <c r="V373" i="2" s="1"/>
  <c r="N373" i="2"/>
  <c r="O373" i="2"/>
  <c r="P373" i="2"/>
  <c r="Q373" i="2"/>
  <c r="R373" i="2"/>
  <c r="S373" i="2"/>
  <c r="K374" i="2"/>
  <c r="T374" i="2" s="1"/>
  <c r="L374" i="2"/>
  <c r="U374" i="2" s="1"/>
  <c r="M374" i="2"/>
  <c r="V374" i="2" s="1"/>
  <c r="N374" i="2"/>
  <c r="O374" i="2"/>
  <c r="P374" i="2"/>
  <c r="Q374" i="2"/>
  <c r="R374" i="2"/>
  <c r="S374" i="2"/>
  <c r="K375" i="2"/>
  <c r="T375" i="2" s="1"/>
  <c r="L375" i="2"/>
  <c r="U375" i="2" s="1"/>
  <c r="M375" i="2"/>
  <c r="V375" i="2" s="1"/>
  <c r="N375" i="2"/>
  <c r="O375" i="2"/>
  <c r="P375" i="2"/>
  <c r="Q375" i="2"/>
  <c r="R375" i="2"/>
  <c r="S375" i="2"/>
  <c r="K376" i="2"/>
  <c r="T376" i="2" s="1"/>
  <c r="L376" i="2"/>
  <c r="U376" i="2" s="1"/>
  <c r="M376" i="2"/>
  <c r="V376" i="2" s="1"/>
  <c r="N376" i="2"/>
  <c r="O376" i="2"/>
  <c r="P376" i="2"/>
  <c r="Q376" i="2"/>
  <c r="R376" i="2"/>
  <c r="S376" i="2"/>
  <c r="K377" i="2"/>
  <c r="T377" i="2" s="1"/>
  <c r="L377" i="2"/>
  <c r="U377" i="2" s="1"/>
  <c r="M377" i="2"/>
  <c r="V377" i="2" s="1"/>
  <c r="N377" i="2"/>
  <c r="O377" i="2"/>
  <c r="P377" i="2"/>
  <c r="Q377" i="2"/>
  <c r="R377" i="2"/>
  <c r="S377" i="2"/>
  <c r="K378" i="2"/>
  <c r="T378" i="2" s="1"/>
  <c r="L378" i="2"/>
  <c r="U378" i="2" s="1"/>
  <c r="M378" i="2"/>
  <c r="V378" i="2" s="1"/>
  <c r="N378" i="2"/>
  <c r="O378" i="2"/>
  <c r="P378" i="2"/>
  <c r="Q378" i="2"/>
  <c r="R378" i="2"/>
  <c r="S378" i="2"/>
  <c r="K379" i="2"/>
  <c r="T379" i="2" s="1"/>
  <c r="L379" i="2"/>
  <c r="U379" i="2" s="1"/>
  <c r="M379" i="2"/>
  <c r="V379" i="2" s="1"/>
  <c r="N379" i="2"/>
  <c r="O379" i="2"/>
  <c r="P379" i="2"/>
  <c r="Q379" i="2"/>
  <c r="R379" i="2"/>
  <c r="S379" i="2"/>
  <c r="K380" i="2"/>
  <c r="T380" i="2" s="1"/>
  <c r="L380" i="2"/>
  <c r="M380" i="2"/>
  <c r="V380" i="2" s="1"/>
  <c r="N380" i="2"/>
  <c r="O380" i="2"/>
  <c r="P380" i="2"/>
  <c r="Q380" i="2"/>
  <c r="R380" i="2"/>
  <c r="S380" i="2"/>
  <c r="U380" i="2"/>
  <c r="K381" i="2"/>
  <c r="T381" i="2" s="1"/>
  <c r="L381" i="2"/>
  <c r="U381" i="2" s="1"/>
  <c r="M381" i="2"/>
  <c r="V381" i="2" s="1"/>
  <c r="N381" i="2"/>
  <c r="O381" i="2"/>
  <c r="P381" i="2"/>
  <c r="Q381" i="2"/>
  <c r="R381" i="2"/>
  <c r="S381" i="2"/>
  <c r="K382" i="2"/>
  <c r="T382" i="2" s="1"/>
  <c r="L382" i="2"/>
  <c r="U382" i="2" s="1"/>
  <c r="M382" i="2"/>
  <c r="V382" i="2" s="1"/>
  <c r="N382" i="2"/>
  <c r="O382" i="2"/>
  <c r="P382" i="2"/>
  <c r="Q382" i="2"/>
  <c r="R382" i="2"/>
  <c r="S382" i="2"/>
  <c r="K383" i="2"/>
  <c r="T383" i="2" s="1"/>
  <c r="L383" i="2"/>
  <c r="U383" i="2" s="1"/>
  <c r="M383" i="2"/>
  <c r="V383" i="2" s="1"/>
  <c r="N383" i="2"/>
  <c r="O383" i="2"/>
  <c r="P383" i="2"/>
  <c r="Q383" i="2"/>
  <c r="R383" i="2"/>
  <c r="S383" i="2"/>
  <c r="K384" i="2"/>
  <c r="T384" i="2" s="1"/>
  <c r="L384" i="2"/>
  <c r="M384" i="2"/>
  <c r="V384" i="2" s="1"/>
  <c r="N384" i="2"/>
  <c r="O384" i="2"/>
  <c r="P384" i="2"/>
  <c r="Q384" i="2"/>
  <c r="R384" i="2"/>
  <c r="S384" i="2"/>
  <c r="U384" i="2"/>
  <c r="K385" i="2"/>
  <c r="T385" i="2" s="1"/>
  <c r="L385" i="2"/>
  <c r="U385" i="2" s="1"/>
  <c r="M385" i="2"/>
  <c r="V385" i="2" s="1"/>
  <c r="N385" i="2"/>
  <c r="O385" i="2"/>
  <c r="P385" i="2"/>
  <c r="Q385" i="2"/>
  <c r="R385" i="2"/>
  <c r="S385" i="2"/>
  <c r="K386" i="2"/>
  <c r="T386" i="2" s="1"/>
  <c r="L386" i="2"/>
  <c r="U386" i="2" s="1"/>
  <c r="M386" i="2"/>
  <c r="V386" i="2" s="1"/>
  <c r="N386" i="2"/>
  <c r="O386" i="2"/>
  <c r="P386" i="2"/>
  <c r="Q386" i="2"/>
  <c r="R386" i="2"/>
  <c r="S386" i="2"/>
  <c r="K387" i="2"/>
  <c r="T387" i="2" s="1"/>
  <c r="L387" i="2"/>
  <c r="U387" i="2" s="1"/>
  <c r="M387" i="2"/>
  <c r="V387" i="2" s="1"/>
  <c r="N387" i="2"/>
  <c r="O387" i="2"/>
  <c r="P387" i="2"/>
  <c r="Q387" i="2"/>
  <c r="R387" i="2"/>
  <c r="S387" i="2"/>
  <c r="K388" i="2"/>
  <c r="T388" i="2" s="1"/>
  <c r="L388" i="2"/>
  <c r="U388" i="2" s="1"/>
  <c r="M388" i="2"/>
  <c r="V388" i="2" s="1"/>
  <c r="N388" i="2"/>
  <c r="O388" i="2"/>
  <c r="P388" i="2"/>
  <c r="Q388" i="2"/>
  <c r="R388" i="2"/>
  <c r="S388" i="2"/>
  <c r="K389" i="2"/>
  <c r="T389" i="2" s="1"/>
  <c r="L389" i="2"/>
  <c r="U389" i="2" s="1"/>
  <c r="M389" i="2"/>
  <c r="V389" i="2" s="1"/>
  <c r="N389" i="2"/>
  <c r="O389" i="2"/>
  <c r="P389" i="2"/>
  <c r="Q389" i="2"/>
  <c r="R389" i="2"/>
  <c r="S389" i="2"/>
  <c r="K390" i="2"/>
  <c r="T390" i="2" s="1"/>
  <c r="L390" i="2"/>
  <c r="U390" i="2" s="1"/>
  <c r="M390" i="2"/>
  <c r="V390" i="2" s="1"/>
  <c r="N390" i="2"/>
  <c r="O390" i="2"/>
  <c r="P390" i="2"/>
  <c r="Q390" i="2"/>
  <c r="R390" i="2"/>
  <c r="S390" i="2"/>
  <c r="K391" i="2"/>
  <c r="T391" i="2" s="1"/>
  <c r="L391" i="2"/>
  <c r="U391" i="2" s="1"/>
  <c r="M391" i="2"/>
  <c r="V391" i="2" s="1"/>
  <c r="N391" i="2"/>
  <c r="O391" i="2"/>
  <c r="P391" i="2"/>
  <c r="Q391" i="2"/>
  <c r="R391" i="2"/>
  <c r="S391" i="2"/>
  <c r="K392" i="2"/>
  <c r="T392" i="2" s="1"/>
  <c r="L392" i="2"/>
  <c r="U392" i="2" s="1"/>
  <c r="M392" i="2"/>
  <c r="V392" i="2" s="1"/>
  <c r="N392" i="2"/>
  <c r="O392" i="2"/>
  <c r="P392" i="2"/>
  <c r="Q392" i="2"/>
  <c r="R392" i="2"/>
  <c r="S392" i="2"/>
  <c r="K393" i="2"/>
  <c r="T393" i="2" s="1"/>
  <c r="L393" i="2"/>
  <c r="U393" i="2" s="1"/>
  <c r="M393" i="2"/>
  <c r="V393" i="2" s="1"/>
  <c r="N393" i="2"/>
  <c r="O393" i="2"/>
  <c r="P393" i="2"/>
  <c r="Q393" i="2"/>
  <c r="R393" i="2"/>
  <c r="S393" i="2"/>
  <c r="K394" i="2"/>
  <c r="T394" i="2" s="1"/>
  <c r="L394" i="2"/>
  <c r="U394" i="2" s="1"/>
  <c r="M394" i="2"/>
  <c r="V394" i="2" s="1"/>
  <c r="N394" i="2"/>
  <c r="O394" i="2"/>
  <c r="P394" i="2"/>
  <c r="Q394" i="2"/>
  <c r="R394" i="2"/>
  <c r="S394" i="2"/>
  <c r="K395" i="2"/>
  <c r="T395" i="2" s="1"/>
  <c r="L395" i="2"/>
  <c r="U395" i="2" s="1"/>
  <c r="M395" i="2"/>
  <c r="V395" i="2" s="1"/>
  <c r="N395" i="2"/>
  <c r="O395" i="2"/>
  <c r="P395" i="2"/>
  <c r="Q395" i="2"/>
  <c r="R395" i="2"/>
  <c r="S395" i="2"/>
  <c r="K396" i="2"/>
  <c r="T396" i="2" s="1"/>
  <c r="L396" i="2"/>
  <c r="U396" i="2" s="1"/>
  <c r="M396" i="2"/>
  <c r="V396" i="2" s="1"/>
  <c r="N396" i="2"/>
  <c r="O396" i="2"/>
  <c r="P396" i="2"/>
  <c r="Q396" i="2"/>
  <c r="R396" i="2"/>
  <c r="S396" i="2"/>
  <c r="K397" i="2"/>
  <c r="T397" i="2" s="1"/>
  <c r="L397" i="2"/>
  <c r="U397" i="2" s="1"/>
  <c r="M397" i="2"/>
  <c r="V397" i="2" s="1"/>
  <c r="N397" i="2"/>
  <c r="O397" i="2"/>
  <c r="P397" i="2"/>
  <c r="Q397" i="2"/>
  <c r="R397" i="2"/>
  <c r="S397" i="2"/>
  <c r="K398" i="2"/>
  <c r="T398" i="2" s="1"/>
  <c r="L398" i="2"/>
  <c r="U398" i="2" s="1"/>
  <c r="M398" i="2"/>
  <c r="V398" i="2" s="1"/>
  <c r="N398" i="2"/>
  <c r="O398" i="2"/>
  <c r="P398" i="2"/>
  <c r="Q398" i="2"/>
  <c r="R398" i="2"/>
  <c r="S398" i="2"/>
  <c r="K399" i="2"/>
  <c r="T399" i="2" s="1"/>
  <c r="L399" i="2"/>
  <c r="M399" i="2"/>
  <c r="V399" i="2" s="1"/>
  <c r="N399" i="2"/>
  <c r="O399" i="2"/>
  <c r="P399" i="2"/>
  <c r="Q399" i="2"/>
  <c r="R399" i="2"/>
  <c r="S399" i="2"/>
  <c r="U399" i="2"/>
  <c r="K400" i="2"/>
  <c r="T400" i="2" s="1"/>
  <c r="L400" i="2"/>
  <c r="M400" i="2"/>
  <c r="V400" i="2" s="1"/>
  <c r="N400" i="2"/>
  <c r="O400" i="2"/>
  <c r="P400" i="2"/>
  <c r="Q400" i="2"/>
  <c r="R400" i="2"/>
  <c r="S400" i="2"/>
  <c r="U400" i="2"/>
  <c r="K401" i="2"/>
  <c r="T401" i="2" s="1"/>
  <c r="L401" i="2"/>
  <c r="M401" i="2"/>
  <c r="V401" i="2" s="1"/>
  <c r="N401" i="2"/>
  <c r="O401" i="2"/>
  <c r="P401" i="2"/>
  <c r="Q401" i="2"/>
  <c r="R401" i="2"/>
  <c r="S401" i="2"/>
  <c r="U401" i="2"/>
  <c r="K402" i="2"/>
  <c r="T402" i="2" s="1"/>
  <c r="L402" i="2"/>
  <c r="U402" i="2" s="1"/>
  <c r="M402" i="2"/>
  <c r="V402" i="2" s="1"/>
  <c r="N402" i="2"/>
  <c r="O402" i="2"/>
  <c r="P402" i="2"/>
  <c r="Q402" i="2"/>
  <c r="R402" i="2"/>
  <c r="S402" i="2"/>
  <c r="K403" i="2"/>
  <c r="T403" i="2" s="1"/>
  <c r="L403" i="2"/>
  <c r="U403" i="2" s="1"/>
  <c r="M403" i="2"/>
  <c r="V403" i="2" s="1"/>
  <c r="N403" i="2"/>
  <c r="O403" i="2"/>
  <c r="P403" i="2"/>
  <c r="Q403" i="2"/>
  <c r="R403" i="2"/>
  <c r="S403" i="2"/>
  <c r="K404" i="2"/>
  <c r="T404" i="2" s="1"/>
  <c r="L404" i="2"/>
  <c r="U404" i="2" s="1"/>
  <c r="M404" i="2"/>
  <c r="V404" i="2" s="1"/>
  <c r="N404" i="2"/>
  <c r="O404" i="2"/>
  <c r="P404" i="2"/>
  <c r="Q404" i="2"/>
  <c r="R404" i="2"/>
  <c r="S404" i="2"/>
  <c r="K405" i="2"/>
  <c r="T405" i="2" s="1"/>
  <c r="L405" i="2"/>
  <c r="U405" i="2" s="1"/>
  <c r="M405" i="2"/>
  <c r="V405" i="2" s="1"/>
  <c r="N405" i="2"/>
  <c r="O405" i="2"/>
  <c r="P405" i="2"/>
  <c r="Q405" i="2"/>
  <c r="R405" i="2"/>
  <c r="S405" i="2"/>
  <c r="K406" i="2"/>
  <c r="T406" i="2" s="1"/>
  <c r="L406" i="2"/>
  <c r="U406" i="2" s="1"/>
  <c r="M406" i="2"/>
  <c r="V406" i="2" s="1"/>
  <c r="N406" i="2"/>
  <c r="O406" i="2"/>
  <c r="P406" i="2"/>
  <c r="Q406" i="2"/>
  <c r="R406" i="2"/>
  <c r="S406" i="2"/>
  <c r="K407" i="2"/>
  <c r="T407" i="2" s="1"/>
  <c r="L407" i="2"/>
  <c r="U407" i="2" s="1"/>
  <c r="M407" i="2"/>
  <c r="V407" i="2" s="1"/>
  <c r="N407" i="2"/>
  <c r="O407" i="2"/>
  <c r="P407" i="2"/>
  <c r="Q407" i="2"/>
  <c r="R407" i="2"/>
  <c r="S407" i="2"/>
  <c r="K408" i="2"/>
  <c r="T408" i="2" s="1"/>
  <c r="L408" i="2"/>
  <c r="U408" i="2" s="1"/>
  <c r="M408" i="2"/>
  <c r="V408" i="2" s="1"/>
  <c r="N408" i="2"/>
  <c r="O408" i="2"/>
  <c r="P408" i="2"/>
  <c r="Q408" i="2"/>
  <c r="R408" i="2"/>
  <c r="S408" i="2"/>
  <c r="K409" i="2"/>
  <c r="T409" i="2" s="1"/>
  <c r="L409" i="2"/>
  <c r="U409" i="2" s="1"/>
  <c r="M409" i="2"/>
  <c r="V409" i="2" s="1"/>
  <c r="N409" i="2"/>
  <c r="O409" i="2"/>
  <c r="P409" i="2"/>
  <c r="Q409" i="2"/>
  <c r="R409" i="2"/>
  <c r="S409" i="2"/>
  <c r="K410" i="2"/>
  <c r="T410" i="2" s="1"/>
  <c r="L410" i="2"/>
  <c r="U410" i="2" s="1"/>
  <c r="M410" i="2"/>
  <c r="V410" i="2" s="1"/>
  <c r="N410" i="2"/>
  <c r="O410" i="2"/>
  <c r="P410" i="2"/>
  <c r="Q410" i="2"/>
  <c r="R410" i="2"/>
  <c r="S410" i="2"/>
  <c r="K411" i="2"/>
  <c r="T411" i="2" s="1"/>
  <c r="L411" i="2"/>
  <c r="U411" i="2" s="1"/>
  <c r="M411" i="2"/>
  <c r="V411" i="2" s="1"/>
  <c r="N411" i="2"/>
  <c r="O411" i="2"/>
  <c r="P411" i="2"/>
  <c r="Q411" i="2"/>
  <c r="R411" i="2"/>
  <c r="S411" i="2"/>
  <c r="K412" i="2"/>
  <c r="T412" i="2" s="1"/>
  <c r="L412" i="2"/>
  <c r="U412" i="2" s="1"/>
  <c r="M412" i="2"/>
  <c r="V412" i="2" s="1"/>
  <c r="N412" i="2"/>
  <c r="O412" i="2"/>
  <c r="P412" i="2"/>
  <c r="Q412" i="2"/>
  <c r="R412" i="2"/>
  <c r="S412" i="2"/>
  <c r="K413" i="2"/>
  <c r="T413" i="2" s="1"/>
  <c r="L413" i="2"/>
  <c r="U413" i="2" s="1"/>
  <c r="M413" i="2"/>
  <c r="V413" i="2" s="1"/>
  <c r="N413" i="2"/>
  <c r="O413" i="2"/>
  <c r="P413" i="2"/>
  <c r="Q413" i="2"/>
  <c r="R413" i="2"/>
  <c r="S413" i="2"/>
  <c r="K414" i="2"/>
  <c r="T414" i="2" s="1"/>
  <c r="L414" i="2"/>
  <c r="U414" i="2" s="1"/>
  <c r="M414" i="2"/>
  <c r="V414" i="2" s="1"/>
  <c r="N414" i="2"/>
  <c r="O414" i="2"/>
  <c r="P414" i="2"/>
  <c r="Q414" i="2"/>
  <c r="R414" i="2"/>
  <c r="S414" i="2"/>
  <c r="K415" i="2"/>
  <c r="T415" i="2" s="1"/>
  <c r="L415" i="2"/>
  <c r="U415" i="2" s="1"/>
  <c r="M415" i="2"/>
  <c r="V415" i="2" s="1"/>
  <c r="N415" i="2"/>
  <c r="O415" i="2"/>
  <c r="P415" i="2"/>
  <c r="Q415" i="2"/>
  <c r="R415" i="2"/>
  <c r="S415" i="2"/>
  <c r="K416" i="2"/>
  <c r="T416" i="2" s="1"/>
  <c r="L416" i="2"/>
  <c r="U416" i="2" s="1"/>
  <c r="M416" i="2"/>
  <c r="V416" i="2" s="1"/>
  <c r="N416" i="2"/>
  <c r="O416" i="2"/>
  <c r="P416" i="2"/>
  <c r="Q416" i="2"/>
  <c r="R416" i="2"/>
  <c r="S416" i="2"/>
  <c r="K417" i="2"/>
  <c r="T417" i="2" s="1"/>
  <c r="L417" i="2"/>
  <c r="U417" i="2" s="1"/>
  <c r="M417" i="2"/>
  <c r="V417" i="2" s="1"/>
  <c r="N417" i="2"/>
  <c r="O417" i="2"/>
  <c r="P417" i="2"/>
  <c r="Q417" i="2"/>
  <c r="R417" i="2"/>
  <c r="S417" i="2"/>
  <c r="K418" i="2"/>
  <c r="T418" i="2" s="1"/>
  <c r="L418" i="2"/>
  <c r="U418" i="2" s="1"/>
  <c r="M418" i="2"/>
  <c r="V418" i="2" s="1"/>
  <c r="N418" i="2"/>
  <c r="O418" i="2"/>
  <c r="P418" i="2"/>
  <c r="Q418" i="2"/>
  <c r="R418" i="2"/>
  <c r="S418" i="2"/>
  <c r="K419" i="2"/>
  <c r="T419" i="2" s="1"/>
  <c r="L419" i="2"/>
  <c r="U419" i="2" s="1"/>
  <c r="M419" i="2"/>
  <c r="V419" i="2" s="1"/>
  <c r="N419" i="2"/>
  <c r="O419" i="2"/>
  <c r="P419" i="2"/>
  <c r="Q419" i="2"/>
  <c r="R419" i="2"/>
  <c r="S419" i="2"/>
  <c r="K420" i="2"/>
  <c r="T420" i="2" s="1"/>
  <c r="L420" i="2"/>
  <c r="U420" i="2" s="1"/>
  <c r="M420" i="2"/>
  <c r="V420" i="2" s="1"/>
  <c r="N420" i="2"/>
  <c r="O420" i="2"/>
  <c r="P420" i="2"/>
  <c r="Q420" i="2"/>
  <c r="R420" i="2"/>
  <c r="S420" i="2"/>
  <c r="K421" i="2"/>
  <c r="T421" i="2" s="1"/>
  <c r="L421" i="2"/>
  <c r="U421" i="2" s="1"/>
  <c r="M421" i="2"/>
  <c r="V421" i="2" s="1"/>
  <c r="N421" i="2"/>
  <c r="O421" i="2"/>
  <c r="P421" i="2"/>
  <c r="Q421" i="2"/>
  <c r="R421" i="2"/>
  <c r="S421" i="2"/>
  <c r="K422" i="2"/>
  <c r="T422" i="2" s="1"/>
  <c r="L422" i="2"/>
  <c r="U422" i="2" s="1"/>
  <c r="M422" i="2"/>
  <c r="V422" i="2" s="1"/>
  <c r="N422" i="2"/>
  <c r="O422" i="2"/>
  <c r="P422" i="2"/>
  <c r="Q422" i="2"/>
  <c r="R422" i="2"/>
  <c r="S422" i="2"/>
  <c r="K423" i="2"/>
  <c r="T423" i="2" s="1"/>
  <c r="L423" i="2"/>
  <c r="U423" i="2" s="1"/>
  <c r="M423" i="2"/>
  <c r="V423" i="2" s="1"/>
  <c r="N423" i="2"/>
  <c r="O423" i="2"/>
  <c r="P423" i="2"/>
  <c r="Q423" i="2"/>
  <c r="R423" i="2"/>
  <c r="S423" i="2"/>
  <c r="K424" i="2"/>
  <c r="T424" i="2" s="1"/>
  <c r="L424" i="2"/>
  <c r="U424" i="2" s="1"/>
  <c r="M424" i="2"/>
  <c r="V424" i="2" s="1"/>
  <c r="N424" i="2"/>
  <c r="O424" i="2"/>
  <c r="P424" i="2"/>
  <c r="Q424" i="2"/>
  <c r="R424" i="2"/>
  <c r="S424" i="2"/>
  <c r="K425" i="2"/>
  <c r="T425" i="2" s="1"/>
  <c r="L425" i="2"/>
  <c r="U425" i="2" s="1"/>
  <c r="M425" i="2"/>
  <c r="V425" i="2" s="1"/>
  <c r="N425" i="2"/>
  <c r="O425" i="2"/>
  <c r="P425" i="2"/>
  <c r="Q425" i="2"/>
  <c r="R425" i="2"/>
  <c r="S425" i="2"/>
  <c r="K426" i="2"/>
  <c r="T426" i="2" s="1"/>
  <c r="L426" i="2"/>
  <c r="U426" i="2" s="1"/>
  <c r="M426" i="2"/>
  <c r="V426" i="2" s="1"/>
  <c r="N426" i="2"/>
  <c r="O426" i="2"/>
  <c r="P426" i="2"/>
  <c r="Q426" i="2"/>
  <c r="R426" i="2"/>
  <c r="S426" i="2"/>
  <c r="K427" i="2"/>
  <c r="T427" i="2" s="1"/>
  <c r="L427" i="2"/>
  <c r="U427" i="2" s="1"/>
  <c r="M427" i="2"/>
  <c r="V427" i="2" s="1"/>
  <c r="N427" i="2"/>
  <c r="O427" i="2"/>
  <c r="P427" i="2"/>
  <c r="Q427" i="2"/>
  <c r="R427" i="2"/>
  <c r="S427" i="2"/>
  <c r="K428" i="2"/>
  <c r="T428" i="2" s="1"/>
  <c r="L428" i="2"/>
  <c r="U428" i="2" s="1"/>
  <c r="M428" i="2"/>
  <c r="V428" i="2" s="1"/>
  <c r="N428" i="2"/>
  <c r="O428" i="2"/>
  <c r="P428" i="2"/>
  <c r="Q428" i="2"/>
  <c r="R428" i="2"/>
  <c r="S428" i="2"/>
  <c r="K429" i="2"/>
  <c r="T429" i="2" s="1"/>
  <c r="L429" i="2"/>
  <c r="U429" i="2" s="1"/>
  <c r="M429" i="2"/>
  <c r="V429" i="2" s="1"/>
  <c r="N429" i="2"/>
  <c r="O429" i="2"/>
  <c r="P429" i="2"/>
  <c r="Q429" i="2"/>
  <c r="R429" i="2"/>
  <c r="S429" i="2"/>
  <c r="K430" i="2"/>
  <c r="T430" i="2" s="1"/>
  <c r="L430" i="2"/>
  <c r="U430" i="2" s="1"/>
  <c r="M430" i="2"/>
  <c r="V430" i="2" s="1"/>
  <c r="N430" i="2"/>
  <c r="O430" i="2"/>
  <c r="P430" i="2"/>
  <c r="Q430" i="2"/>
  <c r="R430" i="2"/>
  <c r="S430" i="2"/>
  <c r="K431" i="2"/>
  <c r="T431" i="2" s="1"/>
  <c r="L431" i="2"/>
  <c r="U431" i="2" s="1"/>
  <c r="M431" i="2"/>
  <c r="V431" i="2" s="1"/>
  <c r="N431" i="2"/>
  <c r="O431" i="2"/>
  <c r="P431" i="2"/>
  <c r="Q431" i="2"/>
  <c r="R431" i="2"/>
  <c r="S431" i="2"/>
  <c r="K432" i="2"/>
  <c r="T432" i="2" s="1"/>
  <c r="L432" i="2"/>
  <c r="U432" i="2" s="1"/>
  <c r="M432" i="2"/>
  <c r="V432" i="2" s="1"/>
  <c r="N432" i="2"/>
  <c r="O432" i="2"/>
  <c r="P432" i="2"/>
  <c r="Q432" i="2"/>
  <c r="R432" i="2"/>
  <c r="S432" i="2"/>
  <c r="K433" i="2"/>
  <c r="T433" i="2" s="1"/>
  <c r="L433" i="2"/>
  <c r="U433" i="2" s="1"/>
  <c r="M433" i="2"/>
  <c r="V433" i="2" s="1"/>
  <c r="N433" i="2"/>
  <c r="O433" i="2"/>
  <c r="P433" i="2"/>
  <c r="Q433" i="2"/>
  <c r="R433" i="2"/>
  <c r="S433" i="2"/>
  <c r="K434" i="2"/>
  <c r="T434" i="2" s="1"/>
  <c r="L434" i="2"/>
  <c r="U434" i="2" s="1"/>
  <c r="M434" i="2"/>
  <c r="V434" i="2" s="1"/>
  <c r="N434" i="2"/>
  <c r="O434" i="2"/>
  <c r="P434" i="2"/>
  <c r="Q434" i="2"/>
  <c r="R434" i="2"/>
  <c r="S434" i="2"/>
  <c r="K435" i="2"/>
  <c r="T435" i="2" s="1"/>
  <c r="L435" i="2"/>
  <c r="U435" i="2" s="1"/>
  <c r="M435" i="2"/>
  <c r="V435" i="2" s="1"/>
  <c r="N435" i="2"/>
  <c r="O435" i="2"/>
  <c r="P435" i="2"/>
  <c r="Q435" i="2"/>
  <c r="R435" i="2"/>
  <c r="S435" i="2"/>
  <c r="K436" i="2"/>
  <c r="T436" i="2" s="1"/>
  <c r="L436" i="2"/>
  <c r="U436" i="2" s="1"/>
  <c r="M436" i="2"/>
  <c r="V436" i="2" s="1"/>
  <c r="N436" i="2"/>
  <c r="O436" i="2"/>
  <c r="P436" i="2"/>
  <c r="Q436" i="2"/>
  <c r="R436" i="2"/>
  <c r="S436" i="2"/>
  <c r="K437" i="2"/>
  <c r="T437" i="2" s="1"/>
  <c r="L437" i="2"/>
  <c r="U437" i="2" s="1"/>
  <c r="M437" i="2"/>
  <c r="V437" i="2" s="1"/>
  <c r="N437" i="2"/>
  <c r="O437" i="2"/>
  <c r="P437" i="2"/>
  <c r="Q437" i="2"/>
  <c r="R437" i="2"/>
  <c r="S437" i="2"/>
  <c r="K438" i="2"/>
  <c r="T438" i="2" s="1"/>
  <c r="L438" i="2"/>
  <c r="U438" i="2" s="1"/>
  <c r="M438" i="2"/>
  <c r="V438" i="2" s="1"/>
  <c r="N438" i="2"/>
  <c r="O438" i="2"/>
  <c r="P438" i="2"/>
  <c r="Q438" i="2"/>
  <c r="R438" i="2"/>
  <c r="S438" i="2"/>
  <c r="K439" i="2"/>
  <c r="T439" i="2" s="1"/>
  <c r="L439" i="2"/>
  <c r="U439" i="2" s="1"/>
  <c r="M439" i="2"/>
  <c r="V439" i="2" s="1"/>
  <c r="N439" i="2"/>
  <c r="O439" i="2"/>
  <c r="P439" i="2"/>
  <c r="Q439" i="2"/>
  <c r="R439" i="2"/>
  <c r="S439" i="2"/>
  <c r="K440" i="2"/>
  <c r="T440" i="2" s="1"/>
  <c r="L440" i="2"/>
  <c r="U440" i="2" s="1"/>
  <c r="M440" i="2"/>
  <c r="V440" i="2" s="1"/>
  <c r="N440" i="2"/>
  <c r="O440" i="2"/>
  <c r="P440" i="2"/>
  <c r="Q440" i="2"/>
  <c r="R440" i="2"/>
  <c r="S440" i="2"/>
  <c r="K441" i="2"/>
  <c r="T441" i="2" s="1"/>
  <c r="L441" i="2"/>
  <c r="U441" i="2" s="1"/>
  <c r="M441" i="2"/>
  <c r="V441" i="2" s="1"/>
  <c r="N441" i="2"/>
  <c r="O441" i="2"/>
  <c r="P441" i="2"/>
  <c r="Q441" i="2"/>
  <c r="R441" i="2"/>
  <c r="S441" i="2"/>
  <c r="K442" i="2"/>
  <c r="T442" i="2" s="1"/>
  <c r="L442" i="2"/>
  <c r="U442" i="2" s="1"/>
  <c r="M442" i="2"/>
  <c r="V442" i="2" s="1"/>
  <c r="N442" i="2"/>
  <c r="O442" i="2"/>
  <c r="P442" i="2"/>
  <c r="Q442" i="2"/>
  <c r="R442" i="2"/>
  <c r="S442" i="2"/>
  <c r="K443" i="2"/>
  <c r="T443" i="2" s="1"/>
  <c r="L443" i="2"/>
  <c r="U443" i="2" s="1"/>
  <c r="M443" i="2"/>
  <c r="V443" i="2" s="1"/>
  <c r="N443" i="2"/>
  <c r="O443" i="2"/>
  <c r="P443" i="2"/>
  <c r="Q443" i="2"/>
  <c r="R443" i="2"/>
  <c r="S443" i="2"/>
  <c r="K444" i="2"/>
  <c r="T444" i="2" s="1"/>
  <c r="L444" i="2"/>
  <c r="U444" i="2" s="1"/>
  <c r="M444" i="2"/>
  <c r="V444" i="2" s="1"/>
  <c r="N444" i="2"/>
  <c r="O444" i="2"/>
  <c r="P444" i="2"/>
  <c r="Q444" i="2"/>
  <c r="R444" i="2"/>
  <c r="S444" i="2"/>
  <c r="K445" i="2"/>
  <c r="T445" i="2" s="1"/>
  <c r="L445" i="2"/>
  <c r="U445" i="2" s="1"/>
  <c r="M445" i="2"/>
  <c r="V445" i="2" s="1"/>
  <c r="N445" i="2"/>
  <c r="O445" i="2"/>
  <c r="P445" i="2"/>
  <c r="Q445" i="2"/>
  <c r="R445" i="2"/>
  <c r="S445" i="2"/>
  <c r="K446" i="2"/>
  <c r="T446" i="2" s="1"/>
  <c r="L446" i="2"/>
  <c r="U446" i="2" s="1"/>
  <c r="M446" i="2"/>
  <c r="V446" i="2" s="1"/>
  <c r="N446" i="2"/>
  <c r="O446" i="2"/>
  <c r="P446" i="2"/>
  <c r="Q446" i="2"/>
  <c r="R446" i="2"/>
  <c r="S446" i="2"/>
  <c r="K447" i="2"/>
  <c r="T447" i="2" s="1"/>
  <c r="L447" i="2"/>
  <c r="U447" i="2" s="1"/>
  <c r="M447" i="2"/>
  <c r="V447" i="2" s="1"/>
  <c r="N447" i="2"/>
  <c r="O447" i="2"/>
  <c r="P447" i="2"/>
  <c r="Q447" i="2"/>
  <c r="R447" i="2"/>
  <c r="S447" i="2"/>
  <c r="K448" i="2"/>
  <c r="T448" i="2" s="1"/>
  <c r="L448" i="2"/>
  <c r="U448" i="2" s="1"/>
  <c r="M448" i="2"/>
  <c r="V448" i="2" s="1"/>
  <c r="N448" i="2"/>
  <c r="O448" i="2"/>
  <c r="P448" i="2"/>
  <c r="Q448" i="2"/>
  <c r="R448" i="2"/>
  <c r="S448" i="2"/>
  <c r="K449" i="2"/>
  <c r="T449" i="2" s="1"/>
  <c r="L449" i="2"/>
  <c r="U449" i="2" s="1"/>
  <c r="M449" i="2"/>
  <c r="V449" i="2" s="1"/>
  <c r="N449" i="2"/>
  <c r="O449" i="2"/>
  <c r="P449" i="2"/>
  <c r="Q449" i="2"/>
  <c r="R449" i="2"/>
  <c r="S449" i="2"/>
  <c r="K450" i="2"/>
  <c r="T450" i="2" s="1"/>
  <c r="L450" i="2"/>
  <c r="U450" i="2" s="1"/>
  <c r="M450" i="2"/>
  <c r="V450" i="2" s="1"/>
  <c r="N450" i="2"/>
  <c r="O450" i="2"/>
  <c r="P450" i="2"/>
  <c r="Q450" i="2"/>
  <c r="R450" i="2"/>
  <c r="S450" i="2"/>
  <c r="K451" i="2"/>
  <c r="T451" i="2" s="1"/>
  <c r="L451" i="2"/>
  <c r="U451" i="2" s="1"/>
  <c r="M451" i="2"/>
  <c r="V451" i="2" s="1"/>
  <c r="N451" i="2"/>
  <c r="O451" i="2"/>
  <c r="P451" i="2"/>
  <c r="Q451" i="2"/>
  <c r="R451" i="2"/>
  <c r="S451" i="2"/>
  <c r="K452" i="2"/>
  <c r="T452" i="2" s="1"/>
  <c r="L452" i="2"/>
  <c r="U452" i="2" s="1"/>
  <c r="M452" i="2"/>
  <c r="V452" i="2" s="1"/>
  <c r="N452" i="2"/>
  <c r="O452" i="2"/>
  <c r="P452" i="2"/>
  <c r="Q452" i="2"/>
  <c r="R452" i="2"/>
  <c r="S452" i="2"/>
  <c r="K453" i="2"/>
  <c r="T453" i="2" s="1"/>
  <c r="L453" i="2"/>
  <c r="U453" i="2" s="1"/>
  <c r="M453" i="2"/>
  <c r="V453" i="2" s="1"/>
  <c r="N453" i="2"/>
  <c r="O453" i="2"/>
  <c r="P453" i="2"/>
  <c r="Q453" i="2"/>
  <c r="R453" i="2"/>
  <c r="S453" i="2"/>
  <c r="K454" i="2"/>
  <c r="T454" i="2" s="1"/>
  <c r="L454" i="2"/>
  <c r="U454" i="2" s="1"/>
  <c r="M454" i="2"/>
  <c r="V454" i="2" s="1"/>
  <c r="N454" i="2"/>
  <c r="O454" i="2"/>
  <c r="P454" i="2"/>
  <c r="Q454" i="2"/>
  <c r="R454" i="2"/>
  <c r="S454" i="2"/>
  <c r="K455" i="2"/>
  <c r="T455" i="2" s="1"/>
  <c r="L455" i="2"/>
  <c r="U455" i="2" s="1"/>
  <c r="M455" i="2"/>
  <c r="V455" i="2" s="1"/>
  <c r="N455" i="2"/>
  <c r="O455" i="2"/>
  <c r="P455" i="2"/>
  <c r="Q455" i="2"/>
  <c r="R455" i="2"/>
  <c r="S455" i="2"/>
  <c r="K456" i="2"/>
  <c r="T456" i="2" s="1"/>
  <c r="L456" i="2"/>
  <c r="U456" i="2" s="1"/>
  <c r="M456" i="2"/>
  <c r="V456" i="2" s="1"/>
  <c r="N456" i="2"/>
  <c r="O456" i="2"/>
  <c r="P456" i="2"/>
  <c r="Q456" i="2"/>
  <c r="R456" i="2"/>
  <c r="S456" i="2"/>
  <c r="K457" i="2"/>
  <c r="T457" i="2" s="1"/>
  <c r="L457" i="2"/>
  <c r="U457" i="2" s="1"/>
  <c r="M457" i="2"/>
  <c r="V457" i="2" s="1"/>
  <c r="N457" i="2"/>
  <c r="O457" i="2"/>
  <c r="P457" i="2"/>
  <c r="Q457" i="2"/>
  <c r="R457" i="2"/>
  <c r="S457" i="2"/>
  <c r="K458" i="2"/>
  <c r="T458" i="2" s="1"/>
  <c r="L458" i="2"/>
  <c r="M458" i="2"/>
  <c r="V458" i="2" s="1"/>
  <c r="N458" i="2"/>
  <c r="O458" i="2"/>
  <c r="P458" i="2"/>
  <c r="Q458" i="2"/>
  <c r="R458" i="2"/>
  <c r="S458" i="2"/>
  <c r="U458" i="2"/>
  <c r="K459" i="2"/>
  <c r="T459" i="2" s="1"/>
  <c r="L459" i="2"/>
  <c r="U459" i="2" s="1"/>
  <c r="M459" i="2"/>
  <c r="V459" i="2" s="1"/>
  <c r="N459" i="2"/>
  <c r="O459" i="2"/>
  <c r="P459" i="2"/>
  <c r="Q459" i="2"/>
  <c r="R459" i="2"/>
  <c r="S459" i="2"/>
  <c r="K460" i="2"/>
  <c r="T460" i="2" s="1"/>
  <c r="L460" i="2"/>
  <c r="U460" i="2" s="1"/>
  <c r="M460" i="2"/>
  <c r="V460" i="2" s="1"/>
  <c r="N460" i="2"/>
  <c r="O460" i="2"/>
  <c r="P460" i="2"/>
  <c r="Q460" i="2"/>
  <c r="R460" i="2"/>
  <c r="S460" i="2"/>
  <c r="K461" i="2"/>
  <c r="T461" i="2" s="1"/>
  <c r="L461" i="2"/>
  <c r="U461" i="2" s="1"/>
  <c r="M461" i="2"/>
  <c r="V461" i="2" s="1"/>
  <c r="N461" i="2"/>
  <c r="O461" i="2"/>
  <c r="P461" i="2"/>
  <c r="Q461" i="2"/>
  <c r="R461" i="2"/>
  <c r="S461" i="2"/>
  <c r="K462" i="2"/>
  <c r="T462" i="2" s="1"/>
  <c r="L462" i="2"/>
  <c r="M462" i="2"/>
  <c r="V462" i="2" s="1"/>
  <c r="N462" i="2"/>
  <c r="O462" i="2"/>
  <c r="P462" i="2"/>
  <c r="Q462" i="2"/>
  <c r="R462" i="2"/>
  <c r="S462" i="2"/>
  <c r="U462" i="2"/>
  <c r="K463" i="2"/>
  <c r="T463" i="2" s="1"/>
  <c r="L463" i="2"/>
  <c r="U463" i="2" s="1"/>
  <c r="M463" i="2"/>
  <c r="V463" i="2" s="1"/>
  <c r="N463" i="2"/>
  <c r="O463" i="2"/>
  <c r="P463" i="2"/>
  <c r="Q463" i="2"/>
  <c r="R463" i="2"/>
  <c r="S463" i="2"/>
  <c r="K464" i="2"/>
  <c r="T464" i="2" s="1"/>
  <c r="L464" i="2"/>
  <c r="M464" i="2"/>
  <c r="V464" i="2" s="1"/>
  <c r="N464" i="2"/>
  <c r="O464" i="2"/>
  <c r="P464" i="2"/>
  <c r="Q464" i="2"/>
  <c r="R464" i="2"/>
  <c r="S464" i="2"/>
  <c r="U464" i="2"/>
  <c r="K465" i="2"/>
  <c r="T465" i="2" s="1"/>
  <c r="L465" i="2"/>
  <c r="U465" i="2" s="1"/>
  <c r="M465" i="2"/>
  <c r="V465" i="2" s="1"/>
  <c r="N465" i="2"/>
  <c r="O465" i="2"/>
  <c r="P465" i="2"/>
  <c r="Q465" i="2"/>
  <c r="R465" i="2"/>
  <c r="S465" i="2"/>
  <c r="K466" i="2"/>
  <c r="T466" i="2" s="1"/>
  <c r="L466" i="2"/>
  <c r="U466" i="2" s="1"/>
  <c r="M466" i="2"/>
  <c r="V466" i="2" s="1"/>
  <c r="N466" i="2"/>
  <c r="O466" i="2"/>
  <c r="P466" i="2"/>
  <c r="Q466" i="2"/>
  <c r="R466" i="2"/>
  <c r="S466" i="2"/>
  <c r="K467" i="2"/>
  <c r="T467" i="2" s="1"/>
  <c r="L467" i="2"/>
  <c r="U467" i="2" s="1"/>
  <c r="M467" i="2"/>
  <c r="V467" i="2" s="1"/>
  <c r="N467" i="2"/>
  <c r="O467" i="2"/>
  <c r="P467" i="2"/>
  <c r="Q467" i="2"/>
  <c r="R467" i="2"/>
  <c r="S467" i="2"/>
  <c r="K468" i="2"/>
  <c r="T468" i="2" s="1"/>
  <c r="L468" i="2"/>
  <c r="U468" i="2" s="1"/>
  <c r="M468" i="2"/>
  <c r="V468" i="2" s="1"/>
  <c r="N468" i="2"/>
  <c r="O468" i="2"/>
  <c r="P468" i="2"/>
  <c r="Q468" i="2"/>
  <c r="R468" i="2"/>
  <c r="S468" i="2"/>
  <c r="K469" i="2"/>
  <c r="T469" i="2" s="1"/>
  <c r="L469" i="2"/>
  <c r="U469" i="2" s="1"/>
  <c r="M469" i="2"/>
  <c r="V469" i="2" s="1"/>
  <c r="N469" i="2"/>
  <c r="O469" i="2"/>
  <c r="P469" i="2"/>
  <c r="Q469" i="2"/>
  <c r="R469" i="2"/>
  <c r="S469" i="2"/>
  <c r="K470" i="2"/>
  <c r="T470" i="2" s="1"/>
  <c r="L470" i="2"/>
  <c r="M470" i="2"/>
  <c r="V470" i="2" s="1"/>
  <c r="N470" i="2"/>
  <c r="O470" i="2"/>
  <c r="P470" i="2"/>
  <c r="Q470" i="2"/>
  <c r="R470" i="2"/>
  <c r="S470" i="2"/>
  <c r="U470" i="2"/>
  <c r="K471" i="2"/>
  <c r="T471" i="2" s="1"/>
  <c r="L471" i="2"/>
  <c r="U471" i="2" s="1"/>
  <c r="M471" i="2"/>
  <c r="V471" i="2" s="1"/>
  <c r="N471" i="2"/>
  <c r="O471" i="2"/>
  <c r="P471" i="2"/>
  <c r="Q471" i="2"/>
  <c r="R471" i="2"/>
  <c r="S471" i="2"/>
  <c r="K472" i="2"/>
  <c r="T472" i="2" s="1"/>
  <c r="L472" i="2"/>
  <c r="U472" i="2" s="1"/>
  <c r="M472" i="2"/>
  <c r="V472" i="2" s="1"/>
  <c r="N472" i="2"/>
  <c r="O472" i="2"/>
  <c r="P472" i="2"/>
  <c r="Q472" i="2"/>
  <c r="R472" i="2"/>
  <c r="S472" i="2"/>
  <c r="N22" i="2"/>
  <c r="O22" i="2"/>
  <c r="P22" i="2"/>
  <c r="Q22" i="2"/>
  <c r="R22" i="2"/>
  <c r="S22" i="2"/>
  <c r="N24" i="2"/>
  <c r="O24" i="2"/>
  <c r="P24" i="2"/>
  <c r="Q24" i="2"/>
  <c r="R24" i="2"/>
  <c r="S24" i="2"/>
  <c r="N26" i="2"/>
  <c r="O26" i="2"/>
  <c r="P26" i="2"/>
  <c r="Q26" i="2"/>
  <c r="R26" i="2"/>
  <c r="S26" i="2"/>
  <c r="N28" i="2"/>
  <c r="O28" i="2"/>
  <c r="P28" i="2"/>
  <c r="Q28" i="2"/>
  <c r="R28" i="2"/>
  <c r="S28" i="2"/>
  <c r="N30" i="2"/>
  <c r="O30" i="2"/>
  <c r="P30" i="2"/>
  <c r="Q30" i="2"/>
  <c r="R30" i="2"/>
  <c r="S30" i="2"/>
  <c r="N32" i="2"/>
  <c r="O32" i="2"/>
  <c r="P32" i="2"/>
  <c r="Q32" i="2"/>
  <c r="R32" i="2"/>
  <c r="S32" i="2"/>
  <c r="N34" i="2"/>
  <c r="O34" i="2"/>
  <c r="P34" i="2"/>
  <c r="Q34" i="2"/>
  <c r="R34" i="2"/>
  <c r="S34" i="2"/>
  <c r="N36" i="2"/>
  <c r="O36" i="2"/>
  <c r="P36" i="2"/>
  <c r="Q36" i="2"/>
  <c r="R36" i="2"/>
  <c r="S36" i="2"/>
  <c r="N38" i="2"/>
  <c r="O38" i="2"/>
  <c r="P38" i="2"/>
  <c r="Q38" i="2"/>
  <c r="R38" i="2"/>
  <c r="S38" i="2"/>
  <c r="N40" i="2"/>
  <c r="O40" i="2"/>
  <c r="P40" i="2"/>
  <c r="Q40" i="2"/>
  <c r="R40" i="2"/>
  <c r="S40" i="2"/>
  <c r="N42" i="2"/>
  <c r="O42" i="2"/>
  <c r="P42" i="2"/>
  <c r="Q42" i="2"/>
  <c r="R42" i="2"/>
  <c r="S42" i="2"/>
  <c r="N44" i="2"/>
  <c r="O44" i="2"/>
  <c r="P44" i="2"/>
  <c r="Q44" i="2"/>
  <c r="R44" i="2"/>
  <c r="S44" i="2"/>
  <c r="N46" i="2"/>
  <c r="O46" i="2"/>
  <c r="P46" i="2"/>
  <c r="Q46" i="2"/>
  <c r="R46" i="2"/>
  <c r="S46" i="2"/>
  <c r="N48" i="2"/>
  <c r="O48" i="2"/>
  <c r="P48" i="2"/>
  <c r="Q48" i="2"/>
  <c r="R48" i="2"/>
  <c r="S48" i="2"/>
  <c r="N50" i="2"/>
  <c r="O50" i="2"/>
  <c r="P50" i="2"/>
  <c r="Q50" i="2"/>
  <c r="R50" i="2"/>
  <c r="S50" i="2"/>
  <c r="N52" i="2"/>
  <c r="O52" i="2"/>
  <c r="P52" i="2"/>
  <c r="Q52" i="2"/>
  <c r="R52" i="2"/>
  <c r="S52" i="2"/>
  <c r="N54" i="2"/>
  <c r="O54" i="2"/>
  <c r="P54" i="2"/>
  <c r="Q54" i="2"/>
  <c r="R54" i="2"/>
  <c r="S54" i="2"/>
  <c r="N56" i="2"/>
  <c r="O56" i="2"/>
  <c r="P56" i="2"/>
  <c r="Q56" i="2"/>
  <c r="R56" i="2"/>
  <c r="S56" i="2"/>
  <c r="N58" i="2"/>
  <c r="O58" i="2"/>
  <c r="P58" i="2"/>
  <c r="Q58" i="2"/>
  <c r="R58" i="2"/>
  <c r="S58" i="2"/>
  <c r="N60" i="2"/>
  <c r="O60" i="2"/>
  <c r="P60" i="2"/>
  <c r="Q60" i="2"/>
  <c r="R60" i="2"/>
  <c r="S60" i="2"/>
  <c r="N62" i="2"/>
  <c r="O62" i="2"/>
  <c r="P62" i="2"/>
  <c r="Q62" i="2"/>
  <c r="R62" i="2"/>
  <c r="S62" i="2"/>
  <c r="N64" i="2"/>
  <c r="O64" i="2"/>
  <c r="P64" i="2"/>
  <c r="Q64" i="2"/>
  <c r="R64" i="2"/>
  <c r="S64" i="2"/>
  <c r="N66" i="2"/>
  <c r="O66" i="2"/>
  <c r="P66" i="2"/>
  <c r="Q66" i="2"/>
  <c r="R66" i="2"/>
  <c r="S66" i="2"/>
  <c r="N68" i="2"/>
  <c r="O68" i="2"/>
  <c r="P68" i="2"/>
  <c r="Q68" i="2"/>
  <c r="R68" i="2"/>
  <c r="S68" i="2"/>
  <c r="N70" i="2"/>
  <c r="O70" i="2"/>
  <c r="P70" i="2"/>
  <c r="Q70" i="2"/>
  <c r="R70" i="2"/>
  <c r="S70" i="2"/>
  <c r="N72" i="2"/>
  <c r="O72" i="2"/>
  <c r="P72" i="2"/>
  <c r="Q72" i="2"/>
  <c r="R72" i="2"/>
  <c r="S72" i="2"/>
  <c r="N74" i="2"/>
  <c r="O74" i="2"/>
  <c r="P74" i="2"/>
  <c r="Q74" i="2"/>
  <c r="R74" i="2"/>
  <c r="S74" i="2"/>
  <c r="N76" i="2"/>
  <c r="O76" i="2"/>
  <c r="P76" i="2"/>
  <c r="Q76" i="2"/>
  <c r="R76" i="2"/>
  <c r="S76" i="2"/>
  <c r="N78" i="2"/>
  <c r="O78" i="2"/>
  <c r="P78" i="2"/>
  <c r="Q78" i="2"/>
  <c r="R78" i="2"/>
  <c r="S78" i="2"/>
  <c r="N80" i="2"/>
  <c r="O80" i="2"/>
  <c r="P80" i="2"/>
  <c r="Q80" i="2"/>
  <c r="R80" i="2"/>
  <c r="S80" i="2"/>
  <c r="N82" i="2"/>
  <c r="O82" i="2"/>
  <c r="P82" i="2"/>
  <c r="Q82" i="2"/>
  <c r="R82" i="2"/>
  <c r="S82" i="2"/>
  <c r="N84" i="2"/>
  <c r="O84" i="2"/>
  <c r="P84" i="2"/>
  <c r="Q84" i="2"/>
  <c r="R84" i="2"/>
  <c r="S84" i="2"/>
  <c r="N86" i="2"/>
  <c r="O86" i="2"/>
  <c r="P86" i="2"/>
  <c r="Q86" i="2"/>
  <c r="R86" i="2"/>
  <c r="S86" i="2"/>
  <c r="N88" i="2"/>
  <c r="O88" i="2"/>
  <c r="P88" i="2"/>
  <c r="Q88" i="2"/>
  <c r="R88" i="2"/>
  <c r="S88" i="2"/>
  <c r="N90" i="2"/>
  <c r="O90" i="2"/>
  <c r="P90" i="2"/>
  <c r="Q90" i="2"/>
  <c r="R90" i="2"/>
  <c r="S90" i="2"/>
  <c r="N92" i="2"/>
  <c r="O92" i="2"/>
  <c r="P92" i="2"/>
  <c r="Q92" i="2"/>
  <c r="R92" i="2"/>
  <c r="S92" i="2"/>
  <c r="N94" i="2"/>
  <c r="O94" i="2"/>
  <c r="P94" i="2"/>
  <c r="Q94" i="2"/>
  <c r="R94" i="2"/>
  <c r="S94" i="2"/>
  <c r="N96" i="2"/>
  <c r="O96" i="2"/>
  <c r="P96" i="2"/>
  <c r="Q96" i="2"/>
  <c r="R96" i="2"/>
  <c r="S96" i="2"/>
  <c r="N98" i="2"/>
  <c r="O98" i="2"/>
  <c r="P98" i="2"/>
  <c r="Q98" i="2"/>
  <c r="R98" i="2"/>
  <c r="S98" i="2"/>
  <c r="N100" i="2"/>
  <c r="O100" i="2"/>
  <c r="P100" i="2"/>
  <c r="Q100" i="2"/>
  <c r="R100" i="2"/>
  <c r="S100" i="2"/>
  <c r="N102" i="2"/>
  <c r="O102" i="2"/>
  <c r="P102" i="2"/>
  <c r="Q102" i="2"/>
  <c r="R102" i="2"/>
  <c r="S102" i="2"/>
  <c r="N104" i="2"/>
  <c r="O104" i="2"/>
  <c r="P104" i="2"/>
  <c r="Q104" i="2"/>
  <c r="R104" i="2"/>
  <c r="S104" i="2"/>
  <c r="N106" i="2"/>
  <c r="O106" i="2"/>
  <c r="P106" i="2"/>
  <c r="Q106" i="2"/>
  <c r="R106" i="2"/>
  <c r="S106" i="2"/>
  <c r="N108" i="2"/>
  <c r="O108" i="2"/>
  <c r="P108" i="2"/>
  <c r="Q108" i="2"/>
  <c r="R108" i="2"/>
  <c r="S108" i="2"/>
  <c r="N110" i="2"/>
  <c r="O110" i="2"/>
  <c r="P110" i="2"/>
  <c r="Q110" i="2"/>
  <c r="R110" i="2"/>
  <c r="S110" i="2"/>
  <c r="N112" i="2"/>
  <c r="O112" i="2"/>
  <c r="P112" i="2"/>
  <c r="Q112" i="2"/>
  <c r="R112" i="2"/>
  <c r="S112" i="2"/>
  <c r="N114" i="2"/>
  <c r="O114" i="2"/>
  <c r="P114" i="2"/>
  <c r="Q114" i="2"/>
  <c r="R114" i="2"/>
  <c r="S114" i="2"/>
  <c r="N116" i="2"/>
  <c r="O116" i="2"/>
  <c r="P116" i="2"/>
  <c r="Q116" i="2"/>
  <c r="R116" i="2"/>
  <c r="S116" i="2"/>
  <c r="N118" i="2"/>
  <c r="O118" i="2"/>
  <c r="P118" i="2"/>
  <c r="Q118" i="2"/>
  <c r="R118" i="2"/>
  <c r="S118" i="2"/>
  <c r="N120" i="2"/>
  <c r="O120" i="2"/>
  <c r="P120" i="2"/>
  <c r="Q120" i="2"/>
  <c r="R120" i="2"/>
  <c r="S120" i="2"/>
  <c r="N122" i="2"/>
  <c r="O122" i="2"/>
  <c r="P122" i="2"/>
  <c r="Q122" i="2"/>
  <c r="R122" i="2"/>
  <c r="S122" i="2"/>
  <c r="N124" i="2"/>
  <c r="O124" i="2"/>
  <c r="P124" i="2"/>
  <c r="Q124" i="2"/>
  <c r="R124" i="2"/>
  <c r="S124" i="2"/>
  <c r="N126" i="2"/>
  <c r="O126" i="2"/>
  <c r="P126" i="2"/>
  <c r="Q126" i="2"/>
  <c r="R126" i="2"/>
  <c r="S126" i="2"/>
  <c r="N128" i="2"/>
  <c r="O128" i="2"/>
  <c r="P128" i="2"/>
  <c r="Q128" i="2"/>
  <c r="R128" i="2"/>
  <c r="S128" i="2"/>
  <c r="N130" i="2"/>
  <c r="O130" i="2"/>
  <c r="P130" i="2"/>
  <c r="Q130" i="2"/>
  <c r="R130" i="2"/>
  <c r="S130" i="2"/>
  <c r="N132" i="2"/>
  <c r="O132" i="2"/>
  <c r="P132" i="2"/>
  <c r="Q132" i="2"/>
  <c r="R132" i="2"/>
  <c r="S132" i="2"/>
  <c r="N134" i="2"/>
  <c r="O134" i="2"/>
  <c r="P134" i="2"/>
  <c r="Q134" i="2"/>
  <c r="R134" i="2"/>
  <c r="S134" i="2"/>
  <c r="N136" i="2"/>
  <c r="O136" i="2"/>
  <c r="P136" i="2"/>
  <c r="Q136" i="2"/>
  <c r="R136" i="2"/>
  <c r="S136" i="2"/>
  <c r="N138" i="2"/>
  <c r="O138" i="2"/>
  <c r="P138" i="2"/>
  <c r="Q138" i="2"/>
  <c r="R138" i="2"/>
  <c r="S138" i="2"/>
  <c r="N140" i="2"/>
  <c r="O140" i="2"/>
  <c r="P140" i="2"/>
  <c r="Q140" i="2"/>
  <c r="R140" i="2"/>
  <c r="S140" i="2"/>
  <c r="N142" i="2"/>
  <c r="O142" i="2"/>
  <c r="P142" i="2"/>
  <c r="Q142" i="2"/>
  <c r="R142" i="2"/>
  <c r="S142" i="2"/>
  <c r="N144" i="2"/>
  <c r="O144" i="2"/>
  <c r="P144" i="2"/>
  <c r="Q144" i="2"/>
  <c r="R144" i="2"/>
  <c r="S144" i="2"/>
  <c r="N146" i="2"/>
  <c r="O146" i="2"/>
  <c r="P146" i="2"/>
  <c r="Q146" i="2"/>
  <c r="R146" i="2"/>
  <c r="S146" i="2"/>
  <c r="N148" i="2"/>
  <c r="O148" i="2"/>
  <c r="P148" i="2"/>
  <c r="Q148" i="2"/>
  <c r="R148" i="2"/>
  <c r="S148" i="2"/>
  <c r="N150" i="2"/>
  <c r="O150" i="2"/>
  <c r="P150" i="2"/>
  <c r="Q150" i="2"/>
  <c r="R150" i="2"/>
  <c r="S150" i="2"/>
  <c r="N152" i="2"/>
  <c r="O152" i="2"/>
  <c r="P152" i="2"/>
  <c r="Q152" i="2"/>
  <c r="R152" i="2"/>
  <c r="S152" i="2"/>
  <c r="N154" i="2"/>
  <c r="O154" i="2"/>
  <c r="P154" i="2"/>
  <c r="Q154" i="2"/>
  <c r="R154" i="2"/>
  <c r="S154" i="2"/>
  <c r="N156" i="2"/>
  <c r="O156" i="2"/>
  <c r="P156" i="2"/>
  <c r="Q156" i="2"/>
  <c r="R156" i="2"/>
  <c r="S156" i="2"/>
  <c r="N158" i="2"/>
  <c r="O158" i="2"/>
  <c r="P158" i="2"/>
  <c r="Q158" i="2"/>
  <c r="R158" i="2"/>
  <c r="S158" i="2"/>
  <c r="N160" i="2"/>
  <c r="O160" i="2"/>
  <c r="P160" i="2"/>
  <c r="Q160" i="2"/>
  <c r="R160" i="2"/>
  <c r="S160" i="2"/>
  <c r="N162" i="2"/>
  <c r="O162" i="2"/>
  <c r="P162" i="2"/>
  <c r="Q162" i="2"/>
  <c r="R162" i="2"/>
  <c r="S162" i="2"/>
  <c r="N164" i="2"/>
  <c r="O164" i="2"/>
  <c r="P164" i="2"/>
  <c r="Q164" i="2"/>
  <c r="R164" i="2"/>
  <c r="S164" i="2"/>
  <c r="N166" i="2"/>
  <c r="O166" i="2"/>
  <c r="P166" i="2"/>
  <c r="Q166" i="2"/>
  <c r="R166" i="2"/>
  <c r="S166" i="2"/>
  <c r="N168" i="2"/>
  <c r="O168" i="2"/>
  <c r="P168" i="2"/>
  <c r="Q168" i="2"/>
  <c r="R168" i="2"/>
  <c r="S168" i="2"/>
  <c r="N170" i="2"/>
  <c r="O170" i="2"/>
  <c r="P170" i="2"/>
  <c r="Q170" i="2"/>
  <c r="R170" i="2"/>
  <c r="S170" i="2"/>
  <c r="N172" i="2"/>
  <c r="O172" i="2"/>
  <c r="P172" i="2"/>
  <c r="Q172" i="2"/>
  <c r="R172" i="2"/>
  <c r="S172" i="2"/>
  <c r="N174" i="2"/>
  <c r="O174" i="2"/>
  <c r="P174" i="2"/>
  <c r="Q174" i="2"/>
  <c r="R174" i="2"/>
  <c r="S174" i="2"/>
  <c r="N176" i="2"/>
  <c r="O176" i="2"/>
  <c r="P176" i="2"/>
  <c r="Q176" i="2"/>
  <c r="R176" i="2"/>
  <c r="S176" i="2"/>
  <c r="N178" i="2"/>
  <c r="O178" i="2"/>
  <c r="P178" i="2"/>
  <c r="Q178" i="2"/>
  <c r="R178" i="2"/>
  <c r="S178" i="2"/>
  <c r="N180" i="2"/>
  <c r="O180" i="2"/>
  <c r="P180" i="2"/>
  <c r="Q180" i="2"/>
  <c r="R180" i="2"/>
  <c r="S180" i="2"/>
  <c r="N182" i="2"/>
  <c r="O182" i="2"/>
  <c r="P182" i="2"/>
  <c r="Q182" i="2"/>
  <c r="R182" i="2"/>
  <c r="S182" i="2"/>
  <c r="N184" i="2"/>
  <c r="O184" i="2"/>
  <c r="P184" i="2"/>
  <c r="Q184" i="2"/>
  <c r="R184" i="2"/>
  <c r="S184" i="2"/>
  <c r="N186" i="2"/>
  <c r="O186" i="2"/>
  <c r="P186" i="2"/>
  <c r="Q186" i="2"/>
  <c r="R186" i="2"/>
  <c r="S186" i="2"/>
  <c r="N188" i="2"/>
  <c r="O188" i="2"/>
  <c r="P188" i="2"/>
  <c r="Q188" i="2"/>
  <c r="R188" i="2"/>
  <c r="S188" i="2"/>
  <c r="N190" i="2"/>
  <c r="O190" i="2"/>
  <c r="P190" i="2"/>
  <c r="Q190" i="2"/>
  <c r="R190" i="2"/>
  <c r="S190" i="2"/>
  <c r="N192" i="2"/>
  <c r="O192" i="2"/>
  <c r="P192" i="2"/>
  <c r="Q192" i="2"/>
  <c r="R192" i="2"/>
  <c r="S192" i="2"/>
  <c r="N194" i="2"/>
  <c r="O194" i="2"/>
  <c r="P194" i="2"/>
  <c r="Q194" i="2"/>
  <c r="R194" i="2"/>
  <c r="S194" i="2"/>
  <c r="N196" i="2"/>
  <c r="O196" i="2"/>
  <c r="P196" i="2"/>
  <c r="Q196" i="2"/>
  <c r="R196" i="2"/>
  <c r="S196" i="2"/>
  <c r="N198" i="2"/>
  <c r="O198" i="2"/>
  <c r="P198" i="2"/>
  <c r="Q198" i="2"/>
  <c r="R198" i="2"/>
  <c r="S198" i="2"/>
  <c r="N200" i="2"/>
  <c r="O200" i="2"/>
  <c r="P200" i="2"/>
  <c r="Q200" i="2"/>
  <c r="R200" i="2"/>
  <c r="S200" i="2"/>
  <c r="N202" i="2"/>
  <c r="O202" i="2"/>
  <c r="P202" i="2"/>
  <c r="Q202" i="2"/>
  <c r="R202" i="2"/>
  <c r="S202" i="2"/>
  <c r="N204" i="2"/>
  <c r="O204" i="2"/>
  <c r="P204" i="2"/>
  <c r="Q204" i="2"/>
  <c r="R204" i="2"/>
  <c r="S204" i="2"/>
  <c r="N206" i="2"/>
  <c r="O206" i="2"/>
  <c r="P206" i="2"/>
  <c r="Q206" i="2"/>
  <c r="R206" i="2"/>
  <c r="S206" i="2"/>
  <c r="N208" i="2"/>
  <c r="O208" i="2"/>
  <c r="P208" i="2"/>
  <c r="Q208" i="2"/>
  <c r="R208" i="2"/>
  <c r="S208" i="2"/>
  <c r="N210" i="2"/>
  <c r="O210" i="2"/>
  <c r="P210" i="2"/>
  <c r="Q210" i="2"/>
  <c r="R210" i="2"/>
  <c r="S210" i="2"/>
  <c r="N212" i="2"/>
  <c r="O212" i="2"/>
  <c r="P212" i="2"/>
  <c r="Q212" i="2"/>
  <c r="R212" i="2"/>
  <c r="S212" i="2"/>
  <c r="N214" i="2"/>
  <c r="O214" i="2"/>
  <c r="P214" i="2"/>
  <c r="Q214" i="2"/>
  <c r="R214" i="2"/>
  <c r="S214" i="2"/>
  <c r="N216" i="2"/>
  <c r="O216" i="2"/>
  <c r="P216" i="2"/>
  <c r="Q216" i="2"/>
  <c r="R216" i="2"/>
  <c r="S216" i="2"/>
  <c r="N218" i="2"/>
  <c r="O218" i="2"/>
  <c r="P218" i="2"/>
  <c r="Q218" i="2"/>
  <c r="R218" i="2"/>
  <c r="S218" i="2"/>
  <c r="N220" i="2"/>
  <c r="O220" i="2"/>
  <c r="P220" i="2"/>
  <c r="Q220" i="2"/>
  <c r="R220" i="2"/>
  <c r="S220" i="2"/>
  <c r="N222" i="2"/>
  <c r="O222" i="2"/>
  <c r="P222" i="2"/>
  <c r="Q222" i="2"/>
  <c r="R222" i="2"/>
  <c r="S222" i="2"/>
  <c r="N224" i="2"/>
  <c r="O224" i="2"/>
  <c r="P224" i="2"/>
  <c r="Q224" i="2"/>
  <c r="R224" i="2"/>
  <c r="S224" i="2"/>
  <c r="N226" i="2"/>
  <c r="O226" i="2"/>
  <c r="P226" i="2"/>
  <c r="Q226" i="2"/>
  <c r="R226" i="2"/>
  <c r="S226" i="2"/>
  <c r="N228" i="2"/>
  <c r="O228" i="2"/>
  <c r="P228" i="2"/>
  <c r="Q228" i="2"/>
  <c r="R228" i="2"/>
  <c r="S228" i="2"/>
  <c r="N230" i="2"/>
  <c r="O230" i="2"/>
  <c r="P230" i="2"/>
  <c r="Q230" i="2"/>
  <c r="R230" i="2"/>
  <c r="S230" i="2"/>
  <c r="N232" i="2"/>
  <c r="O232" i="2"/>
  <c r="P232" i="2"/>
  <c r="Q232" i="2"/>
  <c r="R232" i="2"/>
  <c r="S232" i="2"/>
  <c r="N234" i="2"/>
  <c r="O234" i="2"/>
  <c r="P234" i="2"/>
  <c r="Q234" i="2"/>
  <c r="R234" i="2"/>
  <c r="S234" i="2"/>
  <c r="N236" i="2"/>
  <c r="O236" i="2"/>
  <c r="P236" i="2"/>
  <c r="Q236" i="2"/>
  <c r="R236" i="2"/>
  <c r="S236" i="2"/>
  <c r="N238" i="2"/>
  <c r="O238" i="2"/>
  <c r="P238" i="2"/>
  <c r="Q238" i="2"/>
  <c r="R238" i="2"/>
  <c r="S238" i="2"/>
  <c r="N240" i="2"/>
  <c r="O240" i="2"/>
  <c r="P240" i="2"/>
  <c r="Q240" i="2"/>
  <c r="R240" i="2"/>
  <c r="S240" i="2"/>
  <c r="N242" i="2"/>
  <c r="O242" i="2"/>
  <c r="P242" i="2"/>
  <c r="Q242" i="2"/>
  <c r="R242" i="2"/>
  <c r="S242" i="2"/>
  <c r="N244" i="2"/>
  <c r="O244" i="2"/>
  <c r="P244" i="2"/>
  <c r="Q244" i="2"/>
  <c r="R244" i="2"/>
  <c r="S244" i="2"/>
  <c r="N246" i="2"/>
  <c r="O246" i="2"/>
  <c r="P246" i="2"/>
  <c r="Q246" i="2"/>
  <c r="R246" i="2"/>
  <c r="S246" i="2"/>
  <c r="N248" i="2"/>
  <c r="O248" i="2"/>
  <c r="P248" i="2"/>
  <c r="Q248" i="2"/>
  <c r="R248" i="2"/>
  <c r="S248" i="2"/>
  <c r="N250" i="2"/>
  <c r="O250" i="2"/>
  <c r="P250" i="2"/>
  <c r="Q250" i="2"/>
  <c r="R250" i="2"/>
  <c r="S250" i="2"/>
  <c r="N252" i="2"/>
  <c r="O252" i="2"/>
  <c r="P252" i="2"/>
  <c r="Q252" i="2"/>
  <c r="R252" i="2"/>
  <c r="S252" i="2"/>
  <c r="N254" i="2"/>
  <c r="O254" i="2"/>
  <c r="P254" i="2"/>
  <c r="Q254" i="2"/>
  <c r="R254" i="2"/>
  <c r="S254" i="2"/>
  <c r="N256" i="2"/>
  <c r="O256" i="2"/>
  <c r="P256" i="2"/>
  <c r="Q256" i="2"/>
  <c r="R256" i="2"/>
  <c r="S256" i="2"/>
  <c r="N258" i="2"/>
  <c r="O258" i="2"/>
  <c r="P258" i="2"/>
  <c r="Q258" i="2"/>
  <c r="R258" i="2"/>
  <c r="S258" i="2"/>
  <c r="N260" i="2"/>
  <c r="O260" i="2"/>
  <c r="P260" i="2"/>
  <c r="Q260" i="2"/>
  <c r="R260" i="2"/>
  <c r="S260" i="2"/>
  <c r="N262" i="2"/>
  <c r="O262" i="2"/>
  <c r="P262" i="2"/>
  <c r="Q262" i="2"/>
  <c r="R262" i="2"/>
  <c r="S262" i="2"/>
  <c r="N264" i="2"/>
  <c r="O264" i="2"/>
  <c r="P264" i="2"/>
  <c r="Q264" i="2"/>
  <c r="R264" i="2"/>
  <c r="S264" i="2"/>
  <c r="N266" i="2"/>
  <c r="O266" i="2"/>
  <c r="P266" i="2"/>
  <c r="Q266" i="2"/>
  <c r="R266" i="2"/>
  <c r="S266" i="2"/>
  <c r="N268" i="2"/>
  <c r="O268" i="2"/>
  <c r="P268" i="2"/>
  <c r="Q268" i="2"/>
  <c r="R268" i="2"/>
  <c r="S268" i="2"/>
  <c r="N270" i="2"/>
  <c r="O270" i="2"/>
  <c r="P270" i="2"/>
  <c r="Q270" i="2"/>
  <c r="R270" i="2"/>
  <c r="S270" i="2"/>
  <c r="N272" i="2"/>
  <c r="O272" i="2"/>
  <c r="P272" i="2"/>
  <c r="Q272" i="2"/>
  <c r="R272" i="2"/>
  <c r="S272" i="2"/>
  <c r="N274" i="2"/>
  <c r="O274" i="2"/>
  <c r="P274" i="2"/>
  <c r="Q274" i="2"/>
  <c r="R274" i="2"/>
  <c r="S274" i="2"/>
  <c r="N276" i="2"/>
  <c r="O276" i="2"/>
  <c r="P276" i="2"/>
  <c r="Q276" i="2"/>
  <c r="R276" i="2"/>
  <c r="S276" i="2"/>
  <c r="N278" i="2"/>
  <c r="O278" i="2"/>
  <c r="P278" i="2"/>
  <c r="Q278" i="2"/>
  <c r="R278" i="2"/>
  <c r="S278" i="2"/>
  <c r="N280" i="2"/>
  <c r="O280" i="2"/>
  <c r="P280" i="2"/>
  <c r="Q280" i="2"/>
  <c r="R280" i="2"/>
  <c r="S280" i="2"/>
  <c r="N282" i="2"/>
  <c r="O282" i="2"/>
  <c r="P282" i="2"/>
  <c r="Q282" i="2"/>
  <c r="R282" i="2"/>
  <c r="S282" i="2"/>
  <c r="N284" i="2"/>
  <c r="O284" i="2"/>
  <c r="P284" i="2"/>
  <c r="Q284" i="2"/>
  <c r="R284" i="2"/>
  <c r="S284" i="2"/>
  <c r="N286" i="2"/>
  <c r="O286" i="2"/>
  <c r="P286" i="2"/>
  <c r="Q286" i="2"/>
  <c r="R286" i="2"/>
  <c r="S286" i="2"/>
  <c r="N288" i="2"/>
  <c r="O288" i="2"/>
  <c r="P288" i="2"/>
  <c r="Q288" i="2"/>
  <c r="R288" i="2"/>
  <c r="S288" i="2"/>
  <c r="N290" i="2"/>
  <c r="O290" i="2"/>
  <c r="P290" i="2"/>
  <c r="Q290" i="2"/>
  <c r="R290" i="2"/>
  <c r="S290" i="2"/>
  <c r="N292" i="2"/>
  <c r="O292" i="2"/>
  <c r="P292" i="2"/>
  <c r="Q292" i="2"/>
  <c r="R292" i="2"/>
  <c r="S292" i="2"/>
  <c r="N294" i="2"/>
  <c r="O294" i="2"/>
  <c r="P294" i="2"/>
  <c r="Q294" i="2"/>
  <c r="R294" i="2"/>
  <c r="S294" i="2"/>
  <c r="N296" i="2"/>
  <c r="O296" i="2"/>
  <c r="P296" i="2"/>
  <c r="Q296" i="2"/>
  <c r="R296" i="2"/>
  <c r="S296" i="2"/>
  <c r="N298" i="2"/>
  <c r="O298" i="2"/>
  <c r="P298" i="2"/>
  <c r="Q298" i="2"/>
  <c r="R298" i="2"/>
  <c r="S298" i="2"/>
  <c r="N300" i="2"/>
  <c r="O300" i="2"/>
  <c r="P300" i="2"/>
  <c r="Q300" i="2"/>
  <c r="R300" i="2"/>
  <c r="S300" i="2"/>
  <c r="N302" i="2"/>
  <c r="O302" i="2"/>
  <c r="P302" i="2"/>
  <c r="Q302" i="2"/>
  <c r="R302" i="2"/>
  <c r="S302" i="2"/>
  <c r="N304" i="2"/>
  <c r="O304" i="2"/>
  <c r="P304" i="2"/>
  <c r="Q304" i="2"/>
  <c r="R304" i="2"/>
  <c r="S304" i="2"/>
  <c r="N306" i="2"/>
  <c r="O306" i="2"/>
  <c r="P306" i="2"/>
  <c r="Q306" i="2"/>
  <c r="R306" i="2"/>
  <c r="S306" i="2"/>
  <c r="S20" i="2"/>
  <c r="O20" i="2"/>
  <c r="P20" i="2"/>
  <c r="Q20" i="2"/>
  <c r="R20" i="2"/>
  <c r="N20" i="2"/>
  <c r="K21" i="2"/>
  <c r="L21" i="2"/>
  <c r="M21" i="2"/>
  <c r="K22" i="2"/>
  <c r="T22" i="2" s="1"/>
  <c r="L22" i="2"/>
  <c r="U22" i="2" s="1"/>
  <c r="M22" i="2"/>
  <c r="V22" i="2" s="1"/>
  <c r="K23" i="2"/>
  <c r="L23" i="2"/>
  <c r="M23" i="2"/>
  <c r="K24" i="2"/>
  <c r="T24" i="2" s="1"/>
  <c r="L24" i="2"/>
  <c r="U24" i="2" s="1"/>
  <c r="M24" i="2"/>
  <c r="V24" i="2" s="1"/>
  <c r="K25" i="2"/>
  <c r="L25" i="2"/>
  <c r="M25" i="2"/>
  <c r="K26" i="2"/>
  <c r="T26" i="2" s="1"/>
  <c r="L26" i="2"/>
  <c r="U26" i="2" s="1"/>
  <c r="M26" i="2"/>
  <c r="V26" i="2" s="1"/>
  <c r="K27" i="2"/>
  <c r="L27" i="2"/>
  <c r="M27" i="2"/>
  <c r="K28" i="2"/>
  <c r="T28" i="2" s="1"/>
  <c r="L28" i="2"/>
  <c r="U28" i="2" s="1"/>
  <c r="M28" i="2"/>
  <c r="V28" i="2" s="1"/>
  <c r="K29" i="2"/>
  <c r="L29" i="2"/>
  <c r="M29" i="2"/>
  <c r="K30" i="2"/>
  <c r="T30" i="2" s="1"/>
  <c r="L30" i="2"/>
  <c r="U30" i="2" s="1"/>
  <c r="M30" i="2"/>
  <c r="V30" i="2" s="1"/>
  <c r="K31" i="2"/>
  <c r="L31" i="2"/>
  <c r="M31" i="2"/>
  <c r="K32" i="2"/>
  <c r="T32" i="2" s="1"/>
  <c r="L32" i="2"/>
  <c r="U32" i="2" s="1"/>
  <c r="M32" i="2"/>
  <c r="V32" i="2" s="1"/>
  <c r="K33" i="2"/>
  <c r="L33" i="2"/>
  <c r="M33" i="2"/>
  <c r="K34" i="2"/>
  <c r="T34" i="2" s="1"/>
  <c r="L34" i="2"/>
  <c r="U34" i="2" s="1"/>
  <c r="M34" i="2"/>
  <c r="V34" i="2" s="1"/>
  <c r="K35" i="2"/>
  <c r="L35" i="2"/>
  <c r="M35" i="2"/>
  <c r="K36" i="2"/>
  <c r="T36" i="2" s="1"/>
  <c r="L36" i="2"/>
  <c r="U36" i="2" s="1"/>
  <c r="M36" i="2"/>
  <c r="V36" i="2" s="1"/>
  <c r="K37" i="2"/>
  <c r="L37" i="2"/>
  <c r="M37" i="2"/>
  <c r="K38" i="2"/>
  <c r="T38" i="2" s="1"/>
  <c r="L38" i="2"/>
  <c r="U38" i="2" s="1"/>
  <c r="M38" i="2"/>
  <c r="V38" i="2" s="1"/>
  <c r="K39" i="2"/>
  <c r="L39" i="2"/>
  <c r="M39" i="2"/>
  <c r="K40" i="2"/>
  <c r="T40" i="2" s="1"/>
  <c r="L40" i="2"/>
  <c r="U40" i="2" s="1"/>
  <c r="M40" i="2"/>
  <c r="V40" i="2" s="1"/>
  <c r="K41" i="2"/>
  <c r="L41" i="2"/>
  <c r="M41" i="2"/>
  <c r="K42" i="2"/>
  <c r="T42" i="2" s="1"/>
  <c r="L42" i="2"/>
  <c r="U42" i="2" s="1"/>
  <c r="M42" i="2"/>
  <c r="V42" i="2" s="1"/>
  <c r="K43" i="2"/>
  <c r="L43" i="2"/>
  <c r="M43" i="2"/>
  <c r="K44" i="2"/>
  <c r="T44" i="2" s="1"/>
  <c r="L44" i="2"/>
  <c r="U44" i="2" s="1"/>
  <c r="M44" i="2"/>
  <c r="V44" i="2" s="1"/>
  <c r="K45" i="2"/>
  <c r="L45" i="2"/>
  <c r="M45" i="2"/>
  <c r="K46" i="2"/>
  <c r="T46" i="2" s="1"/>
  <c r="L46" i="2"/>
  <c r="U46" i="2" s="1"/>
  <c r="M46" i="2"/>
  <c r="V46" i="2" s="1"/>
  <c r="K47" i="2"/>
  <c r="L47" i="2"/>
  <c r="M47" i="2"/>
  <c r="K48" i="2"/>
  <c r="T48" i="2" s="1"/>
  <c r="L48" i="2"/>
  <c r="U48" i="2" s="1"/>
  <c r="M48" i="2"/>
  <c r="V48" i="2" s="1"/>
  <c r="K49" i="2"/>
  <c r="L49" i="2"/>
  <c r="M49" i="2"/>
  <c r="K50" i="2"/>
  <c r="T50" i="2" s="1"/>
  <c r="L50" i="2"/>
  <c r="U50" i="2" s="1"/>
  <c r="M50" i="2"/>
  <c r="V50" i="2" s="1"/>
  <c r="K51" i="2"/>
  <c r="L51" i="2"/>
  <c r="M51" i="2"/>
  <c r="K52" i="2"/>
  <c r="T52" i="2" s="1"/>
  <c r="L52" i="2"/>
  <c r="U52" i="2" s="1"/>
  <c r="M52" i="2"/>
  <c r="V52" i="2" s="1"/>
  <c r="K53" i="2"/>
  <c r="L53" i="2"/>
  <c r="M53" i="2"/>
  <c r="K54" i="2"/>
  <c r="T54" i="2" s="1"/>
  <c r="L54" i="2"/>
  <c r="U54" i="2" s="1"/>
  <c r="M54" i="2"/>
  <c r="V54" i="2" s="1"/>
  <c r="K55" i="2"/>
  <c r="L55" i="2"/>
  <c r="M55" i="2"/>
  <c r="K56" i="2"/>
  <c r="T56" i="2" s="1"/>
  <c r="L56" i="2"/>
  <c r="U56" i="2" s="1"/>
  <c r="M56" i="2"/>
  <c r="V56" i="2" s="1"/>
  <c r="K57" i="2"/>
  <c r="L57" i="2"/>
  <c r="M57" i="2"/>
  <c r="K58" i="2"/>
  <c r="T58" i="2" s="1"/>
  <c r="L58" i="2"/>
  <c r="U58" i="2" s="1"/>
  <c r="M58" i="2"/>
  <c r="V58" i="2" s="1"/>
  <c r="K59" i="2"/>
  <c r="L59" i="2"/>
  <c r="M59" i="2"/>
  <c r="K60" i="2"/>
  <c r="T60" i="2" s="1"/>
  <c r="L60" i="2"/>
  <c r="U60" i="2" s="1"/>
  <c r="M60" i="2"/>
  <c r="V60" i="2" s="1"/>
  <c r="K61" i="2"/>
  <c r="L61" i="2"/>
  <c r="M61" i="2"/>
  <c r="K62" i="2"/>
  <c r="T62" i="2" s="1"/>
  <c r="L62" i="2"/>
  <c r="U62" i="2" s="1"/>
  <c r="M62" i="2"/>
  <c r="V62" i="2" s="1"/>
  <c r="K63" i="2"/>
  <c r="L63" i="2"/>
  <c r="M63" i="2"/>
  <c r="K64" i="2"/>
  <c r="T64" i="2" s="1"/>
  <c r="L64" i="2"/>
  <c r="U64" i="2" s="1"/>
  <c r="M64" i="2"/>
  <c r="V64" i="2" s="1"/>
  <c r="K65" i="2"/>
  <c r="L65" i="2"/>
  <c r="M65" i="2"/>
  <c r="K66" i="2"/>
  <c r="T66" i="2" s="1"/>
  <c r="L66" i="2"/>
  <c r="U66" i="2" s="1"/>
  <c r="M66" i="2"/>
  <c r="V66" i="2" s="1"/>
  <c r="K67" i="2"/>
  <c r="L67" i="2"/>
  <c r="M67" i="2"/>
  <c r="K68" i="2"/>
  <c r="T68" i="2" s="1"/>
  <c r="L68" i="2"/>
  <c r="U68" i="2" s="1"/>
  <c r="M68" i="2"/>
  <c r="V68" i="2" s="1"/>
  <c r="K69" i="2"/>
  <c r="L69" i="2"/>
  <c r="M69" i="2"/>
  <c r="K70" i="2"/>
  <c r="T70" i="2" s="1"/>
  <c r="L70" i="2"/>
  <c r="U70" i="2" s="1"/>
  <c r="M70" i="2"/>
  <c r="V70" i="2" s="1"/>
  <c r="K71" i="2"/>
  <c r="L71" i="2"/>
  <c r="M71" i="2"/>
  <c r="K72" i="2"/>
  <c r="T72" i="2" s="1"/>
  <c r="L72" i="2"/>
  <c r="U72" i="2" s="1"/>
  <c r="M72" i="2"/>
  <c r="V72" i="2" s="1"/>
  <c r="K73" i="2"/>
  <c r="L73" i="2"/>
  <c r="M73" i="2"/>
  <c r="K74" i="2"/>
  <c r="T74" i="2" s="1"/>
  <c r="L74" i="2"/>
  <c r="U74" i="2" s="1"/>
  <c r="M74" i="2"/>
  <c r="V74" i="2" s="1"/>
  <c r="K75" i="2"/>
  <c r="L75" i="2"/>
  <c r="M75" i="2"/>
  <c r="K76" i="2"/>
  <c r="T76" i="2" s="1"/>
  <c r="L76" i="2"/>
  <c r="U76" i="2" s="1"/>
  <c r="M76" i="2"/>
  <c r="V76" i="2" s="1"/>
  <c r="K77" i="2"/>
  <c r="L77" i="2"/>
  <c r="M77" i="2"/>
  <c r="K78" i="2"/>
  <c r="T78" i="2" s="1"/>
  <c r="L78" i="2"/>
  <c r="U78" i="2" s="1"/>
  <c r="M78" i="2"/>
  <c r="V78" i="2" s="1"/>
  <c r="K79" i="2"/>
  <c r="L79" i="2"/>
  <c r="M79" i="2"/>
  <c r="K80" i="2"/>
  <c r="T80" i="2" s="1"/>
  <c r="L80" i="2"/>
  <c r="U80" i="2" s="1"/>
  <c r="M80" i="2"/>
  <c r="V80" i="2" s="1"/>
  <c r="K81" i="2"/>
  <c r="L81" i="2"/>
  <c r="M81" i="2"/>
  <c r="K82" i="2"/>
  <c r="T82" i="2" s="1"/>
  <c r="L82" i="2"/>
  <c r="U82" i="2" s="1"/>
  <c r="M82" i="2"/>
  <c r="V82" i="2" s="1"/>
  <c r="K83" i="2"/>
  <c r="L83" i="2"/>
  <c r="M83" i="2"/>
  <c r="K84" i="2"/>
  <c r="T84" i="2" s="1"/>
  <c r="L84" i="2"/>
  <c r="U84" i="2" s="1"/>
  <c r="M84" i="2"/>
  <c r="V84" i="2" s="1"/>
  <c r="K85" i="2"/>
  <c r="L85" i="2"/>
  <c r="M85" i="2"/>
  <c r="K86" i="2"/>
  <c r="T86" i="2" s="1"/>
  <c r="L86" i="2"/>
  <c r="U86" i="2" s="1"/>
  <c r="M86" i="2"/>
  <c r="V86" i="2" s="1"/>
  <c r="K87" i="2"/>
  <c r="L87" i="2"/>
  <c r="M87" i="2"/>
  <c r="K88" i="2"/>
  <c r="T88" i="2" s="1"/>
  <c r="L88" i="2"/>
  <c r="U88" i="2" s="1"/>
  <c r="M88" i="2"/>
  <c r="V88" i="2" s="1"/>
  <c r="K89" i="2"/>
  <c r="L89" i="2"/>
  <c r="M89" i="2"/>
  <c r="K90" i="2"/>
  <c r="T90" i="2" s="1"/>
  <c r="L90" i="2"/>
  <c r="U90" i="2" s="1"/>
  <c r="M90" i="2"/>
  <c r="V90" i="2" s="1"/>
  <c r="K91" i="2"/>
  <c r="L91" i="2"/>
  <c r="M91" i="2"/>
  <c r="K92" i="2"/>
  <c r="T92" i="2" s="1"/>
  <c r="L92" i="2"/>
  <c r="U92" i="2" s="1"/>
  <c r="M92" i="2"/>
  <c r="V92" i="2" s="1"/>
  <c r="K93" i="2"/>
  <c r="L93" i="2"/>
  <c r="M93" i="2"/>
  <c r="K94" i="2"/>
  <c r="T94" i="2" s="1"/>
  <c r="L94" i="2"/>
  <c r="U94" i="2" s="1"/>
  <c r="M94" i="2"/>
  <c r="V94" i="2" s="1"/>
  <c r="K95" i="2"/>
  <c r="L95" i="2"/>
  <c r="M95" i="2"/>
  <c r="K96" i="2"/>
  <c r="T96" i="2" s="1"/>
  <c r="L96" i="2"/>
  <c r="U96" i="2" s="1"/>
  <c r="M96" i="2"/>
  <c r="V96" i="2" s="1"/>
  <c r="K97" i="2"/>
  <c r="L97" i="2"/>
  <c r="M97" i="2"/>
  <c r="K98" i="2"/>
  <c r="T98" i="2" s="1"/>
  <c r="L98" i="2"/>
  <c r="U98" i="2" s="1"/>
  <c r="M98" i="2"/>
  <c r="V98" i="2" s="1"/>
  <c r="K99" i="2"/>
  <c r="L99" i="2"/>
  <c r="M99" i="2"/>
  <c r="K100" i="2"/>
  <c r="T100" i="2" s="1"/>
  <c r="L100" i="2"/>
  <c r="U100" i="2" s="1"/>
  <c r="M100" i="2"/>
  <c r="V100" i="2" s="1"/>
  <c r="K101" i="2"/>
  <c r="L101" i="2"/>
  <c r="M101" i="2"/>
  <c r="K102" i="2"/>
  <c r="T102" i="2" s="1"/>
  <c r="L102" i="2"/>
  <c r="U102" i="2" s="1"/>
  <c r="M102" i="2"/>
  <c r="V102" i="2" s="1"/>
  <c r="K103" i="2"/>
  <c r="L103" i="2"/>
  <c r="M103" i="2"/>
  <c r="K104" i="2"/>
  <c r="T104" i="2" s="1"/>
  <c r="L104" i="2"/>
  <c r="U104" i="2" s="1"/>
  <c r="M104" i="2"/>
  <c r="V104" i="2" s="1"/>
  <c r="K105" i="2"/>
  <c r="L105" i="2"/>
  <c r="M105" i="2"/>
  <c r="K106" i="2"/>
  <c r="T106" i="2" s="1"/>
  <c r="L106" i="2"/>
  <c r="U106" i="2" s="1"/>
  <c r="M106" i="2"/>
  <c r="V106" i="2" s="1"/>
  <c r="K107" i="2"/>
  <c r="L107" i="2"/>
  <c r="M107" i="2"/>
  <c r="K108" i="2"/>
  <c r="T108" i="2" s="1"/>
  <c r="L108" i="2"/>
  <c r="U108" i="2" s="1"/>
  <c r="M108" i="2"/>
  <c r="V108" i="2" s="1"/>
  <c r="K109" i="2"/>
  <c r="L109" i="2"/>
  <c r="M109" i="2"/>
  <c r="K110" i="2"/>
  <c r="T110" i="2" s="1"/>
  <c r="L110" i="2"/>
  <c r="U110" i="2" s="1"/>
  <c r="M110" i="2"/>
  <c r="V110" i="2" s="1"/>
  <c r="K111" i="2"/>
  <c r="L111" i="2"/>
  <c r="M111" i="2"/>
  <c r="K112" i="2"/>
  <c r="T112" i="2" s="1"/>
  <c r="L112" i="2"/>
  <c r="U112" i="2" s="1"/>
  <c r="M112" i="2"/>
  <c r="V112" i="2" s="1"/>
  <c r="K113" i="2"/>
  <c r="L113" i="2"/>
  <c r="M113" i="2"/>
  <c r="K114" i="2"/>
  <c r="T114" i="2" s="1"/>
  <c r="L114" i="2"/>
  <c r="U114" i="2" s="1"/>
  <c r="M114" i="2"/>
  <c r="V114" i="2" s="1"/>
  <c r="K115" i="2"/>
  <c r="L115" i="2"/>
  <c r="M115" i="2"/>
  <c r="K116" i="2"/>
  <c r="T116" i="2" s="1"/>
  <c r="L116" i="2"/>
  <c r="U116" i="2" s="1"/>
  <c r="M116" i="2"/>
  <c r="V116" i="2" s="1"/>
  <c r="K117" i="2"/>
  <c r="L117" i="2"/>
  <c r="M117" i="2"/>
  <c r="K118" i="2"/>
  <c r="T118" i="2" s="1"/>
  <c r="L118" i="2"/>
  <c r="U118" i="2" s="1"/>
  <c r="M118" i="2"/>
  <c r="V118" i="2" s="1"/>
  <c r="K119" i="2"/>
  <c r="L119" i="2"/>
  <c r="M119" i="2"/>
  <c r="K120" i="2"/>
  <c r="T120" i="2" s="1"/>
  <c r="L120" i="2"/>
  <c r="U120" i="2" s="1"/>
  <c r="M120" i="2"/>
  <c r="V120" i="2" s="1"/>
  <c r="K121" i="2"/>
  <c r="L121" i="2"/>
  <c r="M121" i="2"/>
  <c r="K122" i="2"/>
  <c r="T122" i="2" s="1"/>
  <c r="L122" i="2"/>
  <c r="U122" i="2" s="1"/>
  <c r="M122" i="2"/>
  <c r="V122" i="2" s="1"/>
  <c r="K123" i="2"/>
  <c r="L123" i="2"/>
  <c r="M123" i="2"/>
  <c r="K124" i="2"/>
  <c r="T124" i="2" s="1"/>
  <c r="L124" i="2"/>
  <c r="U124" i="2" s="1"/>
  <c r="M124" i="2"/>
  <c r="V124" i="2" s="1"/>
  <c r="K125" i="2"/>
  <c r="L125" i="2"/>
  <c r="M125" i="2"/>
  <c r="K126" i="2"/>
  <c r="T126" i="2" s="1"/>
  <c r="L126" i="2"/>
  <c r="U126" i="2" s="1"/>
  <c r="M126" i="2"/>
  <c r="V126" i="2" s="1"/>
  <c r="K127" i="2"/>
  <c r="L127" i="2"/>
  <c r="M127" i="2"/>
  <c r="K128" i="2"/>
  <c r="T128" i="2" s="1"/>
  <c r="L128" i="2"/>
  <c r="U128" i="2" s="1"/>
  <c r="M128" i="2"/>
  <c r="V128" i="2" s="1"/>
  <c r="K129" i="2"/>
  <c r="L129" i="2"/>
  <c r="M129" i="2"/>
  <c r="K130" i="2"/>
  <c r="T130" i="2" s="1"/>
  <c r="L130" i="2"/>
  <c r="U130" i="2" s="1"/>
  <c r="M130" i="2"/>
  <c r="V130" i="2" s="1"/>
  <c r="K131" i="2"/>
  <c r="L131" i="2"/>
  <c r="M131" i="2"/>
  <c r="K132" i="2"/>
  <c r="T132" i="2" s="1"/>
  <c r="L132" i="2"/>
  <c r="U132" i="2" s="1"/>
  <c r="M132" i="2"/>
  <c r="V132" i="2" s="1"/>
  <c r="K133" i="2"/>
  <c r="L133" i="2"/>
  <c r="M133" i="2"/>
  <c r="K134" i="2"/>
  <c r="T134" i="2" s="1"/>
  <c r="L134" i="2"/>
  <c r="U134" i="2" s="1"/>
  <c r="M134" i="2"/>
  <c r="V134" i="2" s="1"/>
  <c r="K135" i="2"/>
  <c r="L135" i="2"/>
  <c r="M135" i="2"/>
  <c r="K136" i="2"/>
  <c r="T136" i="2" s="1"/>
  <c r="L136" i="2"/>
  <c r="U136" i="2" s="1"/>
  <c r="M136" i="2"/>
  <c r="V136" i="2" s="1"/>
  <c r="K137" i="2"/>
  <c r="L137" i="2"/>
  <c r="M137" i="2"/>
  <c r="K138" i="2"/>
  <c r="T138" i="2" s="1"/>
  <c r="L138" i="2"/>
  <c r="U138" i="2" s="1"/>
  <c r="M138" i="2"/>
  <c r="V138" i="2" s="1"/>
  <c r="K139" i="2"/>
  <c r="L139" i="2"/>
  <c r="M139" i="2"/>
  <c r="K140" i="2"/>
  <c r="T140" i="2" s="1"/>
  <c r="L140" i="2"/>
  <c r="U140" i="2" s="1"/>
  <c r="M140" i="2"/>
  <c r="V140" i="2" s="1"/>
  <c r="K141" i="2"/>
  <c r="L141" i="2"/>
  <c r="M141" i="2"/>
  <c r="K142" i="2"/>
  <c r="T142" i="2" s="1"/>
  <c r="L142" i="2"/>
  <c r="U142" i="2" s="1"/>
  <c r="M142" i="2"/>
  <c r="V142" i="2" s="1"/>
  <c r="K143" i="2"/>
  <c r="L143" i="2"/>
  <c r="M143" i="2"/>
  <c r="K144" i="2"/>
  <c r="T144" i="2" s="1"/>
  <c r="L144" i="2"/>
  <c r="U144" i="2" s="1"/>
  <c r="M144" i="2"/>
  <c r="V144" i="2" s="1"/>
  <c r="K145" i="2"/>
  <c r="L145" i="2"/>
  <c r="M145" i="2"/>
  <c r="K146" i="2"/>
  <c r="T146" i="2" s="1"/>
  <c r="L146" i="2"/>
  <c r="U146" i="2" s="1"/>
  <c r="M146" i="2"/>
  <c r="V146" i="2" s="1"/>
  <c r="K147" i="2"/>
  <c r="L147" i="2"/>
  <c r="M147" i="2"/>
  <c r="K148" i="2"/>
  <c r="T148" i="2" s="1"/>
  <c r="L148" i="2"/>
  <c r="U148" i="2" s="1"/>
  <c r="M148" i="2"/>
  <c r="V148" i="2" s="1"/>
  <c r="K149" i="2"/>
  <c r="L149" i="2"/>
  <c r="M149" i="2"/>
  <c r="K150" i="2"/>
  <c r="T150" i="2" s="1"/>
  <c r="L150" i="2"/>
  <c r="U150" i="2" s="1"/>
  <c r="M150" i="2"/>
  <c r="V150" i="2" s="1"/>
  <c r="K151" i="2"/>
  <c r="L151" i="2"/>
  <c r="M151" i="2"/>
  <c r="K152" i="2"/>
  <c r="T152" i="2" s="1"/>
  <c r="L152" i="2"/>
  <c r="U152" i="2" s="1"/>
  <c r="M152" i="2"/>
  <c r="V152" i="2" s="1"/>
  <c r="K153" i="2"/>
  <c r="L153" i="2"/>
  <c r="M153" i="2"/>
  <c r="K154" i="2"/>
  <c r="T154" i="2" s="1"/>
  <c r="L154" i="2"/>
  <c r="U154" i="2" s="1"/>
  <c r="M154" i="2"/>
  <c r="V154" i="2" s="1"/>
  <c r="K155" i="2"/>
  <c r="L155" i="2"/>
  <c r="M155" i="2"/>
  <c r="K156" i="2"/>
  <c r="T156" i="2" s="1"/>
  <c r="L156" i="2"/>
  <c r="U156" i="2" s="1"/>
  <c r="M156" i="2"/>
  <c r="V156" i="2" s="1"/>
  <c r="K157" i="2"/>
  <c r="L157" i="2"/>
  <c r="M157" i="2"/>
  <c r="K158" i="2"/>
  <c r="T158" i="2" s="1"/>
  <c r="L158" i="2"/>
  <c r="U158" i="2" s="1"/>
  <c r="M158" i="2"/>
  <c r="V158" i="2" s="1"/>
  <c r="K159" i="2"/>
  <c r="L159" i="2"/>
  <c r="M159" i="2"/>
  <c r="K160" i="2"/>
  <c r="T160" i="2" s="1"/>
  <c r="L160" i="2"/>
  <c r="U160" i="2" s="1"/>
  <c r="M160" i="2"/>
  <c r="V160" i="2" s="1"/>
  <c r="K161" i="2"/>
  <c r="L161" i="2"/>
  <c r="M161" i="2"/>
  <c r="K162" i="2"/>
  <c r="T162" i="2" s="1"/>
  <c r="L162" i="2"/>
  <c r="U162" i="2" s="1"/>
  <c r="M162" i="2"/>
  <c r="V162" i="2" s="1"/>
  <c r="K163" i="2"/>
  <c r="L163" i="2"/>
  <c r="M163" i="2"/>
  <c r="K164" i="2"/>
  <c r="T164" i="2" s="1"/>
  <c r="L164" i="2"/>
  <c r="U164" i="2" s="1"/>
  <c r="M164" i="2"/>
  <c r="V164" i="2" s="1"/>
  <c r="K165" i="2"/>
  <c r="L165" i="2"/>
  <c r="M165" i="2"/>
  <c r="K166" i="2"/>
  <c r="T166" i="2" s="1"/>
  <c r="L166" i="2"/>
  <c r="U166" i="2" s="1"/>
  <c r="M166" i="2"/>
  <c r="V166" i="2" s="1"/>
  <c r="K167" i="2"/>
  <c r="L167" i="2"/>
  <c r="M167" i="2"/>
  <c r="K168" i="2"/>
  <c r="T168" i="2" s="1"/>
  <c r="L168" i="2"/>
  <c r="U168" i="2" s="1"/>
  <c r="M168" i="2"/>
  <c r="V168" i="2" s="1"/>
  <c r="K169" i="2"/>
  <c r="L169" i="2"/>
  <c r="M169" i="2"/>
  <c r="K170" i="2"/>
  <c r="T170" i="2" s="1"/>
  <c r="L170" i="2"/>
  <c r="U170" i="2" s="1"/>
  <c r="M170" i="2"/>
  <c r="V170" i="2" s="1"/>
  <c r="K171" i="2"/>
  <c r="L171" i="2"/>
  <c r="M171" i="2"/>
  <c r="K172" i="2"/>
  <c r="T172" i="2" s="1"/>
  <c r="L172" i="2"/>
  <c r="U172" i="2" s="1"/>
  <c r="M172" i="2"/>
  <c r="V172" i="2" s="1"/>
  <c r="K173" i="2"/>
  <c r="L173" i="2"/>
  <c r="M173" i="2"/>
  <c r="K174" i="2"/>
  <c r="T174" i="2" s="1"/>
  <c r="L174" i="2"/>
  <c r="U174" i="2" s="1"/>
  <c r="M174" i="2"/>
  <c r="V174" i="2" s="1"/>
  <c r="K175" i="2"/>
  <c r="L175" i="2"/>
  <c r="M175" i="2"/>
  <c r="K176" i="2"/>
  <c r="T176" i="2" s="1"/>
  <c r="L176" i="2"/>
  <c r="U176" i="2" s="1"/>
  <c r="M176" i="2"/>
  <c r="V176" i="2" s="1"/>
  <c r="K177" i="2"/>
  <c r="L177" i="2"/>
  <c r="M177" i="2"/>
  <c r="K178" i="2"/>
  <c r="T178" i="2" s="1"/>
  <c r="L178" i="2"/>
  <c r="U178" i="2" s="1"/>
  <c r="M178" i="2"/>
  <c r="V178" i="2" s="1"/>
  <c r="K179" i="2"/>
  <c r="L179" i="2"/>
  <c r="M179" i="2"/>
  <c r="K180" i="2"/>
  <c r="T180" i="2" s="1"/>
  <c r="L180" i="2"/>
  <c r="U180" i="2" s="1"/>
  <c r="M180" i="2"/>
  <c r="V180" i="2" s="1"/>
  <c r="K181" i="2"/>
  <c r="L181" i="2"/>
  <c r="M181" i="2"/>
  <c r="K182" i="2"/>
  <c r="T182" i="2" s="1"/>
  <c r="L182" i="2"/>
  <c r="U182" i="2" s="1"/>
  <c r="M182" i="2"/>
  <c r="V182" i="2" s="1"/>
  <c r="K183" i="2"/>
  <c r="L183" i="2"/>
  <c r="M183" i="2"/>
  <c r="K184" i="2"/>
  <c r="T184" i="2" s="1"/>
  <c r="L184" i="2"/>
  <c r="U184" i="2" s="1"/>
  <c r="M184" i="2"/>
  <c r="V184" i="2" s="1"/>
  <c r="K185" i="2"/>
  <c r="L185" i="2"/>
  <c r="M185" i="2"/>
  <c r="K186" i="2"/>
  <c r="T186" i="2" s="1"/>
  <c r="L186" i="2"/>
  <c r="U186" i="2" s="1"/>
  <c r="M186" i="2"/>
  <c r="V186" i="2" s="1"/>
  <c r="K187" i="2"/>
  <c r="L187" i="2"/>
  <c r="M187" i="2"/>
  <c r="K188" i="2"/>
  <c r="T188" i="2" s="1"/>
  <c r="L188" i="2"/>
  <c r="U188" i="2" s="1"/>
  <c r="M188" i="2"/>
  <c r="V188" i="2" s="1"/>
  <c r="K189" i="2"/>
  <c r="L189" i="2"/>
  <c r="M189" i="2"/>
  <c r="K190" i="2"/>
  <c r="T190" i="2" s="1"/>
  <c r="L190" i="2"/>
  <c r="U190" i="2" s="1"/>
  <c r="M190" i="2"/>
  <c r="V190" i="2" s="1"/>
  <c r="K191" i="2"/>
  <c r="L191" i="2"/>
  <c r="M191" i="2"/>
  <c r="K192" i="2"/>
  <c r="T192" i="2" s="1"/>
  <c r="L192" i="2"/>
  <c r="U192" i="2" s="1"/>
  <c r="M192" i="2"/>
  <c r="V192" i="2" s="1"/>
  <c r="K193" i="2"/>
  <c r="L193" i="2"/>
  <c r="M193" i="2"/>
  <c r="K194" i="2"/>
  <c r="T194" i="2" s="1"/>
  <c r="L194" i="2"/>
  <c r="U194" i="2" s="1"/>
  <c r="M194" i="2"/>
  <c r="V194" i="2" s="1"/>
  <c r="K195" i="2"/>
  <c r="L195" i="2"/>
  <c r="M195" i="2"/>
  <c r="K196" i="2"/>
  <c r="T196" i="2" s="1"/>
  <c r="L196" i="2"/>
  <c r="U196" i="2" s="1"/>
  <c r="M196" i="2"/>
  <c r="V196" i="2" s="1"/>
  <c r="K197" i="2"/>
  <c r="L197" i="2"/>
  <c r="M197" i="2"/>
  <c r="K198" i="2"/>
  <c r="T198" i="2" s="1"/>
  <c r="L198" i="2"/>
  <c r="U198" i="2" s="1"/>
  <c r="M198" i="2"/>
  <c r="V198" i="2" s="1"/>
  <c r="K199" i="2"/>
  <c r="L199" i="2"/>
  <c r="M199" i="2"/>
  <c r="K200" i="2"/>
  <c r="T200" i="2" s="1"/>
  <c r="L200" i="2"/>
  <c r="U200" i="2" s="1"/>
  <c r="M200" i="2"/>
  <c r="V200" i="2" s="1"/>
  <c r="K201" i="2"/>
  <c r="L201" i="2"/>
  <c r="M201" i="2"/>
  <c r="K202" i="2"/>
  <c r="T202" i="2" s="1"/>
  <c r="L202" i="2"/>
  <c r="U202" i="2" s="1"/>
  <c r="M202" i="2"/>
  <c r="V202" i="2" s="1"/>
  <c r="K203" i="2"/>
  <c r="L203" i="2"/>
  <c r="M203" i="2"/>
  <c r="K204" i="2"/>
  <c r="T204" i="2" s="1"/>
  <c r="L204" i="2"/>
  <c r="U204" i="2" s="1"/>
  <c r="M204" i="2"/>
  <c r="V204" i="2" s="1"/>
  <c r="K205" i="2"/>
  <c r="L205" i="2"/>
  <c r="M205" i="2"/>
  <c r="K206" i="2"/>
  <c r="T206" i="2" s="1"/>
  <c r="L206" i="2"/>
  <c r="U206" i="2" s="1"/>
  <c r="M206" i="2"/>
  <c r="V206" i="2" s="1"/>
  <c r="K207" i="2"/>
  <c r="L207" i="2"/>
  <c r="M207" i="2"/>
  <c r="K208" i="2"/>
  <c r="T208" i="2" s="1"/>
  <c r="L208" i="2"/>
  <c r="U208" i="2" s="1"/>
  <c r="M208" i="2"/>
  <c r="V208" i="2" s="1"/>
  <c r="K209" i="2"/>
  <c r="L209" i="2"/>
  <c r="M209" i="2"/>
  <c r="K210" i="2"/>
  <c r="T210" i="2" s="1"/>
  <c r="L210" i="2"/>
  <c r="U210" i="2" s="1"/>
  <c r="M210" i="2"/>
  <c r="V210" i="2" s="1"/>
  <c r="K211" i="2"/>
  <c r="L211" i="2"/>
  <c r="M211" i="2"/>
  <c r="K212" i="2"/>
  <c r="T212" i="2" s="1"/>
  <c r="L212" i="2"/>
  <c r="U212" i="2" s="1"/>
  <c r="M212" i="2"/>
  <c r="V212" i="2" s="1"/>
  <c r="K213" i="2"/>
  <c r="L213" i="2"/>
  <c r="M213" i="2"/>
  <c r="K214" i="2"/>
  <c r="T214" i="2" s="1"/>
  <c r="L214" i="2"/>
  <c r="U214" i="2" s="1"/>
  <c r="M214" i="2"/>
  <c r="V214" i="2" s="1"/>
  <c r="K215" i="2"/>
  <c r="L215" i="2"/>
  <c r="M215" i="2"/>
  <c r="K216" i="2"/>
  <c r="T216" i="2" s="1"/>
  <c r="L216" i="2"/>
  <c r="U216" i="2" s="1"/>
  <c r="M216" i="2"/>
  <c r="V216" i="2" s="1"/>
  <c r="K217" i="2"/>
  <c r="L217" i="2"/>
  <c r="M217" i="2"/>
  <c r="K218" i="2"/>
  <c r="T218" i="2" s="1"/>
  <c r="L218" i="2"/>
  <c r="U218" i="2" s="1"/>
  <c r="M218" i="2"/>
  <c r="V218" i="2" s="1"/>
  <c r="K219" i="2"/>
  <c r="L219" i="2"/>
  <c r="M219" i="2"/>
  <c r="K220" i="2"/>
  <c r="T220" i="2" s="1"/>
  <c r="L220" i="2"/>
  <c r="U220" i="2" s="1"/>
  <c r="M220" i="2"/>
  <c r="V220" i="2" s="1"/>
  <c r="K221" i="2"/>
  <c r="L221" i="2"/>
  <c r="M221" i="2"/>
  <c r="K222" i="2"/>
  <c r="T222" i="2" s="1"/>
  <c r="L222" i="2"/>
  <c r="U222" i="2" s="1"/>
  <c r="M222" i="2"/>
  <c r="V222" i="2" s="1"/>
  <c r="K223" i="2"/>
  <c r="L223" i="2"/>
  <c r="M223" i="2"/>
  <c r="K224" i="2"/>
  <c r="T224" i="2" s="1"/>
  <c r="L224" i="2"/>
  <c r="U224" i="2" s="1"/>
  <c r="M224" i="2"/>
  <c r="V224" i="2" s="1"/>
  <c r="K225" i="2"/>
  <c r="L225" i="2"/>
  <c r="M225" i="2"/>
  <c r="K226" i="2"/>
  <c r="T226" i="2" s="1"/>
  <c r="L226" i="2"/>
  <c r="U226" i="2" s="1"/>
  <c r="M226" i="2"/>
  <c r="V226" i="2" s="1"/>
  <c r="K227" i="2"/>
  <c r="L227" i="2"/>
  <c r="M227" i="2"/>
  <c r="K228" i="2"/>
  <c r="T228" i="2" s="1"/>
  <c r="L228" i="2"/>
  <c r="U228" i="2" s="1"/>
  <c r="M228" i="2"/>
  <c r="V228" i="2" s="1"/>
  <c r="K229" i="2"/>
  <c r="L229" i="2"/>
  <c r="M229" i="2"/>
  <c r="K230" i="2"/>
  <c r="T230" i="2" s="1"/>
  <c r="L230" i="2"/>
  <c r="U230" i="2" s="1"/>
  <c r="M230" i="2"/>
  <c r="V230" i="2" s="1"/>
  <c r="K231" i="2"/>
  <c r="L231" i="2"/>
  <c r="M231" i="2"/>
  <c r="K232" i="2"/>
  <c r="T232" i="2" s="1"/>
  <c r="L232" i="2"/>
  <c r="U232" i="2" s="1"/>
  <c r="M232" i="2"/>
  <c r="V232" i="2" s="1"/>
  <c r="K233" i="2"/>
  <c r="L233" i="2"/>
  <c r="M233" i="2"/>
  <c r="K234" i="2"/>
  <c r="T234" i="2" s="1"/>
  <c r="L234" i="2"/>
  <c r="U234" i="2" s="1"/>
  <c r="M234" i="2"/>
  <c r="V234" i="2" s="1"/>
  <c r="K235" i="2"/>
  <c r="L235" i="2"/>
  <c r="M235" i="2"/>
  <c r="K236" i="2"/>
  <c r="T236" i="2" s="1"/>
  <c r="L236" i="2"/>
  <c r="U236" i="2" s="1"/>
  <c r="M236" i="2"/>
  <c r="V236" i="2" s="1"/>
  <c r="K237" i="2"/>
  <c r="L237" i="2"/>
  <c r="M237" i="2"/>
  <c r="K238" i="2"/>
  <c r="T238" i="2" s="1"/>
  <c r="L238" i="2"/>
  <c r="U238" i="2" s="1"/>
  <c r="M238" i="2"/>
  <c r="V238" i="2" s="1"/>
  <c r="K239" i="2"/>
  <c r="L239" i="2"/>
  <c r="M239" i="2"/>
  <c r="K240" i="2"/>
  <c r="T240" i="2" s="1"/>
  <c r="L240" i="2"/>
  <c r="U240" i="2" s="1"/>
  <c r="M240" i="2"/>
  <c r="V240" i="2" s="1"/>
  <c r="K241" i="2"/>
  <c r="L241" i="2"/>
  <c r="M241" i="2"/>
  <c r="K242" i="2"/>
  <c r="T242" i="2" s="1"/>
  <c r="L242" i="2"/>
  <c r="U242" i="2" s="1"/>
  <c r="M242" i="2"/>
  <c r="V242" i="2" s="1"/>
  <c r="K243" i="2"/>
  <c r="L243" i="2"/>
  <c r="M243" i="2"/>
  <c r="K244" i="2"/>
  <c r="T244" i="2" s="1"/>
  <c r="L244" i="2"/>
  <c r="U244" i="2" s="1"/>
  <c r="M244" i="2"/>
  <c r="V244" i="2" s="1"/>
  <c r="K245" i="2"/>
  <c r="L245" i="2"/>
  <c r="M245" i="2"/>
  <c r="K246" i="2"/>
  <c r="T246" i="2" s="1"/>
  <c r="L246" i="2"/>
  <c r="U246" i="2" s="1"/>
  <c r="M246" i="2"/>
  <c r="V246" i="2" s="1"/>
  <c r="K247" i="2"/>
  <c r="L247" i="2"/>
  <c r="M247" i="2"/>
  <c r="K248" i="2"/>
  <c r="T248" i="2" s="1"/>
  <c r="L248" i="2"/>
  <c r="U248" i="2" s="1"/>
  <c r="M248" i="2"/>
  <c r="V248" i="2" s="1"/>
  <c r="K249" i="2"/>
  <c r="L249" i="2"/>
  <c r="M249" i="2"/>
  <c r="K250" i="2"/>
  <c r="T250" i="2" s="1"/>
  <c r="L250" i="2"/>
  <c r="U250" i="2" s="1"/>
  <c r="M250" i="2"/>
  <c r="V250" i="2" s="1"/>
  <c r="K251" i="2"/>
  <c r="L251" i="2"/>
  <c r="M251" i="2"/>
  <c r="K252" i="2"/>
  <c r="T252" i="2" s="1"/>
  <c r="L252" i="2"/>
  <c r="U252" i="2" s="1"/>
  <c r="M252" i="2"/>
  <c r="V252" i="2" s="1"/>
  <c r="K253" i="2"/>
  <c r="L253" i="2"/>
  <c r="M253" i="2"/>
  <c r="K254" i="2"/>
  <c r="T254" i="2" s="1"/>
  <c r="L254" i="2"/>
  <c r="U254" i="2" s="1"/>
  <c r="M254" i="2"/>
  <c r="V254" i="2" s="1"/>
  <c r="K255" i="2"/>
  <c r="L255" i="2"/>
  <c r="M255" i="2"/>
  <c r="K256" i="2"/>
  <c r="T256" i="2" s="1"/>
  <c r="L256" i="2"/>
  <c r="U256" i="2" s="1"/>
  <c r="M256" i="2"/>
  <c r="V256" i="2" s="1"/>
  <c r="K257" i="2"/>
  <c r="L257" i="2"/>
  <c r="M257" i="2"/>
  <c r="K258" i="2"/>
  <c r="T258" i="2" s="1"/>
  <c r="L258" i="2"/>
  <c r="U258" i="2" s="1"/>
  <c r="M258" i="2"/>
  <c r="V258" i="2" s="1"/>
  <c r="K259" i="2"/>
  <c r="L259" i="2"/>
  <c r="M259" i="2"/>
  <c r="K260" i="2"/>
  <c r="T260" i="2" s="1"/>
  <c r="L260" i="2"/>
  <c r="U260" i="2" s="1"/>
  <c r="M260" i="2"/>
  <c r="V260" i="2" s="1"/>
  <c r="K261" i="2"/>
  <c r="L261" i="2"/>
  <c r="M261" i="2"/>
  <c r="K262" i="2"/>
  <c r="T262" i="2" s="1"/>
  <c r="L262" i="2"/>
  <c r="U262" i="2" s="1"/>
  <c r="M262" i="2"/>
  <c r="V262" i="2" s="1"/>
  <c r="K263" i="2"/>
  <c r="L263" i="2"/>
  <c r="M263" i="2"/>
  <c r="K264" i="2"/>
  <c r="T264" i="2" s="1"/>
  <c r="L264" i="2"/>
  <c r="U264" i="2" s="1"/>
  <c r="M264" i="2"/>
  <c r="V264" i="2" s="1"/>
  <c r="K265" i="2"/>
  <c r="L265" i="2"/>
  <c r="M265" i="2"/>
  <c r="K266" i="2"/>
  <c r="T266" i="2" s="1"/>
  <c r="L266" i="2"/>
  <c r="U266" i="2" s="1"/>
  <c r="M266" i="2"/>
  <c r="V266" i="2" s="1"/>
  <c r="K267" i="2"/>
  <c r="L267" i="2"/>
  <c r="M267" i="2"/>
  <c r="K268" i="2"/>
  <c r="T268" i="2" s="1"/>
  <c r="L268" i="2"/>
  <c r="U268" i="2" s="1"/>
  <c r="M268" i="2"/>
  <c r="V268" i="2" s="1"/>
  <c r="K269" i="2"/>
  <c r="L269" i="2"/>
  <c r="M269" i="2"/>
  <c r="K270" i="2"/>
  <c r="T270" i="2" s="1"/>
  <c r="L270" i="2"/>
  <c r="U270" i="2" s="1"/>
  <c r="M270" i="2"/>
  <c r="V270" i="2" s="1"/>
  <c r="K271" i="2"/>
  <c r="L271" i="2"/>
  <c r="M271" i="2"/>
  <c r="K272" i="2"/>
  <c r="T272" i="2" s="1"/>
  <c r="L272" i="2"/>
  <c r="U272" i="2" s="1"/>
  <c r="M272" i="2"/>
  <c r="V272" i="2" s="1"/>
  <c r="K273" i="2"/>
  <c r="L273" i="2"/>
  <c r="M273" i="2"/>
  <c r="K274" i="2"/>
  <c r="T274" i="2" s="1"/>
  <c r="L274" i="2"/>
  <c r="U274" i="2" s="1"/>
  <c r="M274" i="2"/>
  <c r="V274" i="2" s="1"/>
  <c r="K275" i="2"/>
  <c r="L275" i="2"/>
  <c r="M275" i="2"/>
  <c r="K276" i="2"/>
  <c r="T276" i="2" s="1"/>
  <c r="L276" i="2"/>
  <c r="U276" i="2" s="1"/>
  <c r="M276" i="2"/>
  <c r="V276" i="2" s="1"/>
  <c r="K277" i="2"/>
  <c r="L277" i="2"/>
  <c r="M277" i="2"/>
  <c r="K278" i="2"/>
  <c r="T278" i="2" s="1"/>
  <c r="L278" i="2"/>
  <c r="U278" i="2" s="1"/>
  <c r="M278" i="2"/>
  <c r="V278" i="2" s="1"/>
  <c r="K279" i="2"/>
  <c r="L279" i="2"/>
  <c r="M279" i="2"/>
  <c r="K280" i="2"/>
  <c r="T280" i="2" s="1"/>
  <c r="L280" i="2"/>
  <c r="U280" i="2" s="1"/>
  <c r="M280" i="2"/>
  <c r="V280" i="2" s="1"/>
  <c r="K281" i="2"/>
  <c r="L281" i="2"/>
  <c r="M281" i="2"/>
  <c r="K282" i="2"/>
  <c r="T282" i="2" s="1"/>
  <c r="L282" i="2"/>
  <c r="U282" i="2" s="1"/>
  <c r="M282" i="2"/>
  <c r="V282" i="2" s="1"/>
  <c r="K283" i="2"/>
  <c r="L283" i="2"/>
  <c r="M283" i="2"/>
  <c r="K284" i="2"/>
  <c r="T284" i="2" s="1"/>
  <c r="L284" i="2"/>
  <c r="U284" i="2" s="1"/>
  <c r="M284" i="2"/>
  <c r="V284" i="2" s="1"/>
  <c r="K285" i="2"/>
  <c r="L285" i="2"/>
  <c r="M285" i="2"/>
  <c r="K286" i="2"/>
  <c r="T286" i="2" s="1"/>
  <c r="L286" i="2"/>
  <c r="U286" i="2" s="1"/>
  <c r="M286" i="2"/>
  <c r="V286" i="2" s="1"/>
  <c r="K287" i="2"/>
  <c r="L287" i="2"/>
  <c r="M287" i="2"/>
  <c r="K288" i="2"/>
  <c r="T288" i="2" s="1"/>
  <c r="L288" i="2"/>
  <c r="U288" i="2" s="1"/>
  <c r="M288" i="2"/>
  <c r="V288" i="2" s="1"/>
  <c r="K289" i="2"/>
  <c r="L289" i="2"/>
  <c r="M289" i="2"/>
  <c r="K290" i="2"/>
  <c r="T290" i="2" s="1"/>
  <c r="L290" i="2"/>
  <c r="U290" i="2" s="1"/>
  <c r="M290" i="2"/>
  <c r="V290" i="2" s="1"/>
  <c r="K291" i="2"/>
  <c r="L291" i="2"/>
  <c r="M291" i="2"/>
  <c r="K292" i="2"/>
  <c r="T292" i="2" s="1"/>
  <c r="L292" i="2"/>
  <c r="U292" i="2" s="1"/>
  <c r="M292" i="2"/>
  <c r="V292" i="2" s="1"/>
  <c r="K293" i="2"/>
  <c r="L293" i="2"/>
  <c r="M293" i="2"/>
  <c r="K294" i="2"/>
  <c r="T294" i="2" s="1"/>
  <c r="L294" i="2"/>
  <c r="U294" i="2" s="1"/>
  <c r="M294" i="2"/>
  <c r="V294" i="2" s="1"/>
  <c r="K295" i="2"/>
  <c r="L295" i="2"/>
  <c r="M295" i="2"/>
  <c r="K296" i="2"/>
  <c r="T296" i="2" s="1"/>
  <c r="L296" i="2"/>
  <c r="U296" i="2" s="1"/>
  <c r="M296" i="2"/>
  <c r="V296" i="2" s="1"/>
  <c r="K297" i="2"/>
  <c r="L297" i="2"/>
  <c r="M297" i="2"/>
  <c r="K298" i="2"/>
  <c r="T298" i="2" s="1"/>
  <c r="L298" i="2"/>
  <c r="U298" i="2" s="1"/>
  <c r="M298" i="2"/>
  <c r="V298" i="2" s="1"/>
  <c r="K299" i="2"/>
  <c r="L299" i="2"/>
  <c r="M299" i="2"/>
  <c r="K300" i="2"/>
  <c r="T300" i="2" s="1"/>
  <c r="L300" i="2"/>
  <c r="U300" i="2" s="1"/>
  <c r="M300" i="2"/>
  <c r="V300" i="2" s="1"/>
  <c r="K301" i="2"/>
  <c r="L301" i="2"/>
  <c r="M301" i="2"/>
  <c r="K302" i="2"/>
  <c r="T302" i="2" s="1"/>
  <c r="L302" i="2"/>
  <c r="U302" i="2" s="1"/>
  <c r="M302" i="2"/>
  <c r="V302" i="2" s="1"/>
  <c r="K303" i="2"/>
  <c r="L303" i="2"/>
  <c r="M303" i="2"/>
  <c r="K304" i="2"/>
  <c r="T304" i="2" s="1"/>
  <c r="L304" i="2"/>
  <c r="U304" i="2" s="1"/>
  <c r="M304" i="2"/>
  <c r="V304" i="2" s="1"/>
  <c r="K305" i="2"/>
  <c r="L305" i="2"/>
  <c r="M305" i="2"/>
  <c r="K306" i="2"/>
  <c r="T306" i="2" s="1"/>
  <c r="L306" i="2"/>
  <c r="U306" i="2" s="1"/>
  <c r="M306" i="2"/>
  <c r="V306" i="2" s="1"/>
  <c r="L20" i="2"/>
  <c r="U20" i="2" s="1"/>
  <c r="M20" i="2"/>
  <c r="V20" i="2" s="1"/>
  <c r="K20" i="2"/>
  <c r="T20" i="2" s="1"/>
</calcChain>
</file>

<file path=xl/sharedStrings.xml><?xml version="1.0" encoding="utf-8"?>
<sst xmlns="http://schemas.openxmlformats.org/spreadsheetml/2006/main" count="6531" uniqueCount="920">
  <si>
    <t>Итого</t>
  </si>
  <si>
    <t>730</t>
  </si>
  <si>
    <t>17 2 01 20270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</si>
  <si>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</si>
  <si>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</si>
  <si>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</si>
  <si>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 городского округа</t>
  </si>
  <si>
    <t>17 2 01 00000</t>
  </si>
  <si>
    <t>Основное мероприятие "Обслуживание муниципального долга городского округа"</t>
  </si>
  <si>
    <t>17 2 00 00000</t>
  </si>
  <si>
    <t>Подпрограмма "Управление муниципальным долгом в муниципальном образовании городской округ город Пыть-Ях"</t>
  </si>
  <si>
    <t>17 0 00 00000</t>
  </si>
  <si>
    <t>Муниципальная программа "Управление муниципальными финансами в городе Пыть-Яхе"</t>
  </si>
  <si>
    <t>Обслуживание государственного внутреннего и муниципального долга</t>
  </si>
  <si>
    <t>Обслуживание государственного и муниципального долга</t>
  </si>
  <si>
    <t>18 0 04 00590</t>
  </si>
  <si>
    <t>620</t>
  </si>
  <si>
    <t>Субсидии автономным учреждениям</t>
  </si>
  <si>
    <t>600</t>
  </si>
  <si>
    <t>Предоставление субсидий бюджетным, автономным учреждениям и иным некоммерческим организациям</t>
  </si>
  <si>
    <t>Расходы на обеспечение деятельности (оказание услуг) муниципальных учреждений</t>
  </si>
  <si>
    <t>18 0 04 00000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</si>
  <si>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</si>
  <si>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18 0 00 00000</t>
  </si>
  <si>
    <t>Муниципальная программа "Развитие гражданского общества в городе Пыть-Яхе"</t>
  </si>
  <si>
    <t>Периодическая печать и издательства</t>
  </si>
  <si>
    <t>18 0 03 00590</t>
  </si>
  <si>
    <t>18 0 03 00000</t>
  </si>
  <si>
    <t>Основное мероприятие "Организация функционирования телерадиовещания"</t>
  </si>
  <si>
    <t>Телевидение и радиовещание</t>
  </si>
  <si>
    <t>Средства массовой информации</t>
  </si>
  <si>
    <t>20 4 01 02040</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</si>
  <si>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</si>
  <si>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</si>
  <si>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</si>
  <si>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</si>
  <si>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120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</si>
  <si>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</si>
  <si>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</si>
  <si>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</si>
  <si>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обеспечение функций органов местного самоуправления городского округа</t>
  </si>
  <si>
    <t>20 4 01 00000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</si>
  <si>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</si>
  <si>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20 4 00 00000</t>
  </si>
  <si>
    <t>Подпрограмма "Материально-техническое и организационное обеспечение органов местного самоуправления городского округа города Пыть-Яха"</t>
  </si>
  <si>
    <t>20 0 00 00000</t>
  </si>
  <si>
    <t>Муниципальная программа "Развитие муниципальной службы в городе Пыть-Яхе"</t>
  </si>
  <si>
    <t>Другие вопросы в области физической культуры и спорта</t>
  </si>
  <si>
    <t>05 2 P5 99990</t>
  </si>
  <si>
    <t>Реализация мероприятий</t>
  </si>
  <si>
    <t>05 2 P5 85160</t>
  </si>
  <si>
    <t>610</t>
  </si>
  <si>
    <t>Субсидии бюджетным учреждениям</t>
  </si>
  <si>
    <t>Реализация наказов избирателей депутатам Думы Ханты-Мансийского автономного округа - Югры</t>
  </si>
  <si>
    <t>05 2 P5 00590</t>
  </si>
  <si>
    <t>05 2 P5 00000</t>
  </si>
  <si>
    <t>Основное мероприятие "Федеральный проект "Спорт-норма жизни"</t>
  </si>
  <si>
    <t>05 2 00 00000</t>
  </si>
  <si>
    <t>Подпрограмма "Развитие спорта высших достижений и системы подготовки спортивного резерва"</t>
  </si>
  <si>
    <t>05 0 00 00000</t>
  </si>
  <si>
    <t>Муниципальная программа "Развитие физической культуры и спорта в городе Пыть-Яхе"</t>
  </si>
  <si>
    <t>Спорт высших достижений</t>
  </si>
  <si>
    <t>05 2 P5 S2110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</si>
  <si>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</si>
  <si>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05 2 P5 82110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</si>
  <si>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</si>
  <si>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05 2 P5 50810</t>
  </si>
  <si>
    <t>Государственная поддержка спортивных организаций, осуществляющих подготовку спортивного резерва для сборных команд Российской Федерации</t>
  </si>
  <si>
    <t>05 1 P5 85160</t>
  </si>
  <si>
    <t>05 1 P5 42110</t>
  </si>
  <si>
    <t>410</t>
  </si>
  <si>
    <t>Бюджетные инвестиции</t>
  </si>
  <si>
    <t>400</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</si>
  <si>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</si>
  <si>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</si>
  <si>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05 1 P5 00590</t>
  </si>
  <si>
    <t>05 1 P5 00000</t>
  </si>
  <si>
    <t>05 1 00 00000</t>
  </si>
  <si>
    <t>Подпрограмма "Развитие физической культуры  и массового спорта"</t>
  </si>
  <si>
    <t>03 0 01 99990</t>
  </si>
  <si>
    <t>03 0 01 00000</t>
  </si>
  <si>
    <t>Основное мероприятие "Обеспечение условий доступности для инвалидов и других маломобильных групп населения приоритетных объектов и услуг социальной сферы, находящихся в муниципальной собственности"</t>
  </si>
  <si>
    <t>03 0 00 00000</t>
  </si>
  <si>
    <t>Муниципальная программа "Доступная среда в городе Пыть-Яхе"</t>
  </si>
  <si>
    <t>Массовый спорт</t>
  </si>
  <si>
    <t>Физическая культура</t>
  </si>
  <si>
    <t>Физическая культура и спорт</t>
  </si>
  <si>
    <t>02 1 02 84090</t>
  </si>
  <si>
    <t>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</si>
  <si>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02 1 02 84070</t>
  </si>
  <si>
    <t>Осуществление деятельности по опеке и попечительству</t>
  </si>
  <si>
    <t>02 1 02 00000</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</si>
  <si>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</si>
  <si>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</si>
  <si>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</si>
  <si>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</si>
  <si>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</si>
  <si>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Другие вопросы в области социальной политики</t>
  </si>
  <si>
    <t>08 3 F1 L4970</t>
  </si>
  <si>
    <t>320</t>
  </si>
  <si>
    <t>Социальные выплаты гражданам, кроме публичных нормативных социальных выплат</t>
  </si>
  <si>
    <t>300</t>
  </si>
  <si>
    <t>Социальное обеспечение и иные выплаты населению</t>
  </si>
  <si>
    <t>Реализация мероприятий по обеспечению жильем молодых семей</t>
  </si>
  <si>
    <t>08 3 F1 00000</t>
  </si>
  <si>
    <t>Основное мероприятие "Федеральный проект "Жилье"</t>
  </si>
  <si>
    <t>08 3 02 L4970</t>
  </si>
  <si>
    <t>08 3 02 00000</t>
  </si>
  <si>
    <t>Основное мероприятие "Обеспечение жильем молодых семей"</t>
  </si>
  <si>
    <t>08 3 00 00000</t>
  </si>
  <si>
    <t>Подпрограмма "Обеспечение мерами государственной поддержки по улучшению жилищных условий отдельных категорий граждан"</t>
  </si>
  <si>
    <t>08 0 00 00000</t>
  </si>
  <si>
    <t>Муниципальная программа "Развитие жилищной сферы в городе Пыть-Яхе"</t>
  </si>
  <si>
    <t>02 1 02 84310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</si>
  <si>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</si>
  <si>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02 1 02 84060</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</si>
  <si>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</si>
  <si>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01 4 01 84050</t>
  </si>
  <si>
    <t>310</t>
  </si>
  <si>
    <t>Публичные нормативные социальные выплаты гражданам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</si>
  <si>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</si>
  <si>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</si>
  <si>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</si>
  <si>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</si>
  <si>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</si>
  <si>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01 0 00 00000</t>
  </si>
  <si>
    <t>Муниципальная программа "Развитие образования в городе Пыть-Яхе"</t>
  </si>
  <si>
    <t>Охрана семьи и детства</t>
  </si>
  <si>
    <t>08 3 F1 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</si>
  <si>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</si>
  <si>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08 3 F1 51350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</si>
  <si>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</si>
  <si>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08 3 01 51760</t>
  </si>
  <si>
    <t>08 3 01 51350</t>
  </si>
  <si>
    <t>08 3 01 00000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</si>
  <si>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</si>
  <si>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08 2 05 S2173</t>
  </si>
  <si>
    <t>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t>
  </si>
  <si>
    <t>08 2 05 82173</t>
  </si>
  <si>
    <t>Реализация программ муниципальных образований автономного округа по ликвидации и расселению приспособленных для проживания строений</t>
  </si>
  <si>
    <t>08 2 05 00000</t>
  </si>
  <si>
    <t>Основное мероприятие "Ликвидация и расселение приспособленных для проживания строений"</t>
  </si>
  <si>
    <t>08 2 00 00000</t>
  </si>
  <si>
    <t>Подпрограмма "Содействие развитию жилищного строительства"</t>
  </si>
  <si>
    <t>02 2 01 72010</t>
  </si>
  <si>
    <t>Денежные выплаты почетным гражданам города Пыть-Яха</t>
  </si>
  <si>
    <t>330</t>
  </si>
  <si>
    <t>02 2 01 71020</t>
  </si>
  <si>
    <t>Публичные нормативные выплаты гражданам несоциального характера</t>
  </si>
  <si>
    <t>Единовременные выплаты неработающим пенсионерам в связи с Юбилеем</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</si>
  <si>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</si>
  <si>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</si>
  <si>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</si>
  <si>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</si>
  <si>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Социальное обеспечение населения</t>
  </si>
  <si>
    <t>02 2 01 71010</t>
  </si>
  <si>
    <t>Пенсии за выслугу лет</t>
  </si>
  <si>
    <t>Пенсионное обеспечение</t>
  </si>
  <si>
    <t>Социальная политика</t>
  </si>
  <si>
    <t>13 3 01 84280</t>
  </si>
  <si>
    <t>Осуществление мероприятий по проведению дезинсекции и дератизации в Ханты-Мансийском автономном округе – Югре</t>
  </si>
  <si>
    <t>13 3 01 00000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</si>
  <si>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</si>
  <si>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13 3 00 00000</t>
  </si>
  <si>
    <t>Подпрограмма "Организация противоэпидемиологических мероприятий"</t>
  </si>
  <si>
    <t>13 0 00 00000</t>
  </si>
  <si>
    <t>Муниципальная программа "Экологическая безопасность города Пыть-Яха"</t>
  </si>
  <si>
    <t>Другие вопросы в области здравоохранения</t>
  </si>
  <si>
    <t>Здравоохранение</t>
  </si>
  <si>
    <t>04 3 02 84100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</si>
  <si>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</si>
  <si>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04 3 02 00000</t>
  </si>
  <si>
    <t>Основное мероприятие "Развитие архивного дела"</t>
  </si>
  <si>
    <t>04 3 01 99990</t>
  </si>
  <si>
    <t>04 3 01 00000</t>
  </si>
  <si>
    <t>Основное мероприятие "Реализация единой государственной политики в сфере культуры и архивного дела"</t>
  </si>
  <si>
    <t>04 3 00 00000</t>
  </si>
  <si>
    <t>Подпрограмма "Организационные, экономические механизмы развития культуры, архивного дела и историко-культурного наследия"</t>
  </si>
  <si>
    <t>04 0 00 00000</t>
  </si>
  <si>
    <t>Муниципальная программа "Культурное пространство города Пыть-Яха"</t>
  </si>
  <si>
    <t>Другие вопросы в области культуры, кинематографии</t>
  </si>
  <si>
    <t>04 4 01 99990</t>
  </si>
  <si>
    <t>04 4 01 00000</t>
  </si>
  <si>
    <t>Основное мероприятие "Поддержка развития внутреннего и въездного туризма"</t>
  </si>
  <si>
    <t>04 4 00 00000</t>
  </si>
  <si>
    <t>Подпрограмма "Развитие туризма"</t>
  </si>
  <si>
    <t>04 3 01 00590</t>
  </si>
  <si>
    <t>04 2 A2 00590</t>
  </si>
  <si>
    <t>04 2 A2 00000</t>
  </si>
  <si>
    <t>Основное мероприятие "Федеральный проект "Творческие люди"</t>
  </si>
  <si>
    <t>04 2 04 85160</t>
  </si>
  <si>
    <t>04 2 04 00590</t>
  </si>
  <si>
    <t>04 2 04 00000</t>
  </si>
  <si>
    <t>Основное мероприятие "Стимулирование культурного разнообразия в муниципальном образовании"</t>
  </si>
  <si>
    <t>04 2 03 00590</t>
  </si>
  <si>
    <t>04 2 03 00000</t>
  </si>
  <si>
    <t>Основное мероприятие "Сохранение нематериального и материального наследия Югры и продвижение культурных проектов"</t>
  </si>
  <si>
    <t>04 2 02 00590</t>
  </si>
  <si>
    <t>04 2 02 00000</t>
  </si>
  <si>
    <t>Основное мероприятие "Развитие профессионального искусства"</t>
  </si>
  <si>
    <t>04 2 00 00000</t>
  </si>
  <si>
    <t>Подпрограмма "Поддержка творческих инициатив, способствующих самореализации населения"</t>
  </si>
  <si>
    <t>04 1 A1 S2520</t>
  </si>
  <si>
    <t>Развитие сферы культуры в муниципальных образованиях Ханты-Мансийского автономного округа - Югры за счет средств бюджета города</t>
  </si>
  <si>
    <t>04 1 A1 82520</t>
  </si>
  <si>
    <t>Развитие сферы культуры в муниципальных образованиях Ханты-Мансийского автономного округа - Югры</t>
  </si>
  <si>
    <t>04 1 A1 55190</t>
  </si>
  <si>
    <t xml:space="preserve">Государственная поддержка отрасли культуры </t>
  </si>
  <si>
    <t>04 1 A1 00000</t>
  </si>
  <si>
    <t>Основное мероприятие "Федеральный проект "Культурная среда"</t>
  </si>
  <si>
    <t>04 1 02 00590</t>
  </si>
  <si>
    <t>04 1 02 00000</t>
  </si>
  <si>
    <t>Основное мероприятие "Развитие музейного дела"</t>
  </si>
  <si>
    <t>04 1 01 S2520</t>
  </si>
  <si>
    <t>04 1 01 L5190</t>
  </si>
  <si>
    <t>Поддержка отрасли культуры</t>
  </si>
  <si>
    <t>04 1 01 85160</t>
  </si>
  <si>
    <t>04 1 01 82520</t>
  </si>
  <si>
    <t>04 1 01 00590</t>
  </si>
  <si>
    <t>04 1 01 00000</t>
  </si>
  <si>
    <t>Основное мероприятие "Развитие библиотечного дела"</t>
  </si>
  <si>
    <t>04 1 00 00000</t>
  </si>
  <si>
    <t>Подпрограмма "Модернизация и развитие учреждений и организаций культуры"</t>
  </si>
  <si>
    <t>Культура</t>
  </si>
  <si>
    <t>Культура, кинематография</t>
  </si>
  <si>
    <t>11 2 05 99990</t>
  </si>
  <si>
    <t>11 2 05 00000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</si>
  <si>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</si>
  <si>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11 2 04 99990</t>
  </si>
  <si>
    <t>11 2 04 00000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</si>
  <si>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</si>
  <si>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11 2 00 00000</t>
  </si>
  <si>
    <t>Подпрограмма "Участие в профилактике экстремизма, а также в минимизации и (или) ликвидации последствий проявлений экстремизма"</t>
  </si>
  <si>
    <t>11 0 00 00000</t>
  </si>
  <si>
    <t>Муниципальная программа "Укрепление межнационального и межконфессионального согласия, профилактика экстремизма в городе Пыть-Яхе"</t>
  </si>
  <si>
    <t>110</t>
  </si>
  <si>
    <t>Расходы на выплаты персоналу казенных учреждений</t>
  </si>
  <si>
    <t>Другие вопросы в области образования</t>
  </si>
  <si>
    <t>01 4 03 85160</t>
  </si>
  <si>
    <t>01 4 03 00000</t>
  </si>
  <si>
    <t>Основное мероприятие "Развитие материально-технической базы образовательных организаций и учреждений молодежной политики"</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</si>
  <si>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</si>
  <si>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</si>
  <si>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</si>
  <si>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</si>
  <si>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Осуществление отдельного государственного полномочия по организации и обеспечению отдыха и оздоровления детей, в том числе в этнической среде</t>
  </si>
  <si>
    <t>01 3 E8 99990</t>
  </si>
  <si>
    <t>01 3 E8 00590</t>
  </si>
  <si>
    <t>01 3 E8 00000</t>
  </si>
  <si>
    <t>Федеральный проект "Социальная активность"</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</si>
  <si>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</si>
  <si>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</si>
  <si>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</si>
  <si>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</si>
  <si>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</si>
  <si>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муниципальном образовании"</t>
  </si>
  <si>
    <t>01 3 00 00000</t>
  </si>
  <si>
    <t>Подпрограмма "Молодежь Югры и допризывная подготовка"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</si>
  <si>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</si>
  <si>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</si>
  <si>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</si>
  <si>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</si>
  <si>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</si>
  <si>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</si>
  <si>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</si>
  <si>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</si>
  <si>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01 1 00 00000</t>
  </si>
  <si>
    <t>Подпрограмма "Общее образование. Дополнительное образование детей"</t>
  </si>
  <si>
    <t>Молодежная политика</t>
  </si>
  <si>
    <t>04 2 01 85160</t>
  </si>
  <si>
    <t>04 2 01 00590</t>
  </si>
  <si>
    <t>04 2 01 00000</t>
  </si>
  <si>
    <t>Основное мероприятие "Поддержка одаренных детей и молодежи, развитие художественного образования"</t>
  </si>
  <si>
    <t>01 2 E4 99990</t>
  </si>
  <si>
    <t>01 2 E4 00000</t>
  </si>
  <si>
    <t>Основное мероприятие "Федеральный проект "Цифровая образовательная среда"</t>
  </si>
  <si>
    <t>01 2 00 00000</t>
  </si>
  <si>
    <t>Подпрограмма "Система оценки качества образования и информационная прозрачность системы образования"</t>
  </si>
  <si>
    <t>01 1 E2 99990</t>
  </si>
  <si>
    <t>01 1 E2 00590</t>
  </si>
  <si>
    <t>01 1 E2 00000</t>
  </si>
  <si>
    <t>Основное мероприятие "Федеральный проект "Успех каждого ребенка"</t>
  </si>
  <si>
    <t>01 1 07 61810</t>
  </si>
  <si>
    <t>630</t>
  </si>
  <si>
    <t>Субсидии некоммерческим организациям (за исключением государственных (муниципальных) учреждений)</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</si>
  <si>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</si>
  <si>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01 1 07 00000</t>
  </si>
  <si>
    <t>Основное мероприятие "Развитие системы воспитания, профилактика правонарушений среди несовершеннолетних"</t>
  </si>
  <si>
    <t>Дополнительное образование детей</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</si>
  <si>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</si>
  <si>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</si>
  <si>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1 E5 99990</t>
  </si>
  <si>
    <t>01 1 E5 00000</t>
  </si>
  <si>
    <t>Основное мероприятие "Федеральный проект "Учитель будущего"</t>
  </si>
  <si>
    <t>01 1 05 84305</t>
  </si>
  <si>
    <t>На выплату компенсации педагогическим работникам за работу по подготовке и проведению единого государственного экзамена</t>
  </si>
  <si>
    <t>01 1 05 84303</t>
  </si>
  <si>
    <t>На реализацию основных общеобразовательных программ муниципальным общеобразовательным организациям</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</si>
  <si>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</si>
  <si>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</si>
  <si>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</si>
  <si>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</si>
  <si>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</si>
  <si>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01 1 01 99990</t>
  </si>
  <si>
    <t>01 1 01 00000</t>
  </si>
  <si>
    <t>Основное мероприятие "Развитие системы дошкольного и общего образования"</t>
  </si>
  <si>
    <t>Общее образование</t>
  </si>
  <si>
    <t>01 1 05 84301</t>
  </si>
  <si>
    <t>На реализацию программ дошкольного образования муниципальным образовательным организациям</t>
  </si>
  <si>
    <t>Дошкольное образование</t>
  </si>
  <si>
    <t>Образование</t>
  </si>
  <si>
    <t>13 2 G1 99990</t>
  </si>
  <si>
    <t>13 2 G1 00000</t>
  </si>
  <si>
    <t>Основное мероприятие "Федеральный проект "Чистая страна"</t>
  </si>
  <si>
    <t>13 2 03 84290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</si>
  <si>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</si>
  <si>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13 2 03 00000</t>
  </si>
  <si>
    <t>Основное мероприятие "Обеспечение регулирования деятельности по обращению с отходами производства и потребления"</t>
  </si>
  <si>
    <t>13 2 00 00000</t>
  </si>
  <si>
    <t>Подпрограмма "Развитие системы обращения с отходами производства и потребления в муниципальном образовании городской округ г. Пыть-Ях"</t>
  </si>
  <si>
    <t>13 1 04 99990</t>
  </si>
  <si>
    <t>13 1 04 00000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</si>
  <si>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</si>
  <si>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13 1 00 00000</t>
  </si>
  <si>
    <t>Подпрограмма "Регулирование качества окружающей среды в муниципальном образовании городской округ город Пыть-Ях"</t>
  </si>
  <si>
    <t>Другие вопросы в области охраны окружающей среды</t>
  </si>
  <si>
    <t>13 1 G8 99990</t>
  </si>
  <si>
    <t>13 1 G8 00000</t>
  </si>
  <si>
    <t>Основное мероприятие "Федеральный проект "Сохранение уникальных водных объектов""</t>
  </si>
  <si>
    <t>13 1 03 99990</t>
  </si>
  <si>
    <t>13 1 03 00000</t>
  </si>
  <si>
    <t>Основное мероприятие "Организация и проведении мероприятий в рамках международной экологической акции "Спасти и сохранить"</t>
  </si>
  <si>
    <t>13 1 02 99990</t>
  </si>
  <si>
    <t>13 1 02 00000</t>
  </si>
  <si>
    <t>Основное мероприятие "Проведение комплексного мониторинга на радиационные исследования"</t>
  </si>
  <si>
    <t>13 1 01 99990</t>
  </si>
  <si>
    <t>13 1 01 00000</t>
  </si>
  <si>
    <t>Основное мероприятие "Проведение мероприятий по охране городских территорий, водного и воздушного бассейнов, почвенного покрова города от загрязнения атмосферными выбросами, бытовыми и промышленными стоками и отходами"</t>
  </si>
  <si>
    <t>Охрана объектов растительного и животного мира и среды их обитания</t>
  </si>
  <si>
    <t>Охрана окружающей среды</t>
  </si>
  <si>
    <t>19 1 02 61100</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</si>
  <si>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</si>
  <si>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</si>
  <si>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800</t>
  </si>
  <si>
    <t>Иные бюджетные ассигнования</t>
  </si>
  <si>
    <t>Предоставление субсидий организациям</t>
  </si>
  <si>
    <t>19 1 02 00000</t>
  </si>
  <si>
    <t>Основное мероприятие "Обеспечение надлежащего уровня эксплуатации муниципального имущества"</t>
  </si>
  <si>
    <t>19 1 00 00000</t>
  </si>
  <si>
    <t>Подпрограмма "Повышение эффективности системы управления муниципальным имуществом"</t>
  </si>
  <si>
    <t>19 0 02 00000</t>
  </si>
  <si>
    <t>19 0 00 00000</t>
  </si>
  <si>
    <t>Муниципальная программа "Управление муниципальным имуществом города Пыть -Яха"</t>
  </si>
  <si>
    <t>08 3 05 84220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</si>
  <si>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</si>
  <si>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08 3 05 00000</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</si>
  <si>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</si>
  <si>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08 2 06 S2673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</si>
  <si>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города</t>
  </si>
  <si>
    <t>08 2 06 82673</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</si>
  <si>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</si>
  <si>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08 2 06 00000</t>
  </si>
  <si>
    <t>Основное мероприятие "Реализация полномочий в области жилищного строительства"</t>
  </si>
  <si>
    <t>Другие вопросы в области жилищно-коммунального хозяйства</t>
  </si>
  <si>
    <t>21 0 06 99990</t>
  </si>
  <si>
    <t>21 0 06 00000</t>
  </si>
  <si>
    <t>Основное мероприятие "Повышение уровня культуры населения"</t>
  </si>
  <si>
    <t>21 0 05 99990</t>
  </si>
  <si>
    <t>21 0 05 61100</t>
  </si>
  <si>
    <t>21 0 05 00000</t>
  </si>
  <si>
    <t>Основное мероприятие "Летнее и зимнее содержание городских территорий"</t>
  </si>
  <si>
    <t>21 0 04 99990</t>
  </si>
  <si>
    <t>21 0 04 00000</t>
  </si>
  <si>
    <t>Основное мероприятие "Создание условий для массового отдыха жителей города и организация обустройства мест массового отдыха"</t>
  </si>
  <si>
    <t>21 0 03 00590</t>
  </si>
  <si>
    <t>21 0 03 00000</t>
  </si>
  <si>
    <t>Основное мероприятие "Содержание мест захоронения"</t>
  </si>
  <si>
    <t>21 0 02 99990</t>
  </si>
  <si>
    <t>21 0 02 00000</t>
  </si>
  <si>
    <t>Основное мероприятие "Организация озеленения и благоустройства территорий города, охрана, защита, воспроизводство зеленных насаждений"</t>
  </si>
  <si>
    <t>21 0 01 99990</t>
  </si>
  <si>
    <t>21 0 01 00000</t>
  </si>
  <si>
    <t>Основное мероприятие "Организация освещения улиц, территорий микрорайонов"</t>
  </si>
  <si>
    <t>21 0 00 00000</t>
  </si>
  <si>
    <t>Муниципальная программа "Содержание городских территорий, озеленение и благоустройство в городе Пыть-Яхе"</t>
  </si>
  <si>
    <t>09 6 F2 55550</t>
  </si>
  <si>
    <t>Реализация программ формирования современной городской среды</t>
  </si>
  <si>
    <t>09 6 F2 00000</t>
  </si>
  <si>
    <t>Основное мероприятие "Федеральный проект "Формирование комфортной городской среды"</t>
  </si>
  <si>
    <t>09 6 02 99990</t>
  </si>
  <si>
    <t>09 6 02 00000</t>
  </si>
  <si>
    <t>Основное мероприятие "Благоустройство городских территорий"</t>
  </si>
  <si>
    <t>09 6 00 00000</t>
  </si>
  <si>
    <t>Подпрограмма "Формирование комфортной городской среды"</t>
  </si>
  <si>
    <t>09 0 00 00000</t>
  </si>
  <si>
    <t>Муниципальная программа "Жилищно-коммунальный комплекс и городская среда города Пыть-Яха"</t>
  </si>
  <si>
    <t>Благоустройство</t>
  </si>
  <si>
    <t>19 1 02 42110</t>
  </si>
  <si>
    <t>09 4 02 99990</t>
  </si>
  <si>
    <t>09 4 02 00000</t>
  </si>
  <si>
    <t>Основное мероприятие "Приобретение узлов учета ресурсов для монтажа на источниках выработки тепловой энергии"</t>
  </si>
  <si>
    <t>09 4 00 00000</t>
  </si>
  <si>
    <t>Подпрограмма "Повышение энергоэффективности в отраслях экономики"</t>
  </si>
  <si>
    <t>09 3 02 99990</t>
  </si>
  <si>
    <t>09 3 02 00000</t>
  </si>
  <si>
    <t>Основное мероприятие "Поддержка мероприятий, предусматривающих финансирование инвестиционных проектов в сфере жилищно-коммунального хозяйства, реализуемых на основе концессионных соглашений"</t>
  </si>
  <si>
    <t>09 3 01 S2591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</si>
  <si>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</si>
  <si>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09 3 01 82591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</si>
  <si>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</si>
  <si>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09 3 01 00000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</si>
  <si>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</si>
  <si>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09 3 00 00000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</si>
  <si>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</si>
  <si>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 за счет средств бюджета города</t>
  </si>
  <si>
    <t>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</si>
  <si>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09 1 G5 52430</t>
  </si>
  <si>
    <t>Строительство и реконструкция (модернизация) объектов питьевого водоснабжения</t>
  </si>
  <si>
    <t>09 1 G5 00000</t>
  </si>
  <si>
    <t>Основное мероприятие "Федеральный проект "Чистая вода"</t>
  </si>
  <si>
    <t>09 1 02 S2190</t>
  </si>
  <si>
    <t>09 1 02 82190</t>
  </si>
  <si>
    <t>09 1 02 42110</t>
  </si>
  <si>
    <t>09 1 02 00000</t>
  </si>
  <si>
    <t>Основное мероприятие "Строительство и реконструкция (модернизация) объектов питьевого водоснабжения"</t>
  </si>
  <si>
    <t>09 1 00 00000</t>
  </si>
  <si>
    <t>Подпрограмма "Создание условий для обеспечения качественными коммунальными услугами"</t>
  </si>
  <si>
    <t>02 2 02 61100</t>
  </si>
  <si>
    <t>02 2 02 00000</t>
  </si>
  <si>
    <t>Основное мероприятие "Реализация социальных гарантий отдельных категорий граждан"</t>
  </si>
  <si>
    <t>Коммунальное хозяйство</t>
  </si>
  <si>
    <t>09 2 01 09602</t>
  </si>
  <si>
    <t>Субсидии некоммерческой организации "Югорский фонд капитального ремонта многоквартирных домов" на обеспечение мероприятий по капитальному ремонту многоквартирных домов за счет средств бюджета города</t>
  </si>
  <si>
    <t>09 2 01 00000</t>
  </si>
  <si>
    <t>Основное мероприятие "Обеспечение мероприятий по капитальному ремонту многоквартирных домов"</t>
  </si>
  <si>
    <t>09 2 00 00000</t>
  </si>
  <si>
    <t>Подпрограмма "Содействие проведению капитального ремонта многоквартирных домов"</t>
  </si>
  <si>
    <t>08 2 F3 S2661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</si>
  <si>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</si>
  <si>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 2 F3 S2173</t>
  </si>
  <si>
    <t>08 2 F3 99990</t>
  </si>
  <si>
    <t>08 2 F3 85150</t>
  </si>
  <si>
    <t>Приобретение жилых помещений для формирования маневренного жилищного фонда за счет средств резервного фонда Правительства Ханты-Мансийского автономного округа-Югры</t>
  </si>
  <si>
    <t>08 2 F3 82661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</si>
  <si>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</si>
  <si>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 2 F3 41110</t>
  </si>
  <si>
    <t>Бюджетные инвестиции на приобретение объектов недвижимого имущества</t>
  </si>
  <si>
    <t>08 2 F3 00000</t>
  </si>
  <si>
    <t>Основное мероприятие "Федеральный проект "Обеспечение устойчивого сокращения непригодного для проживания жилищного фонда"</t>
  </si>
  <si>
    <t>08 2 04 99990</t>
  </si>
  <si>
    <t>08 2 04 00000</t>
  </si>
  <si>
    <t>Основное мероприятие "Демонтаж аварийного, непригодного жилищного фонда"</t>
  </si>
  <si>
    <t>08 2 03 41110</t>
  </si>
  <si>
    <t>08 2 03 00000</t>
  </si>
  <si>
    <t>Основное мероприятие "Выплата выкупной стоимости"</t>
  </si>
  <si>
    <t>08 2 01 S2661</t>
  </si>
  <si>
    <t>08 2 01 85150</t>
  </si>
  <si>
    <t>08 2 01 82661</t>
  </si>
  <si>
    <t>08 2 01 41110</t>
  </si>
  <si>
    <t>08 2 01 00000</t>
  </si>
  <si>
    <t>Основное мероприятие "Приобретение жилья для  переселения граждан из жилых домов, признаных аварийными, на обеспечение жильем граждан, состоящих на учете для его получения на условиях социального найма, а также формирования маневренного жилищного фонда"</t>
  </si>
  <si>
    <t>Жилищное хозяйство</t>
  </si>
  <si>
    <t>Жилищно-коммунальное хозяйство</t>
  </si>
  <si>
    <t>19 1 03 99990</t>
  </si>
  <si>
    <t>19 1 03 00000</t>
  </si>
  <si>
    <t>Основное мероприятие "Проведение мероприятий по землеустройству и землепользованию"</t>
  </si>
  <si>
    <t>19 0 04 99990</t>
  </si>
  <si>
    <t>19 0 04 00000</t>
  </si>
  <si>
    <t>14 3 I8 S2380</t>
  </si>
  <si>
    <t>Поддержка малого и среднего предпринимательства за счет средств бюджета города</t>
  </si>
  <si>
    <t>14 3 I8 99990</t>
  </si>
  <si>
    <t>14 3 I8 82380</t>
  </si>
  <si>
    <t>Поддержка малого и среднего предпринимательства</t>
  </si>
  <si>
    <t>14 3 I8 00000</t>
  </si>
  <si>
    <t>Основное мероприятие "Федеральный проект "Популяризация предпринимательства"</t>
  </si>
  <si>
    <t>14 3 I4 S2380</t>
  </si>
  <si>
    <t>14 3 I4 82380</t>
  </si>
  <si>
    <t>14 3 I4 00000</t>
  </si>
  <si>
    <t>Основное мероприятие «Федеральный проект «Расширение доступа субъектов малого и среднего предпринимательства к финансовым ресурсам, в том числе к льготному финансированию»</t>
  </si>
  <si>
    <t>14 3 I1 S2380</t>
  </si>
  <si>
    <t>14 3 I1 82380</t>
  </si>
  <si>
    <t>14 3 I1 00000</t>
  </si>
  <si>
    <t>Основное мероприятие "Федеральный проект "Улучшение условий ведения предпринимательской деятельности"</t>
  </si>
  <si>
    <t>14 3 03 99990</t>
  </si>
  <si>
    <t>14 3 03 00000</t>
  </si>
  <si>
    <t>Основное мероприятие "Пропаганда и популяризация предпринимательской деятельности в средствах массовой информации и сети Интернет"</t>
  </si>
  <si>
    <t>14 3 00 00000</t>
  </si>
  <si>
    <t>Подпрограмма "Развитие малого и среднего предпринимательства"</t>
  </si>
  <si>
    <t>14 0 00 00000</t>
  </si>
  <si>
    <t>Муниципальная программа "Развитие экономического потенциала города Пыть-Яха"</t>
  </si>
  <si>
    <t>08 4 01 00590</t>
  </si>
  <si>
    <t>850</t>
  </si>
  <si>
    <t>Уплата налогов, сборов и иных платежей</t>
  </si>
  <si>
    <t>830</t>
  </si>
  <si>
    <t>Исполнение судебных актов</t>
  </si>
  <si>
    <t>08 4 01 00000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</si>
  <si>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</si>
  <si>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08 4 00 00000</t>
  </si>
  <si>
    <t>Подпрограмма "Организационное обеспечение деятельности МКУ "Управление капитального строительства города Пыть-Ях"</t>
  </si>
  <si>
    <t>08 1 F1 S2671</t>
  </si>
  <si>
    <t>Градостроительная деятельность, направленная на достижение показателей целевой модели "Получение разрешение на строительство и территориальное планирование" за счет средств бюджета города</t>
  </si>
  <si>
    <t>08 1 F1 99990</t>
  </si>
  <si>
    <t>08 1 F1 82671</t>
  </si>
  <si>
    <t>Градостроительная деятельность, направленная на достижение показателей целевой модели "Получение разрешение на строительство и территориальное планирование"</t>
  </si>
  <si>
    <t>08 1 F1 00000</t>
  </si>
  <si>
    <t>08 1 06 99990</t>
  </si>
  <si>
    <t>08 1 06 00000</t>
  </si>
  <si>
    <t>Основное мероприятие "Разработка местных нормативов градостроительного проектирования"</t>
  </si>
  <si>
    <t>08 1 05 99990</t>
  </si>
  <si>
    <t>08 1 05 00000</t>
  </si>
  <si>
    <t>Основное мероприятие "Внедрение новой версии информационной системы  обеспечения градостроительной деятельности (ИСОГД)"</t>
  </si>
  <si>
    <t>08 1 04 S2671</t>
  </si>
  <si>
    <t>Мероприятия по градостроительной деятельности за счет средств бюджета города</t>
  </si>
  <si>
    <t>08 1 04 99990</t>
  </si>
  <si>
    <t>08 1 04 82671</t>
  </si>
  <si>
    <t>Мероприятия по градостроительной деятельности</t>
  </si>
  <si>
    <t>08 1 04 00000</t>
  </si>
  <si>
    <t>Основное мероприятие "Выполнение обосновывающих материалов для подготовки документов территориального планирования (обновление планово-картографического материала)"</t>
  </si>
  <si>
    <t>08 1 03 S2671</t>
  </si>
  <si>
    <t>08 1 03 82671</t>
  </si>
  <si>
    <t>08 1 03 00000</t>
  </si>
  <si>
    <t>Основное мероприятие "Разработка проекта планировки и межевания территории города Пыть-Ях"</t>
  </si>
  <si>
    <t>08 1 00 00000</t>
  </si>
  <si>
    <t>Подпрограмма "Содействие развитию градостроительной деятельности"</t>
  </si>
  <si>
    <t>06 2 01 84120</t>
  </si>
  <si>
    <t>Осуществление отдельных государственных полномочий в сфере трудовых отношений и государственного управления охраной труда</t>
  </si>
  <si>
    <t>06 2 01 02040</t>
  </si>
  <si>
    <t>06 2 01 00000</t>
  </si>
  <si>
    <t>Основное мероприятие "Совершенствование механизма управления охраной труда в муниципальном образовании"</t>
  </si>
  <si>
    <t>06 2 00 00000</t>
  </si>
  <si>
    <t>Подпрограмма "Улучшение условий и охраны труда в муниципальном образовании"</t>
  </si>
  <si>
    <t>06 0 00 00000</t>
  </si>
  <si>
    <t>Муниципальная программа "Поддержка занятости населения в городе Пыть-Яхе"</t>
  </si>
  <si>
    <t>Другие вопросы в области национальной экономики</t>
  </si>
  <si>
    <t>20 4 01 02400</t>
  </si>
  <si>
    <t>Прочие  мероприятия органов местного самоуправления</t>
  </si>
  <si>
    <t>15 0 D4 20070</t>
  </si>
  <si>
    <t>Услуги в области информационных технологий</t>
  </si>
  <si>
    <t>15 0 D4 00000</t>
  </si>
  <si>
    <t>Основное мероприятие "Федеральный проект "Информационная безопасность"</t>
  </si>
  <si>
    <t>15 0 03 20070</t>
  </si>
  <si>
    <t>15 0 03 00000</t>
  </si>
  <si>
    <t>Основное мероприятие "Модернизация оборудования, развитие и поддержка корпоративной сети органа местного самоуправления"</t>
  </si>
  <si>
    <t>15 0 02 20070</t>
  </si>
  <si>
    <t>15 0 02 00000</t>
  </si>
  <si>
    <t>Основное мероприятие "Развитие и сопровождение информационных систем в деятельности органов местного самоуправления"</t>
  </si>
  <si>
    <t>15 0 01 20070</t>
  </si>
  <si>
    <t>15 0 01 00000</t>
  </si>
  <si>
    <t>Основное мероприятие "Формирование информационных ресурсов и обеспечение доступа к ним с помощью интернет-сайтов и информационных систем"</t>
  </si>
  <si>
    <t>15 0 00 00000</t>
  </si>
  <si>
    <t>Муниципальная программа "Цифровое развитие города Пыть-Яха"</t>
  </si>
  <si>
    <t>Связь и информатика</t>
  </si>
  <si>
    <t>16 4 01 S2730</t>
  </si>
  <si>
    <t>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за счет средств бюджета города</t>
  </si>
  <si>
    <t>16 4 01 99990</t>
  </si>
  <si>
    <t>16 4 01 82730</t>
  </si>
  <si>
    <t xml:space="preserve">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t>
  </si>
  <si>
    <t>16 4 01 00000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</si>
  <si>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</si>
  <si>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16 4 00 00000</t>
  </si>
  <si>
    <t>Подпрограмма "Безопасность дорожного движения"</t>
  </si>
  <si>
    <t>16 2 03 S2390</t>
  </si>
  <si>
    <t>Строительство (реконструкция), капитальный ремонт и ремонт автомобильных дорог общего пользования местного значения за счет средств бюджета города</t>
  </si>
  <si>
    <t>16 2 03 99990</t>
  </si>
  <si>
    <t>16 2 03 82390</t>
  </si>
  <si>
    <t>Строительство (реконструкция), капитальный ремонт и ремонт автомобильных дорог общего пользования местного значения</t>
  </si>
  <si>
    <t>16 2 03 00000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</si>
  <si>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</si>
  <si>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16 2 01 99990</t>
  </si>
  <si>
    <t>16 2 01 00000</t>
  </si>
  <si>
    <t>Основное мероприятие "Содержание автомобильных дорог и искусственных сооружений на них"</t>
  </si>
  <si>
    <t>16 2 00 00000</t>
  </si>
  <si>
    <t>Подпрограмма "Дорожное хозяйство"</t>
  </si>
  <si>
    <t>16 0 00 00000</t>
  </si>
  <si>
    <t>Муниципальная программа "Современная транспортная система города Пыть-Яха"</t>
  </si>
  <si>
    <t>Дорожное хозяйство (дорожные фонды)</t>
  </si>
  <si>
    <t>16 1 01 61100</t>
  </si>
  <si>
    <t>16 1 01 00000</t>
  </si>
  <si>
    <t>Основное мероприятие "Субсидии предприятиям автомобильного транспорта на возмещение убытков от перевозки пассажиров на городских маршрутах"</t>
  </si>
  <si>
    <t>16 1 00 00000</t>
  </si>
  <si>
    <t>Подпрограмма "Автомобильный транспорт"</t>
  </si>
  <si>
    <t>02 2 03 99990</t>
  </si>
  <si>
    <t>02 2 03 00000</t>
  </si>
  <si>
    <t>Основное мероприятие "Внедрение автоматизированной системы учета фактически предоставленных мер социальной поддержки отдельным категориям граждан на проезд в городском транспорте"</t>
  </si>
  <si>
    <t>Транспорт</t>
  </si>
  <si>
    <t>07 5 01 99990</t>
  </si>
  <si>
    <t>07 5 01 00000</t>
  </si>
  <si>
    <t>Основное мероприятие "Создание общих условий функционирования и развития сельского хозяйства"</t>
  </si>
  <si>
    <t>07 5 00 00000</t>
  </si>
  <si>
    <t>Подпрограмма "Общепрограммные мероприятия"</t>
  </si>
  <si>
    <t>07 4 01 G4200</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</si>
  <si>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</si>
  <si>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07 4 01 84200</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</si>
  <si>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</si>
  <si>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07 4 01 00000</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</si>
  <si>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</si>
  <si>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07 4 00 00000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</si>
  <si>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</si>
  <si>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07 2 01 84170</t>
  </si>
  <si>
    <t>Поддержка малых форм хозяйствования</t>
  </si>
  <si>
    <t>07 2 01 00000</t>
  </si>
  <si>
    <t>Основное мероприятие "Поддержка малых форм хозяйствования"</t>
  </si>
  <si>
    <t>07 2 00 00000</t>
  </si>
  <si>
    <t>Подпрограмма "Поддержка малых форм хозяйствования"</t>
  </si>
  <si>
    <t>07 1 01 84150</t>
  </si>
  <si>
    <t>Поддержка животноводства, переработки и реализации продукции животноводства</t>
  </si>
  <si>
    <t>07 1 01 00000</t>
  </si>
  <si>
    <t>Основное мероприятие "Развитие животноводства"</t>
  </si>
  <si>
    <t>07 1 00 00000</t>
  </si>
  <si>
    <t>Подпрограмма "Развитие отрасли животноводства"</t>
  </si>
  <si>
    <t>07 0 00 00000</t>
  </si>
  <si>
    <t>Муниципальная программа "Развитие агропромышленного комплекса в городе Пыть-Яхе"</t>
  </si>
  <si>
    <t>Сельское хозяйство и рыболовство</t>
  </si>
  <si>
    <t>06 3 02 85060</t>
  </si>
  <si>
    <t>Реализация мероприятий по содействию трудоустройству граждан</t>
  </si>
  <si>
    <t>06 3 02 00000</t>
  </si>
  <si>
    <t>Основное мероприятие "Организация сопровождения инвалидов, включая инвалидов молодого возраста и инвалидов, при трудоустройстве и самозанятости"</t>
  </si>
  <si>
    <t>06 3 01 85060</t>
  </si>
  <si>
    <t>06 3 01 00000</t>
  </si>
  <si>
    <t>Основное мероприятие "Содействие трудоустройству граждан с инвалидностью и их адаптация на рынке труда"</t>
  </si>
  <si>
    <t>06 3 00 00000</t>
  </si>
  <si>
    <t>Подпрограмма "Сопровождение инвалидов, в том числе молодого возраста, при трудоустройстве"</t>
  </si>
  <si>
    <t>06 2 02 99990</t>
  </si>
  <si>
    <t>350</t>
  </si>
  <si>
    <t>Премии и гранты</t>
  </si>
  <si>
    <t>06 2 02 00000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</si>
  <si>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</si>
  <si>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06 1 P3 52940</t>
  </si>
  <si>
    <t>Организация профессионального обучения и дополнительного проф.образования лиц предпенсионного возраста</t>
  </si>
  <si>
    <t>06 1 P3 00000</t>
  </si>
  <si>
    <t>Федеральный проект "Старшее поколение"</t>
  </si>
  <si>
    <t>06 1 P2 85060</t>
  </si>
  <si>
    <t>Реализация мероприятий по содействию трудоустройство граждан</t>
  </si>
  <si>
    <t>06 1 P2 00000</t>
  </si>
  <si>
    <t>Федеральный проект "Содействие занятости женщин - создание условий дошкольного образования для детей в возрасте до трех лет"</t>
  </si>
  <si>
    <t>06 1 01 85060</t>
  </si>
  <si>
    <t>06 1 01 00000</t>
  </si>
  <si>
    <t>Основное мероприятие "Содействие улучшению положения на рынке труда не занятых трудовой деятельностью и безработных граждан"</t>
  </si>
  <si>
    <t>06 1 00 00000</t>
  </si>
  <si>
    <t>Подпрограмма "Содействие трудоустройству граждан"</t>
  </si>
  <si>
    <t>Общеэкономические вопросы</t>
  </si>
  <si>
    <t>Национальная экономика</t>
  </si>
  <si>
    <t>10 1 05 99990</t>
  </si>
  <si>
    <t>10 1 05 82310</t>
  </si>
  <si>
    <t>Размещение систем видеообзора, модернизация,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t>
  </si>
  <si>
    <t>10 1 05 00000</t>
  </si>
  <si>
    <t>Основное мероприятие "Обеспечение функционирования и развития систем видеонаблюдения в сфере безопасности дорожного движения, информирования населения"</t>
  </si>
  <si>
    <t>10 1 02 S2300</t>
  </si>
  <si>
    <t>Создание условий для деятельности народных дружин за счет средств бюджета города</t>
  </si>
  <si>
    <t>10 1 02 99990</t>
  </si>
  <si>
    <t>10 1 02 82300</t>
  </si>
  <si>
    <t>Создание условий для деятельности народных дружин</t>
  </si>
  <si>
    <t>10 1 02 00000</t>
  </si>
  <si>
    <t>Основное мероприятие "Создание условий для деятельности народных дружин"</t>
  </si>
  <si>
    <t>10 1 01 99990</t>
  </si>
  <si>
    <t>10 1 01 00000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</si>
  <si>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</si>
  <si>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10 1 00 00000</t>
  </si>
  <si>
    <t>Подпрограмма "Профилактика правонарушений"</t>
  </si>
  <si>
    <t>10 0 00 00000</t>
  </si>
  <si>
    <t>Муниципальная программа "Профилактика правонарушений в городе Пыть-Яхе"</t>
  </si>
  <si>
    <t>Другие вопросы в области национальной безопасности и правоохранительной деятельности</t>
  </si>
  <si>
    <t>19 1 02 99990</t>
  </si>
  <si>
    <t>19 0 02 99990</t>
  </si>
  <si>
    <t>12 3 01 00590</t>
  </si>
  <si>
    <t xml:space="preserve">Расходы на обеспечение деятельности (оказание услуг) муниципальных учреждений </t>
  </si>
  <si>
    <t>12 3 01 00000</t>
  </si>
  <si>
    <t>Основное мероприятие "Финансовое обеспечение осуществления МКУ "ЕДДС города Пыть-Яха" установленных видов деятельности"</t>
  </si>
  <si>
    <t>12 3 00 00000</t>
  </si>
  <si>
    <t>Подпрограмма "Материально-техническое и финансовое обеспечение деятельности МКУ "ЕДДС города Пыть-Яха"</t>
  </si>
  <si>
    <t>12 2 01 99990</t>
  </si>
  <si>
    <t>12 2 01 61100</t>
  </si>
  <si>
    <t>12 2 01 00000</t>
  </si>
  <si>
    <t>Основное мероприятие "Обеспечение противопожарной защиты территорий"</t>
  </si>
  <si>
    <t>12 2 00 00000</t>
  </si>
  <si>
    <t>Подпрограмма "Укрепление пожарной безопасности в муниципальном образовании городской округ город Пыть-Ях"</t>
  </si>
  <si>
    <t>12 1 04 99990</t>
  </si>
  <si>
    <t>12 1 04 00000</t>
  </si>
  <si>
    <t>Основное мероприятие "Повышение защиты населения и территории от угроз природного и техногенного характера"</t>
  </si>
  <si>
    <t>12 1 03 99990</t>
  </si>
  <si>
    <t>12 1 03 00000</t>
  </si>
  <si>
    <t>Основное мероприятие "Изготовление и установка информационных знаков по безопасности на водных объектах"</t>
  </si>
  <si>
    <t>12 1 02 99990</t>
  </si>
  <si>
    <t>12 1 02 00000</t>
  </si>
  <si>
    <t>Основное мероприятие "Проведение пропаганды и обучение населения способам защиты и действиям в чрезвычайных ситуациях"</t>
  </si>
  <si>
    <t>12 1 01 99990</t>
  </si>
  <si>
    <t>12 1 01 00000</t>
  </si>
  <si>
    <t>Основное мероприятие "Переподготовка и повышение квалификации работников"</t>
  </si>
  <si>
    <t>12 1 00 00000</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</si>
  <si>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</si>
  <si>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12 0 00 00000</t>
  </si>
  <si>
    <t>Муниципальная программа "Безопасность жизнедеятельности в городе Пыть-Яхе"</t>
  </si>
  <si>
    <t>Защита населения и территории от чрезвычайных ситуаций природного и техногенного характера, гражданская оборона</t>
  </si>
  <si>
    <t>20 4 01 D9300</t>
  </si>
  <si>
    <t xml:space="preserve">Реализация переданных государственных полномочий по государственной регистрации актов гражданского состояния </t>
  </si>
  <si>
    <t>20 4 01 59300</t>
  </si>
  <si>
    <t>Органы юстиции</t>
  </si>
  <si>
    <t>Национальная безопасность и правоохранительная деятельность</t>
  </si>
  <si>
    <t>40 2 00 51180</t>
  </si>
  <si>
    <t>Осуществление первичного воинского учета на территориях, где отсутствуют военные комиссариаты</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</si>
  <si>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</si>
  <si>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</si>
  <si>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40 0 00 00000</t>
  </si>
  <si>
    <t>Непрограммные направления деятельности</t>
  </si>
  <si>
    <t>Мобилизационная и вневойсковая подготовка</t>
  </si>
  <si>
    <t>Национальная оборона</t>
  </si>
  <si>
    <t>870</t>
  </si>
  <si>
    <t>40 3 00 09990</t>
  </si>
  <si>
    <t>Резервные средства</t>
  </si>
  <si>
    <t>Условно утверждённые расходы</t>
  </si>
  <si>
    <t>40 3 00 00000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</si>
  <si>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</si>
  <si>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20 4 01 72030</t>
  </si>
  <si>
    <t>Представление к наградам и присвоение почётных званий муниципального образования</t>
  </si>
  <si>
    <t>20 4 01 00590</t>
  </si>
  <si>
    <t>20 3 01 99990</t>
  </si>
  <si>
    <t>20 3 01 00000</t>
  </si>
  <si>
    <t>Основное мероприятие "Содействие развитию управленческой культуры и повышению престижа и муниципальной службы в городе Пыть-Яхе"</t>
  </si>
  <si>
    <t>20 3 00 00000</t>
  </si>
  <si>
    <t>Подпрограмма "Создание условий для развития, повышения престижа и открытости муниципальной службы в городе Пыть-Яхе"</t>
  </si>
  <si>
    <t>20 1 02 99990</t>
  </si>
  <si>
    <t>20 1 02 00000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</si>
  <si>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</si>
  <si>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20 1 00 00000</t>
  </si>
  <si>
    <t>Подпрограмма "Повышение профессионального уровня муниципальных служащих и резерва управленческих кадров в городе Пыть-Яхе"</t>
  </si>
  <si>
    <t>19 2 01 99990</t>
  </si>
  <si>
    <t>19 2 01 00000</t>
  </si>
  <si>
    <t>Основное мероприятие "Обеспечение деятельности органов местного самоуправления"</t>
  </si>
  <si>
    <t>19 2 00 00000</t>
  </si>
  <si>
    <t>Подпрограмма "Ресурсное обеспечение органов местного самоуправления"</t>
  </si>
  <si>
    <t>19 1 01 99990</t>
  </si>
  <si>
    <t>19 1 01 00000</t>
  </si>
  <si>
    <t>Основное мероприятие "Управление и распоряжение муниципальным имуществом"</t>
  </si>
  <si>
    <t>19 0 01 99990</t>
  </si>
  <si>
    <t>19 0 01 00000</t>
  </si>
  <si>
    <t>18 0 02 99990</t>
  </si>
  <si>
    <t>18 0 02 00000</t>
  </si>
  <si>
    <t>Основное мероприятие "Обеспечение открытости органов местного самоуправления"</t>
  </si>
  <si>
    <t>18 0 01 61820</t>
  </si>
  <si>
    <t>Субсидии социально ориентированным некоммерческим организациям на реализацию социально значимых программ</t>
  </si>
  <si>
    <t>18 0 01 00000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</si>
  <si>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</si>
  <si>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17 3 02 S2420</t>
  </si>
  <si>
    <t>Содействие развитию исторических и иных местных традиций за счет средств бюджета города</t>
  </si>
  <si>
    <t>17 3 02 99990</t>
  </si>
  <si>
    <t>17 3 02 82420</t>
  </si>
  <si>
    <t>Содействие развитию исторических и иных местных традиций</t>
  </si>
  <si>
    <t>17 3 02 00000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</si>
  <si>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</si>
  <si>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17 3 00 00000</t>
  </si>
  <si>
    <t>Подпрограмма "Формирование резервных средств в бюджете города"</t>
  </si>
  <si>
    <t>17 2 02 20370</t>
  </si>
  <si>
    <t>840</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</si>
  <si>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</si>
  <si>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Исполнение муниципальных гарантий по возможным гарантийным случаям</t>
  </si>
  <si>
    <t>17 2 02 00000</t>
  </si>
  <si>
    <t>Основное мероприятие "Планирование ассигнований на погашение долговых обязательств городского округа"</t>
  </si>
  <si>
    <t>14 2 01 S2370</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</si>
  <si>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</si>
  <si>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14 2 01 82370</t>
  </si>
  <si>
    <t>Предоставление государственных услуг в многофункциональных центрах предоставления государственных и муниципальных услуг</t>
  </si>
  <si>
    <t>14 2 01 00590</t>
  </si>
  <si>
    <t>14 2 01 00000</t>
  </si>
  <si>
    <t>Основное мероприятие "Организация предоставления государственных и муниципальных услуг в многофункциональных центрах"</t>
  </si>
  <si>
    <t>14 2 00 00000</t>
  </si>
  <si>
    <t>Подпрограмма "Совершенствование муниципального управления"</t>
  </si>
  <si>
    <t>11 1 12 99990</t>
  </si>
  <si>
    <t>11 1 12 00000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</si>
  <si>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</si>
  <si>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11 1 08 99990</t>
  </si>
  <si>
    <t>11 1 08 00000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</si>
  <si>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</si>
  <si>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11 1 04 99990</t>
  </si>
  <si>
    <t>11 1 04 00000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</si>
  <si>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</si>
  <si>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11 1 02 99990</t>
  </si>
  <si>
    <t>11 1 02 00000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</si>
  <si>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</si>
  <si>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11 1 00 00000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</si>
  <si>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</si>
  <si>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10 2 02 99990</t>
  </si>
  <si>
    <t>10 2 02 00000</t>
  </si>
  <si>
    <t>Основное мероприятие "Проведение информационной антинаркотической политики"</t>
  </si>
  <si>
    <t>10 2 00 00000</t>
  </si>
  <si>
    <t>Подпрограмма "Профилактика незаконного оборота и потребления наркотических средств и психотропных веществ"</t>
  </si>
  <si>
    <t>10 1 10 99990</t>
  </si>
  <si>
    <t>10 1 10 00000</t>
  </si>
  <si>
    <t>Основное мероприятие "Проведение всероссийского Дня Трезвости"</t>
  </si>
  <si>
    <t>10 1 08 99990</t>
  </si>
  <si>
    <t>10 1 08 00000</t>
  </si>
  <si>
    <t>Основное мероприятие "Организация и проведение мероприятий, направленных на профилактику правонарушений в том числе"</t>
  </si>
  <si>
    <t>10 1 07 99990</t>
  </si>
  <si>
    <t>10 1 07 00000</t>
  </si>
  <si>
    <t>Основное мероприятие "Профилактика рецидивных преступлений"</t>
  </si>
  <si>
    <t>10 1 03 84250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</si>
  <si>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</si>
  <si>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10 1 03 00000</t>
  </si>
  <si>
    <t>Основное мероприятие "Осуществление государственных полномочий по созданию и обеспечению деятельности административной комиссии"</t>
  </si>
  <si>
    <t>02 1 03 84270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</si>
  <si>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</si>
  <si>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02 1 03 00000</t>
  </si>
  <si>
    <t>Основное мероприятие "Популяризация семейных ценностей и защита интересов детей"</t>
  </si>
  <si>
    <t>Другие общегосударственные вопросы</t>
  </si>
  <si>
    <t>17 3 01 20220</t>
  </si>
  <si>
    <t>Резервный фонд администрации города Пыть-Ях</t>
  </si>
  <si>
    <t>17 3 01 00000</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</si>
  <si>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</si>
  <si>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Резервные фонды</t>
  </si>
  <si>
    <t>Обеспечение деятельности финансовых, налоговых и таможенных органов и органов финансового (финансово-бюджетного) надзора</t>
  </si>
  <si>
    <t>10 1 04 51200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</si>
  <si>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</si>
  <si>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10 1 04 00000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</si>
  <si>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</si>
  <si>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Судебная система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</si>
  <si>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</si>
  <si>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20 4 01 02030</t>
  </si>
  <si>
    <t>Высшее должностное лицо муниципального образования городской округ город Пыть-Ях</t>
  </si>
  <si>
    <t>Функционирование высшего должностного лица субъекта Российской Федерации и муниципального образования</t>
  </si>
  <si>
    <t>Общегосударственные вопросы</t>
  </si>
  <si>
    <t>Администрация города Пыть-Яха</t>
  </si>
  <si>
    <t>40 1 01 02400</t>
  </si>
  <si>
    <t>Прочие мероприятия органов местного самоуправления городского округа</t>
  </si>
  <si>
    <t>40 1 01 00000</t>
  </si>
  <si>
    <t>Материально-техническое и финансовое обеспечение деятельности органов местного самоуправления</t>
  </si>
  <si>
    <t>40 1 00 00000</t>
  </si>
  <si>
    <t>Непрограммное направление деятельности "Обеспечение деятельности муниципальных органов местного самоуправления"</t>
  </si>
  <si>
    <t>40 1 02 72020</t>
  </si>
  <si>
    <t>Выполнение полномочий Думы города Пыть-Ях в сфере наград и почетных званий</t>
  </si>
  <si>
    <t>40 1 02 00000</t>
  </si>
  <si>
    <t>Исполнение отдельных полномочий Думы  города Пыть-Яха</t>
  </si>
  <si>
    <t>40 1 01 02250</t>
  </si>
  <si>
    <t>Руководитель контрольно-счетной палаты муниципального образования и его заместители городского округа</t>
  </si>
  <si>
    <t>40 1 01 02040</t>
  </si>
  <si>
    <t>40 1 01 02120</t>
  </si>
  <si>
    <t>Депутаты представительного органа муниципального образования городского округа</t>
  </si>
  <si>
    <t>40 1 01 02110</t>
  </si>
  <si>
    <t>Председатель представительного органа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</si>
  <si>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</si>
  <si>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Дума города Пыть-Яха</t>
  </si>
  <si>
    <t>на 2021 год</t>
  </si>
  <si>
    <t>на 2020 год</t>
  </si>
  <si>
    <t>на 2019 год</t>
  </si>
  <si>
    <t>вида расходов</t>
  </si>
  <si>
    <t>целевой статьи</t>
  </si>
  <si>
    <t>подраз-дела</t>
  </si>
  <si>
    <t>раз-дела</t>
  </si>
  <si>
    <t>главного распоря-дителя средств бюджета</t>
  </si>
  <si>
    <t>Сумма</t>
  </si>
  <si>
    <t>Код по бюджетной классификации</t>
  </si>
  <si>
    <t>Наименование</t>
  </si>
  <si>
    <t>(рублей)</t>
  </si>
  <si>
    <t>Раздел I. Бюджетные ассигнования по расходам бюджета города Пыть-Яха</t>
  </si>
  <si>
    <t xml:space="preserve">Сводная бюджетная роспись бюджета города Пыть-Ях
на 2019 год и на плановый период 2020 и 2021 годов
</t>
  </si>
  <si>
    <t>______________________ В.В. Стефогло</t>
  </si>
  <si>
    <t>председатель комитета по финансам</t>
  </si>
  <si>
    <t>Заместитель главы города-</t>
  </si>
  <si>
    <t>УТВЕРЖДАЮ</t>
  </si>
  <si>
    <t/>
  </si>
  <si>
    <t>в том числе:</t>
  </si>
  <si>
    <t>Корректировка проекта "Реконструкция ВОС-1 2 очередь"</t>
  </si>
  <si>
    <t>Реконструкция ВОС-1  (2-я очередь) г. Пыть-Ях</t>
  </si>
  <si>
    <t>Реконструкция ВОС-3 г. Пыть-Ях</t>
  </si>
  <si>
    <t>Выполнение работ по устройству периметрального ограждения котельной, микрорайон № 2а "Лесников" в г. Пыть-Ях</t>
  </si>
  <si>
    <t>Физкультурно-спортивный комплекс с ледовой ареной в 1 мкр. г. Пыть-Ях</t>
  </si>
  <si>
    <t>Спортивно-досуговый комплекс</t>
  </si>
  <si>
    <t>Всего</t>
  </si>
  <si>
    <t xml:space="preserve">в соответствии с решением Думы города Пыть-Яха от 14.12.2018 № 210 «О бюджете города Пыть-Яха на 2019 год и на плановый период 2020 и 2021 годов» </t>
  </si>
  <si>
    <t>Раздел II. Бюджетные ассигнования по источникам внутреннего финансирования дефицита бюджета города Пыть-Яха</t>
  </si>
  <si>
    <t>главного администратора источников внутреннего финансирования дефицита бюджета</t>
  </si>
  <si>
    <t>источника внутреннего финансирования дефицита бюджета</t>
  </si>
  <si>
    <t>Администрация города Пыть-Яха исполнительно-распорядительный орган муниципального образования</t>
  </si>
  <si>
    <t>040</t>
  </si>
  <si>
    <t xml:space="preserve"> 00 00 00 00 00 0000 000</t>
  </si>
  <si>
    <t>ИСТОЧНИКИ ВНУТРЕННЕГО ФИНАНСИРОВАНИЯ ДЕФИЦИТОВ  БЮДЖЕТОВ</t>
  </si>
  <si>
    <t>01 00 00 00 00 0000 000</t>
  </si>
  <si>
    <t>Кредиты кредитных организаций в валюте Российской Федерации</t>
  </si>
  <si>
    <t>01 02 00 00 00 0000 000</t>
  </si>
  <si>
    <t>Получение кредитов от кредитных организаций в валюте Российской Федерации</t>
  </si>
  <si>
    <t>01 02 00 00 00 0000 700</t>
  </si>
  <si>
    <t>Получение кредитов от кредитных организаций бюджетами городских округов в валюте Российской Федерации</t>
  </si>
  <si>
    <t xml:space="preserve"> 01 02 00 00 04 0000 710</t>
  </si>
  <si>
    <t>Погашение кредитов, предоставленных кредитными организациями в валюте Российской Федерации</t>
  </si>
  <si>
    <t xml:space="preserve"> 01 02 00 00 00 0000 800</t>
  </si>
  <si>
    <t>Погашение бюджетами городских округов кредитов от кредитных организаций в валюте Российской Федерации</t>
  </si>
  <si>
    <t xml:space="preserve"> 01 02 00 00 04 0000 810</t>
  </si>
  <si>
    <t>Бюджетные кредиты от других бюджетов бюджетной системы Российской Федерации</t>
  </si>
  <si>
    <t>01 03 00 00 00 00 00 000</t>
  </si>
  <si>
    <t>Бюджетные кредиты от других бюджетов бюджетной системы Российской Федерации в валюте Российской Федерации</t>
  </si>
  <si>
    <t>01 03 01 00 00 00 00 000</t>
  </si>
  <si>
    <t>Погашение бюджетных кредитов, полученных от других бюджетов бюджетной системы Российской Федерации в валюте Российской Федерации</t>
  </si>
  <si>
    <t>01 03 01 00 00 00 00 800</t>
  </si>
  <si>
    <t>Погашение бюджетами городских округов кредитов от других бюджетов бюджетной системы Российской Федерации в валюте Российской Федерации</t>
  </si>
  <si>
    <t>01 03 01 00 04 00 00 810</t>
  </si>
  <si>
    <t>Изменение остатков средств на счетах по учету  средств бюджетов</t>
  </si>
  <si>
    <t>01 05 00 00 00 0000 000</t>
  </si>
  <si>
    <t>Увеличение остатков средств бюджетов</t>
  </si>
  <si>
    <t xml:space="preserve"> 01 05 00 00 00 0000 500</t>
  </si>
  <si>
    <t>Увеличение прочих остатков средств бюджетов</t>
  </si>
  <si>
    <t xml:space="preserve"> 01 05 02 00 00 0000 500</t>
  </si>
  <si>
    <t>Увеличение прочих остатков денежных средств  бюджетов</t>
  </si>
  <si>
    <t xml:space="preserve"> 01 05 02 01 00 0000 510</t>
  </si>
  <si>
    <t>Увеличение прочих остатков денежных средств  бюджетов городских округов</t>
  </si>
  <si>
    <t xml:space="preserve"> 01 05 02 01 04 0000 510</t>
  </si>
  <si>
    <t>Уменьшение остатков средств бюджетов</t>
  </si>
  <si>
    <t xml:space="preserve"> 01 05 00 00 00 0000 600</t>
  </si>
  <si>
    <t>Уменьшение прочих остатков средств бюджетов</t>
  </si>
  <si>
    <t xml:space="preserve"> 01 05 02 00 00 0000 600</t>
  </si>
  <si>
    <t>Уменьшение прочих остатков денежных средств  бюджетов</t>
  </si>
  <si>
    <t xml:space="preserve"> 01 05 02 01 00 0000 610</t>
  </si>
  <si>
    <t>Уменьшение прочих остатков денежных средств  бюджетов городских округов</t>
  </si>
  <si>
    <t xml:space="preserve"> 01 05 02 01 04 0000 610</t>
  </si>
  <si>
    <t>Начальник отдела доходов комитета по финансам</t>
  </si>
  <si>
    <t>администрации города (уполномоченное лицо)</t>
  </si>
  <si>
    <t>(подпись)</t>
  </si>
  <si>
    <t>(расшифровка подписи)</t>
  </si>
  <si>
    <t>Л.Н. Фатхиева</t>
  </si>
  <si>
    <t>19 сентября 2019 г.</t>
  </si>
  <si>
    <t>(в ред. от 22.03.2019 № 231, от 14.06.2019 № 257, от 16.09.2019 № 268)</t>
  </si>
  <si>
    <t>Начальник отдела СП и АБ комитета по финансам</t>
  </si>
  <si>
    <t>С.М. Медведев</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</si>
</sst>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0.00_ ;[Red]\-#,##0.00\ "/>
    <numFmt numFmtId="165" formatCode="#,##0.00;[Red]\-#,##0.00;0.00"/>
    <numFmt numFmtId="166" formatCode="000"/>
    <numFmt numFmtId="167" formatCode="00\ 0\ 00\ 00000"/>
    <numFmt numFmtId="168" formatCode="00"/>
    <numFmt numFmtId="169" formatCode="0000000000"/>
    <numFmt numFmtId="170" formatCode="0000"/>
    <numFmt numFmtId="171" formatCode="\&gt;\a\a\ \a\ \a\a\ \a\a\a\a\a"/>
    <numFmt numFmtId="172" formatCode="#,##0.0_);[Red]\(#,##0.0\)"/>
    <numFmt numFmtId="173" formatCode="#,##0.0;[Red]\-#,##0.0;0.0"/>
    <numFmt numFmtId="174" formatCode="#,##0.0;[Red]\-#,##0.0"/>
    <numFmt numFmtId="175" formatCode="#,##0.0"/>
    <numFmt numFmtId="176" formatCode="&quot;&quot;###,##0.00"/>
  </numFmts>
  <fonts count="21" x14ac:knownFonts="1">
    <font>
      <sz val="11"/>
      <color theme="1"/>
      <name val="Calibri"/>
      <family val="2"/>
      <charset val="204"/>
      <scheme val="minor"/>
    </font>
    <font>
      <sz val="10"/>
      <name val="Arial"/>
      <family val="2"/>
      <charset val="204"/>
    </font>
    <font>
      <sz val="10"/>
      <name val="Times New Roman"/>
      <family val="1"/>
      <charset val="204"/>
    </font>
    <font>
      <b/>
      <sz val="8"/>
      <name val="Times New Roman"/>
      <family val="1"/>
      <charset val="204"/>
    </font>
    <font>
      <sz val="8"/>
      <name val="Times New Roman"/>
      <family val="1"/>
      <charset val="204"/>
    </font>
    <font>
      <u/>
      <sz val="10"/>
      <name val="Times New Roman"/>
      <family val="1"/>
      <charset val="204"/>
    </font>
    <font>
      <sz val="10"/>
      <name val="Times New Roman"/>
      <family val="1"/>
      <charset val="204"/>
    </font>
    <font>
      <i/>
      <sz val="10"/>
      <name val="Times New Roman"/>
      <family val="1"/>
      <charset val="204"/>
    </font>
    <font>
      <sz val="10"/>
      <name val="Arial"/>
      <family val="2"/>
      <charset val="204"/>
    </font>
    <font>
      <i/>
      <sz val="8"/>
      <name val="Times New Roman"/>
      <family val="1"/>
      <charset val="204"/>
    </font>
    <font>
      <b/>
      <sz val="10"/>
      <name val="Times New Roman"/>
      <family val="1"/>
      <charset val="204"/>
    </font>
    <font>
      <sz val="8"/>
      <name val="Arial"/>
      <family val="2"/>
      <charset val="204"/>
    </font>
    <font>
      <sz val="8"/>
      <name val="Times New Roman"/>
      <family val="1"/>
      <charset val="204"/>
    </font>
    <font>
      <u/>
      <sz val="8"/>
      <name val="Times New Roman"/>
      <family val="1"/>
      <charset val="204"/>
    </font>
    <font>
      <sz val="10"/>
      <name val="Arial Cyr"/>
      <charset val="204"/>
    </font>
    <font>
      <sz val="12"/>
      <color theme="1"/>
      <name val="Calibri"/>
      <family val="2"/>
      <charset val="204"/>
      <scheme val="minor"/>
    </font>
    <font>
      <sz val="11"/>
      <color theme="1"/>
      <name val="Times New Roman"/>
      <family val="1"/>
      <charset val="204"/>
    </font>
    <font>
      <sz val="10"/>
      <color indexed="8"/>
      <name val="Times New Roman"/>
      <family val="1"/>
      <charset val="204"/>
    </font>
    <font>
      <sz val="11"/>
      <color indexed="8"/>
      <name val="Calibri"/>
      <family val="2"/>
      <charset val="204"/>
    </font>
    <font>
      <sz val="10"/>
      <color theme="1"/>
      <name val="Times New Roman"/>
      <family val="1"/>
      <charset val="204"/>
    </font>
    <font>
      <sz val="9"/>
      <name val="Times New Roman"/>
      <family val="1"/>
      <charset val="204"/>
    </font>
  </fonts>
  <fills count="3">
    <fill>
      <patternFill patternType="none"/>
    </fill>
    <fill>
      <patternFill patternType="gray125"/>
    </fill>
    <fill>
      <patternFill patternType="solid">
        <fgColor indexed="9"/>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s>
  <cellStyleXfs count="9">
    <xf numFmtId="0" fontId="0" fillId="0" borderId="0"/>
    <xf numFmtId="0" fontId="1" fillId="0" borderId="0"/>
    <xf numFmtId="0" fontId="1" fillId="0" borderId="0"/>
    <xf numFmtId="0" fontId="8" fillId="0" borderId="0"/>
    <xf numFmtId="0" fontId="14" fillId="0" borderId="0"/>
    <xf numFmtId="0" fontId="15" fillId="0" borderId="0"/>
    <xf numFmtId="0" fontId="1" fillId="0" borderId="0"/>
    <xf numFmtId="0" fontId="18" fillId="0" borderId="0"/>
    <xf numFmtId="0" fontId="1" fillId="0" borderId="0"/>
  </cellStyleXfs>
  <cellXfs count="128">
    <xf numFmtId="0" fontId="0" fillId="0" borderId="0" xfId="0"/>
    <xf numFmtId="0" fontId="1" fillId="0" borderId="0" xfId="1"/>
    <xf numFmtId="0" fontId="1" fillId="0" borderId="0" xfId="1" applyProtection="1">
      <protection hidden="1"/>
    </xf>
    <xf numFmtId="0" fontId="2" fillId="0" borderId="0" xfId="1" applyFont="1" applyBorder="1" applyProtection="1">
      <protection hidden="1"/>
    </xf>
    <xf numFmtId="0" fontId="2" fillId="0" borderId="0" xfId="1" applyFont="1" applyProtection="1">
      <protection hidden="1"/>
    </xf>
    <xf numFmtId="0" fontId="2" fillId="0" borderId="0" xfId="1" applyNumberFormat="1" applyFont="1" applyFill="1" applyBorder="1" applyAlignment="1" applyProtection="1">
      <protection hidden="1"/>
    </xf>
    <xf numFmtId="0" fontId="2" fillId="0" borderId="0" xfId="1" applyFont="1" applyBorder="1" applyAlignment="1" applyProtection="1">
      <alignment horizontal="right"/>
      <protection hidden="1"/>
    </xf>
    <xf numFmtId="0" fontId="2" fillId="0" borderId="0" xfId="1" applyNumberFormat="1" applyFont="1" applyFill="1" applyAlignment="1" applyProtection="1">
      <protection hidden="1"/>
    </xf>
    <xf numFmtId="0" fontId="2" fillId="0" borderId="0" xfId="1" applyNumberFormat="1" applyFont="1" applyFill="1" applyAlignment="1" applyProtection="1">
      <alignment horizontal="centerContinuous"/>
      <protection hidden="1"/>
    </xf>
    <xf numFmtId="0" fontId="2" fillId="0" borderId="0" xfId="1" applyNumberFormat="1" applyFont="1" applyFill="1" applyAlignment="1" applyProtection="1">
      <alignment vertical="top" wrapText="1"/>
      <protection hidden="1"/>
    </xf>
    <xf numFmtId="0" fontId="5" fillId="0" borderId="0" xfId="1" applyNumberFormat="1" applyFont="1" applyFill="1" applyBorder="1" applyAlignment="1" applyProtection="1">
      <alignment horizontal="right" vertical="top"/>
      <protection hidden="1"/>
    </xf>
    <xf numFmtId="0" fontId="1" fillId="0" borderId="0" xfId="1" applyBorder="1" applyProtection="1">
      <protection hidden="1"/>
    </xf>
    <xf numFmtId="0" fontId="2" fillId="0" borderId="0" xfId="1" applyNumberFormat="1" applyFont="1" applyFill="1" applyBorder="1" applyAlignment="1" applyProtection="1">
      <alignment vertical="top" wrapText="1"/>
      <protection hidden="1"/>
    </xf>
    <xf numFmtId="0" fontId="2" fillId="0" borderId="0" xfId="1" applyNumberFormat="1" applyFont="1" applyFill="1" applyAlignment="1" applyProtection="1">
      <alignment horizontal="right" vertical="top"/>
      <protection hidden="1"/>
    </xf>
    <xf numFmtId="166" fontId="4" fillId="2" borderId="1" xfId="1" applyNumberFormat="1" applyFont="1" applyFill="1" applyBorder="1" applyAlignment="1" applyProtection="1">
      <alignment wrapText="1"/>
      <protection hidden="1"/>
    </xf>
    <xf numFmtId="166" fontId="4" fillId="2" borderId="1" xfId="1" applyNumberFormat="1" applyFont="1" applyFill="1" applyBorder="1" applyAlignment="1" applyProtection="1">
      <alignment horizontal="center"/>
      <protection hidden="1"/>
    </xf>
    <xf numFmtId="168" fontId="4" fillId="2" borderId="1" xfId="1" applyNumberFormat="1" applyFont="1" applyFill="1" applyBorder="1" applyAlignment="1" applyProtection="1">
      <alignment horizontal="center"/>
      <protection hidden="1"/>
    </xf>
    <xf numFmtId="167" fontId="4" fillId="2" borderId="1" xfId="1" applyNumberFormat="1" applyFont="1" applyFill="1" applyBorder="1" applyAlignment="1" applyProtection="1">
      <alignment horizontal="center"/>
      <protection hidden="1"/>
    </xf>
    <xf numFmtId="165" fontId="4" fillId="2" borderId="1" xfId="1" applyNumberFormat="1" applyFont="1" applyFill="1" applyBorder="1" applyAlignment="1" applyProtection="1">
      <alignment horizontal="right"/>
      <protection hidden="1"/>
    </xf>
    <xf numFmtId="170" fontId="4" fillId="2" borderId="1" xfId="1" applyNumberFormat="1" applyFont="1" applyFill="1" applyBorder="1" applyAlignment="1" applyProtection="1">
      <alignment wrapText="1"/>
      <protection hidden="1"/>
    </xf>
    <xf numFmtId="169" fontId="4" fillId="2" borderId="1" xfId="1" applyNumberFormat="1" applyFont="1" applyFill="1" applyBorder="1" applyAlignment="1" applyProtection="1">
      <alignment wrapText="1"/>
      <protection hidden="1"/>
    </xf>
    <xf numFmtId="0" fontId="3" fillId="0" borderId="1" xfId="1" applyNumberFormat="1" applyFont="1" applyFill="1" applyBorder="1" applyAlignment="1" applyProtection="1">
      <alignment horizontal="center"/>
      <protection hidden="1"/>
    </xf>
    <xf numFmtId="164" fontId="3" fillId="0" borderId="1" xfId="1" applyNumberFormat="1" applyFont="1" applyFill="1" applyBorder="1" applyAlignment="1" applyProtection="1">
      <alignment horizontal="right"/>
      <protection hidden="1"/>
    </xf>
    <xf numFmtId="0" fontId="2" fillId="0" borderId="1" xfId="1" applyNumberFormat="1" applyFont="1" applyFill="1" applyBorder="1" applyAlignment="1" applyProtection="1">
      <alignment horizontal="centerContinuous"/>
      <protection hidden="1"/>
    </xf>
    <xf numFmtId="0" fontId="2" fillId="0" borderId="1" xfId="1" applyNumberFormat="1" applyFont="1" applyFill="1" applyBorder="1" applyAlignment="1" applyProtection="1">
      <alignment horizontal="center"/>
      <protection hidden="1"/>
    </xf>
    <xf numFmtId="0" fontId="1" fillId="0" borderId="0" xfId="1" applyBorder="1"/>
    <xf numFmtId="0" fontId="2" fillId="0" borderId="0" xfId="1" applyNumberFormat="1" applyFont="1" applyFill="1" applyBorder="1" applyAlignment="1" applyProtection="1">
      <alignment horizontal="center" vertical="center"/>
      <protection hidden="1"/>
    </xf>
    <xf numFmtId="0" fontId="2" fillId="0" borderId="0" xfId="1" applyNumberFormat="1" applyFont="1" applyFill="1" applyBorder="1" applyAlignment="1" applyProtection="1">
      <alignment horizontal="center"/>
      <protection hidden="1"/>
    </xf>
    <xf numFmtId="165" fontId="4" fillId="2" borderId="0" xfId="1" applyNumberFormat="1" applyFont="1" applyFill="1" applyBorder="1" applyAlignment="1" applyProtection="1">
      <alignment horizontal="right"/>
      <protection hidden="1"/>
    </xf>
    <xf numFmtId="0" fontId="6" fillId="0" borderId="1" xfId="2" applyNumberFormat="1" applyFont="1" applyFill="1" applyBorder="1" applyAlignment="1" applyProtection="1">
      <alignment horizontal="left" vertical="top" wrapText="1"/>
      <protection hidden="1"/>
    </xf>
    <xf numFmtId="166" fontId="6" fillId="0" borderId="1" xfId="2" applyNumberFormat="1" applyFont="1" applyFill="1" applyBorder="1" applyAlignment="1" applyProtection="1">
      <alignment horizontal="center"/>
      <protection hidden="1"/>
    </xf>
    <xf numFmtId="168" fontId="6" fillId="0" borderId="1" xfId="2" applyNumberFormat="1" applyFont="1" applyFill="1" applyBorder="1" applyAlignment="1" applyProtection="1">
      <alignment horizontal="center"/>
      <protection hidden="1"/>
    </xf>
    <xf numFmtId="171" fontId="6" fillId="0" borderId="1" xfId="2" applyNumberFormat="1" applyFont="1" applyFill="1" applyBorder="1" applyAlignment="1" applyProtection="1">
      <alignment horizontal="center"/>
      <protection hidden="1"/>
    </xf>
    <xf numFmtId="172" fontId="6" fillId="0" borderId="1" xfId="2" applyNumberFormat="1" applyFont="1" applyFill="1" applyBorder="1" applyAlignment="1" applyProtection="1">
      <alignment horizontal="right" wrapText="1"/>
      <protection hidden="1"/>
    </xf>
    <xf numFmtId="173" fontId="6" fillId="0" borderId="1" xfId="2" applyNumberFormat="1" applyFont="1" applyFill="1" applyBorder="1" applyAlignment="1" applyProtection="1">
      <alignment horizontal="right" wrapText="1"/>
      <protection hidden="1"/>
    </xf>
    <xf numFmtId="0" fontId="7" fillId="0" borderId="1" xfId="2" applyNumberFormat="1" applyFont="1" applyFill="1" applyBorder="1" applyAlignment="1" applyProtection="1">
      <alignment horizontal="left" vertical="top" wrapText="1"/>
      <protection hidden="1"/>
    </xf>
    <xf numFmtId="166" fontId="7" fillId="0" borderId="1" xfId="2" applyNumberFormat="1" applyFont="1" applyFill="1" applyBorder="1" applyAlignment="1" applyProtection="1">
      <alignment horizontal="center"/>
      <protection hidden="1"/>
    </xf>
    <xf numFmtId="168" fontId="7" fillId="0" borderId="1" xfId="2" applyNumberFormat="1" applyFont="1" applyFill="1" applyBorder="1" applyAlignment="1" applyProtection="1">
      <alignment horizontal="center"/>
      <protection hidden="1"/>
    </xf>
    <xf numFmtId="171" fontId="7" fillId="0" borderId="1" xfId="2" applyNumberFormat="1" applyFont="1" applyFill="1" applyBorder="1" applyAlignment="1" applyProtection="1">
      <alignment horizontal="center"/>
      <protection hidden="1"/>
    </xf>
    <xf numFmtId="172" fontId="7" fillId="0" borderId="1" xfId="2" applyNumberFormat="1" applyFont="1" applyFill="1" applyBorder="1" applyAlignment="1" applyProtection="1">
      <alignment horizontal="right" wrapText="1"/>
      <protection hidden="1"/>
    </xf>
    <xf numFmtId="173" fontId="7" fillId="0" borderId="1" xfId="2" applyNumberFormat="1" applyFont="1" applyFill="1" applyBorder="1" applyAlignment="1" applyProtection="1">
      <alignment horizontal="right" wrapText="1"/>
      <protection hidden="1"/>
    </xf>
    <xf numFmtId="0" fontId="7" fillId="0" borderId="1" xfId="3" applyNumberFormat="1" applyFont="1" applyFill="1" applyBorder="1" applyAlignment="1" applyProtection="1">
      <alignment horizontal="left" wrapText="1"/>
      <protection hidden="1"/>
    </xf>
    <xf numFmtId="173" fontId="7" fillId="2" borderId="1" xfId="3" applyNumberFormat="1" applyFont="1" applyFill="1" applyBorder="1" applyAlignment="1" applyProtection="1">
      <alignment horizontal="right"/>
      <protection hidden="1"/>
    </xf>
    <xf numFmtId="166" fontId="7" fillId="2" borderId="1" xfId="3" applyNumberFormat="1" applyFont="1" applyFill="1" applyBorder="1" applyAlignment="1" applyProtection="1">
      <alignment wrapText="1"/>
      <protection hidden="1"/>
    </xf>
    <xf numFmtId="172" fontId="9" fillId="0" borderId="1" xfId="3" applyNumberFormat="1" applyFont="1" applyFill="1" applyBorder="1" applyAlignment="1" applyProtection="1">
      <alignment horizontal="right" wrapText="1"/>
      <protection hidden="1"/>
    </xf>
    <xf numFmtId="0" fontId="10" fillId="0" borderId="1" xfId="2" applyNumberFormat="1" applyFont="1" applyFill="1" applyBorder="1" applyAlignment="1" applyProtection="1">
      <alignment horizontal="left" vertical="top"/>
      <protection hidden="1"/>
    </xf>
    <xf numFmtId="174" fontId="10" fillId="0" borderId="1" xfId="2" applyNumberFormat="1" applyFont="1" applyFill="1" applyBorder="1" applyAlignment="1" applyProtection="1">
      <alignment horizontal="center"/>
      <protection hidden="1"/>
    </xf>
    <xf numFmtId="174" fontId="10" fillId="0" borderId="1" xfId="2" applyNumberFormat="1" applyFont="1" applyFill="1" applyBorder="1" applyAlignment="1" applyProtection="1">
      <alignment horizontal="right" wrapText="1"/>
      <protection hidden="1"/>
    </xf>
    <xf numFmtId="0" fontId="2" fillId="0" borderId="0" xfId="1" applyNumberFormat="1" applyFont="1" applyFill="1" applyAlignment="1" applyProtection="1">
      <alignment horizontal="center" vertical="top" wrapText="1"/>
      <protection hidden="1"/>
    </xf>
    <xf numFmtId="0" fontId="2" fillId="0" borderId="0" xfId="1" applyNumberFormat="1" applyFont="1" applyFill="1" applyAlignment="1" applyProtection="1">
      <alignment horizontal="center"/>
      <protection hidden="1"/>
    </xf>
    <xf numFmtId="175" fontId="2" fillId="0" borderId="0" xfId="1" applyNumberFormat="1" applyFont="1" applyFill="1" applyAlignment="1" applyProtection="1">
      <alignment horizontal="right" vertical="top"/>
      <protection hidden="1"/>
    </xf>
    <xf numFmtId="175" fontId="5" fillId="0" borderId="0" xfId="1" applyNumberFormat="1" applyFont="1" applyFill="1" applyBorder="1" applyAlignment="1" applyProtection="1">
      <alignment horizontal="right" vertical="top"/>
      <protection hidden="1"/>
    </xf>
    <xf numFmtId="175" fontId="2" fillId="0" borderId="0" xfId="1" applyNumberFormat="1" applyFont="1" applyFill="1" applyAlignment="1" applyProtection="1">
      <alignment vertical="top" wrapText="1"/>
      <protection hidden="1"/>
    </xf>
    <xf numFmtId="175" fontId="2" fillId="0" borderId="0" xfId="1" applyNumberFormat="1" applyFont="1" applyFill="1" applyAlignment="1" applyProtection="1">
      <alignment horizontal="center" vertical="top" wrapText="1"/>
      <protection hidden="1"/>
    </xf>
    <xf numFmtId="175" fontId="2" fillId="0" borderId="0" xfId="1" applyNumberFormat="1" applyFont="1" applyFill="1" applyBorder="1" applyAlignment="1" applyProtection="1">
      <alignment horizontal="center"/>
      <protection hidden="1"/>
    </xf>
    <xf numFmtId="175" fontId="2" fillId="0" borderId="0" xfId="1" applyNumberFormat="1" applyFont="1" applyFill="1" applyAlignment="1" applyProtection="1">
      <alignment horizontal="center"/>
      <protection hidden="1"/>
    </xf>
    <xf numFmtId="175" fontId="2" fillId="0" borderId="0" xfId="1" applyNumberFormat="1" applyFont="1" applyBorder="1" applyAlignment="1" applyProtection="1">
      <alignment horizontal="right"/>
      <protection hidden="1"/>
    </xf>
    <xf numFmtId="175" fontId="2" fillId="0" borderId="0" xfId="1" applyNumberFormat="1" applyFont="1" applyFill="1" applyBorder="1" applyAlignment="1" applyProtection="1">
      <alignment horizontal="center" vertical="center"/>
      <protection hidden="1"/>
    </xf>
    <xf numFmtId="175" fontId="4" fillId="2" borderId="0" xfId="1" applyNumberFormat="1" applyFont="1" applyFill="1" applyBorder="1" applyAlignment="1" applyProtection="1">
      <alignment horizontal="right"/>
      <protection hidden="1"/>
    </xf>
    <xf numFmtId="175" fontId="2" fillId="0" borderId="0" xfId="1" applyNumberFormat="1" applyFont="1" applyBorder="1" applyProtection="1">
      <protection hidden="1"/>
    </xf>
    <xf numFmtId="175" fontId="1" fillId="0" borderId="0" xfId="1" applyNumberFormat="1"/>
    <xf numFmtId="175" fontId="11" fillId="0" borderId="0" xfId="1" applyNumberFormat="1" applyFont="1" applyBorder="1" applyProtection="1">
      <protection hidden="1"/>
    </xf>
    <xf numFmtId="175" fontId="11" fillId="0" borderId="0" xfId="1" applyNumberFormat="1" applyFont="1" applyBorder="1"/>
    <xf numFmtId="0" fontId="12" fillId="0" borderId="0" xfId="1" applyNumberFormat="1" applyFont="1" applyFill="1" applyAlignment="1" applyProtection="1">
      <alignment horizontal="right" vertical="top"/>
      <protection hidden="1"/>
    </xf>
    <xf numFmtId="0" fontId="11" fillId="0" borderId="0" xfId="1" applyFont="1" applyBorder="1" applyProtection="1">
      <protection hidden="1"/>
    </xf>
    <xf numFmtId="0" fontId="11" fillId="0" borderId="0" xfId="1" applyFont="1" applyBorder="1"/>
    <xf numFmtId="0" fontId="13" fillId="0" borderId="0" xfId="1" applyNumberFormat="1" applyFont="1" applyFill="1" applyBorder="1" applyAlignment="1" applyProtection="1">
      <alignment horizontal="right" vertical="top"/>
      <protection hidden="1"/>
    </xf>
    <xf numFmtId="0" fontId="12" fillId="0" borderId="0" xfId="1" applyNumberFormat="1" applyFont="1" applyFill="1" applyAlignment="1" applyProtection="1">
      <alignment vertical="top" wrapText="1"/>
      <protection hidden="1"/>
    </xf>
    <xf numFmtId="0" fontId="12" fillId="0" borderId="0" xfId="1" applyNumberFormat="1" applyFont="1" applyFill="1" applyAlignment="1" applyProtection="1">
      <alignment horizontal="center" vertical="top" wrapText="1"/>
      <protection hidden="1"/>
    </xf>
    <xf numFmtId="0" fontId="12" fillId="0" borderId="0" xfId="1" applyNumberFormat="1" applyFont="1" applyFill="1" applyBorder="1" applyAlignment="1" applyProtection="1">
      <alignment horizontal="center"/>
      <protection hidden="1"/>
    </xf>
    <xf numFmtId="0" fontId="12" fillId="0" borderId="0" xfId="1" applyNumberFormat="1" applyFont="1" applyFill="1" applyAlignment="1" applyProtection="1">
      <alignment horizontal="center"/>
      <protection hidden="1"/>
    </xf>
    <xf numFmtId="0" fontId="12" fillId="0" borderId="0" xfId="1" applyFont="1" applyBorder="1" applyAlignment="1" applyProtection="1">
      <alignment horizontal="right"/>
      <protection hidden="1"/>
    </xf>
    <xf numFmtId="0" fontId="12" fillId="0" borderId="0" xfId="1" applyNumberFormat="1" applyFont="1" applyFill="1" applyBorder="1" applyAlignment="1" applyProtection="1">
      <alignment horizontal="center" vertical="center"/>
      <protection hidden="1"/>
    </xf>
    <xf numFmtId="165" fontId="12" fillId="2" borderId="0" xfId="1" applyNumberFormat="1" applyFont="1" applyFill="1" applyBorder="1" applyAlignment="1" applyProtection="1">
      <alignment horizontal="right"/>
      <protection hidden="1"/>
    </xf>
    <xf numFmtId="0" fontId="12" fillId="0" borderId="0" xfId="1" applyFont="1" applyBorder="1" applyProtection="1">
      <protection hidden="1"/>
    </xf>
    <xf numFmtId="0" fontId="11" fillId="0" borderId="0" xfId="1" applyFont="1"/>
    <xf numFmtId="0" fontId="14" fillId="0" borderId="0" xfId="4"/>
    <xf numFmtId="0" fontId="4" fillId="0" borderId="1" xfId="4" applyFont="1" applyBorder="1" applyAlignment="1">
      <alignment horizontal="center" vertical="center" wrapText="1"/>
    </xf>
    <xf numFmtId="0" fontId="4" fillId="0" borderId="2" xfId="4" applyFont="1" applyBorder="1" applyAlignment="1">
      <alignment horizontal="center" vertical="center" wrapText="1"/>
    </xf>
    <xf numFmtId="0" fontId="4" fillId="0" borderId="1" xfId="1" applyNumberFormat="1" applyFont="1" applyFill="1" applyBorder="1" applyAlignment="1" applyProtection="1">
      <alignment horizontal="center" vertical="center"/>
      <protection hidden="1"/>
    </xf>
    <xf numFmtId="0" fontId="2" fillId="0" borderId="1" xfId="4" applyFont="1" applyBorder="1" applyAlignment="1">
      <alignment horizontal="center" vertical="center" wrapText="1"/>
    </xf>
    <xf numFmtId="0" fontId="2" fillId="0" borderId="1" xfId="4" applyFont="1" applyBorder="1" applyAlignment="1">
      <alignment horizontal="center"/>
    </xf>
    <xf numFmtId="0" fontId="2" fillId="0" borderId="1" xfId="4" applyFont="1" applyBorder="1" applyAlignment="1">
      <alignment vertical="center" wrapText="1"/>
    </xf>
    <xf numFmtId="49" fontId="2" fillId="0" borderId="1" xfId="4" applyNumberFormat="1" applyFont="1" applyBorder="1" applyAlignment="1">
      <alignment horizontal="center" vertical="center" wrapText="1"/>
    </xf>
    <xf numFmtId="0" fontId="2" fillId="0" borderId="2" xfId="4" applyFont="1" applyBorder="1" applyAlignment="1">
      <alignment horizontal="center" vertical="center" wrapText="1"/>
    </xf>
    <xf numFmtId="4" fontId="2" fillId="0" borderId="1" xfId="4" applyNumberFormat="1" applyFont="1" applyBorder="1" applyAlignment="1">
      <alignment wrapText="1"/>
    </xf>
    <xf numFmtId="4" fontId="2" fillId="0" borderId="1" xfId="6" applyNumberFormat="1" applyFont="1" applyFill="1" applyBorder="1"/>
    <xf numFmtId="4" fontId="2" fillId="0" borderId="1" xfId="4" applyNumberFormat="1" applyFont="1" applyBorder="1"/>
    <xf numFmtId="0" fontId="2" fillId="0" borderId="1" xfId="4" applyFont="1" applyBorder="1" applyAlignment="1">
      <alignment vertical="top" wrapText="1"/>
    </xf>
    <xf numFmtId="0" fontId="2" fillId="0" borderId="0" xfId="4" applyFont="1"/>
    <xf numFmtId="176" fontId="17" fillId="0" borderId="4" xfId="5" applyNumberFormat="1" applyFont="1" applyBorder="1" applyAlignment="1">
      <alignment horizontal="left" wrapText="1"/>
    </xf>
    <xf numFmtId="176" fontId="17" fillId="0" borderId="4" xfId="5" applyNumberFormat="1" applyFont="1" applyBorder="1" applyAlignment="1">
      <alignment horizontal="center" wrapText="1"/>
    </xf>
    <xf numFmtId="0" fontId="2" fillId="0" borderId="1" xfId="7" applyFont="1" applyBorder="1" applyAlignment="1">
      <alignment vertical="top" wrapText="1"/>
    </xf>
    <xf numFmtId="0" fontId="2" fillId="0" borderId="2" xfId="7" applyFont="1" applyBorder="1" applyAlignment="1">
      <alignment horizontal="center" vertical="center" wrapText="1"/>
    </xf>
    <xf numFmtId="4" fontId="2" fillId="0" borderId="1" xfId="7" applyNumberFormat="1" applyFont="1" applyBorder="1" applyAlignment="1">
      <alignment wrapText="1"/>
    </xf>
    <xf numFmtId="0" fontId="2" fillId="0" borderId="1" xfId="4" applyFont="1" applyBorder="1" applyAlignment="1">
      <alignment wrapText="1"/>
    </xf>
    <xf numFmtId="0" fontId="2" fillId="0" borderId="2" xfId="4" applyFont="1" applyBorder="1" applyAlignment="1">
      <alignment horizontal="center"/>
    </xf>
    <xf numFmtId="0" fontId="2" fillId="0" borderId="0" xfId="6" applyNumberFormat="1" applyFont="1" applyFill="1" applyBorder="1" applyAlignment="1" applyProtection="1">
      <alignment horizontal="left" wrapText="1"/>
      <protection hidden="1"/>
    </xf>
    <xf numFmtId="170" fontId="2" fillId="0" borderId="0" xfId="6" applyNumberFormat="1" applyFont="1" applyFill="1" applyBorder="1" applyAlignment="1" applyProtection="1">
      <alignment horizontal="center"/>
      <protection hidden="1"/>
    </xf>
    <xf numFmtId="0" fontId="19" fillId="0" borderId="0" xfId="5" applyFont="1" applyAlignment="1">
      <alignment vertical="center"/>
    </xf>
    <xf numFmtId="0" fontId="2" fillId="0" borderId="0" xfId="8" applyFont="1" applyAlignment="1"/>
    <xf numFmtId="0" fontId="19" fillId="0" borderId="0" xfId="5" applyFont="1"/>
    <xf numFmtId="0" fontId="2" fillId="0" borderId="0" xfId="6" applyFont="1" applyFill="1"/>
    <xf numFmtId="0" fontId="2" fillId="0" borderId="5" xfId="8" applyFont="1" applyBorder="1" applyAlignment="1"/>
    <xf numFmtId="0" fontId="2" fillId="0" borderId="0" xfId="8" applyFont="1" applyFill="1" applyBorder="1" applyAlignment="1" applyProtection="1">
      <alignment horizontal="center"/>
      <protection hidden="1"/>
    </xf>
    <xf numFmtId="0" fontId="4" fillId="0" borderId="0" xfId="8" applyFont="1" applyFill="1" applyBorder="1" applyAlignment="1" applyProtection="1">
      <alignment horizontal="center"/>
      <protection hidden="1"/>
    </xf>
    <xf numFmtId="0" fontId="4" fillId="0" borderId="0" xfId="4" applyFont="1" applyAlignment="1">
      <alignment horizontal="center"/>
    </xf>
    <xf numFmtId="170" fontId="2" fillId="0" borderId="0" xfId="6" applyNumberFormat="1" applyFont="1" applyFill="1"/>
    <xf numFmtId="169" fontId="2" fillId="0" borderId="0" xfId="6" applyNumberFormat="1" applyFont="1" applyFill="1"/>
    <xf numFmtId="0" fontId="2" fillId="0" borderId="0" xfId="6" applyFont="1" applyFill="1" applyAlignment="1">
      <alignment horizontal="left" wrapText="1"/>
    </xf>
    <xf numFmtId="0" fontId="10" fillId="0" borderId="1" xfId="1" applyNumberFormat="1" applyFont="1" applyFill="1" applyBorder="1" applyAlignment="1" applyProtection="1">
      <protection hidden="1"/>
    </xf>
    <xf numFmtId="0" fontId="20" fillId="0" borderId="1" xfId="1" applyNumberFormat="1" applyFont="1" applyFill="1" applyBorder="1" applyAlignment="1" applyProtection="1">
      <alignment horizontal="center" vertical="center" wrapText="1"/>
      <protection hidden="1"/>
    </xf>
    <xf numFmtId="0" fontId="20" fillId="0" borderId="1" xfId="1" applyNumberFormat="1" applyFont="1" applyFill="1" applyBorder="1" applyAlignment="1" applyProtection="1">
      <alignment horizontal="center" vertical="center"/>
      <protection hidden="1"/>
    </xf>
    <xf numFmtId="0" fontId="20" fillId="0" borderId="1" xfId="1" applyNumberFormat="1" applyFont="1" applyFill="1" applyBorder="1" applyAlignment="1" applyProtection="1">
      <alignment horizontal="centerContinuous"/>
      <protection hidden="1"/>
    </xf>
    <xf numFmtId="0" fontId="20" fillId="0" borderId="1" xfId="1" applyNumberFormat="1" applyFont="1" applyFill="1" applyBorder="1" applyAlignment="1" applyProtection="1">
      <alignment horizontal="center"/>
      <protection hidden="1"/>
    </xf>
    <xf numFmtId="0" fontId="2" fillId="0" borderId="0" xfId="1" applyNumberFormat="1" applyFont="1" applyFill="1" applyAlignment="1" applyProtection="1">
      <alignment horizontal="center" vertical="top" wrapText="1"/>
      <protection hidden="1"/>
    </xf>
    <xf numFmtId="0" fontId="2" fillId="0" borderId="0" xfId="1" applyNumberFormat="1" applyFont="1" applyFill="1" applyBorder="1" applyAlignment="1" applyProtection="1">
      <alignment horizontal="center"/>
      <protection hidden="1"/>
    </xf>
    <xf numFmtId="0" fontId="2" fillId="0" borderId="0" xfId="1" applyNumberFormat="1" applyFont="1" applyFill="1" applyAlignment="1" applyProtection="1">
      <alignment horizontal="center"/>
      <protection hidden="1"/>
    </xf>
    <xf numFmtId="0" fontId="20" fillId="0" borderId="1" xfId="1" applyNumberFormat="1" applyFont="1" applyFill="1" applyBorder="1" applyAlignment="1" applyProtection="1">
      <alignment horizontal="center" vertical="center"/>
      <protection hidden="1"/>
    </xf>
    <xf numFmtId="0" fontId="20" fillId="0" borderId="1" xfId="1" applyNumberFormat="1" applyFont="1" applyFill="1" applyBorder="1" applyAlignment="1" applyProtection="1">
      <alignment horizontal="center" vertical="center" wrapText="1"/>
      <protection hidden="1"/>
    </xf>
    <xf numFmtId="0" fontId="4" fillId="0" borderId="0" xfId="4" applyFont="1" applyAlignment="1">
      <alignment horizontal="center"/>
    </xf>
    <xf numFmtId="0" fontId="2" fillId="0" borderId="5" xfId="4" applyFont="1" applyBorder="1" applyAlignment="1">
      <alignment horizontal="center"/>
    </xf>
    <xf numFmtId="0" fontId="16" fillId="0" borderId="0" xfId="5" applyFont="1" applyAlignment="1">
      <alignment horizontal="center" vertical="center"/>
    </xf>
    <xf numFmtId="0" fontId="4" fillId="0" borderId="1" xfId="4" applyFont="1" applyBorder="1" applyAlignment="1">
      <alignment horizontal="center" vertical="center" wrapText="1"/>
    </xf>
    <xf numFmtId="0" fontId="4" fillId="0" borderId="2" xfId="4" applyFont="1" applyBorder="1" applyAlignment="1">
      <alignment horizontal="center" vertical="center" wrapText="1"/>
    </xf>
    <xf numFmtId="0" fontId="4" fillId="0" borderId="3" xfId="4" applyFont="1" applyBorder="1" applyAlignment="1">
      <alignment horizontal="center" vertical="center" wrapText="1"/>
    </xf>
    <xf numFmtId="0" fontId="2" fillId="0" borderId="2" xfId="4" applyFont="1" applyBorder="1" applyAlignment="1">
      <alignment horizontal="center" vertical="center" wrapText="1"/>
    </xf>
    <xf numFmtId="0" fontId="2" fillId="0" borderId="3" xfId="4" applyFont="1" applyBorder="1" applyAlignment="1">
      <alignment horizontal="center" vertical="center" wrapText="1"/>
    </xf>
  </cellXfs>
  <cellStyles count="9">
    <cellStyle name="Обычный" xfId="0" builtinId="0"/>
    <cellStyle name="Обычный 2" xfId="1"/>
    <cellStyle name="Обычный 2 2" xfId="6"/>
    <cellStyle name="Обычный 2 2 2" xfId="3"/>
    <cellStyle name="Обычный 2 6" xfId="2"/>
    <cellStyle name="Обычный 3" xfId="5"/>
    <cellStyle name="Обычный 3 2" xfId="4"/>
    <cellStyle name="Обычный_tmp 2" xfId="8"/>
    <cellStyle name="Обычный_Сводная роспись расходов на 2015 год и плановый период 2016 и 2017 годов по РД № 323 от 31.03.201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H1388"/>
  <sheetViews>
    <sheetView showGridLines="0" view="pageBreakPreview" zoomScale="99" zoomScaleNormal="100" zoomScaleSheetLayoutView="99" workbookViewId="0">
      <selection activeCell="B26" sqref="B26"/>
    </sheetView>
  </sheetViews>
  <sheetFormatPr defaultRowHeight="13.2" x14ac:dyDescent="0.25"/>
  <cols>
    <col min="1" max="1" width="0.44140625" style="1" customWidth="1"/>
    <col min="2" max="2" width="49.6640625" style="1" customWidth="1"/>
    <col min="3" max="3" width="7.88671875" style="1" customWidth="1"/>
    <col min="4" max="4" width="6.21875" style="1" customWidth="1"/>
    <col min="5" max="5" width="6.5546875" style="1" customWidth="1"/>
    <col min="6" max="6" width="13.77734375" style="1" customWidth="1"/>
    <col min="7" max="7" width="9" style="1" customWidth="1"/>
    <col min="8" max="10" width="17.109375" style="1" customWidth="1"/>
    <col min="11" max="13" width="25.33203125" style="60" hidden="1" customWidth="1"/>
    <col min="14" max="18" width="25.33203125" style="1" hidden="1" customWidth="1"/>
    <col min="19" max="20" width="25.33203125" style="75" hidden="1" customWidth="1"/>
    <col min="21" max="22" width="25.33203125" style="65" hidden="1" customWidth="1"/>
    <col min="23" max="25" width="25.33203125" style="25" hidden="1" customWidth="1"/>
    <col min="26" max="26" width="69" style="25" hidden="1" customWidth="1"/>
    <col min="27" max="55" width="8.5546875" style="25" hidden="1" customWidth="1"/>
    <col min="56" max="59" width="69" style="25" hidden="1" customWidth="1"/>
    <col min="60" max="84" width="9.109375" style="25" hidden="1" customWidth="1"/>
    <col min="85" max="112" width="9.109375" style="25" customWidth="1"/>
    <col min="113" max="257" width="9.109375" style="1" customWidth="1"/>
    <col min="258" max="16384" width="8.88671875" style="1"/>
  </cols>
  <sheetData>
    <row r="1" spans="1:22" ht="12.75" customHeight="1" x14ac:dyDescent="0.25">
      <c r="A1" s="8"/>
      <c r="B1" s="9"/>
      <c r="C1" s="9"/>
      <c r="D1" s="9"/>
      <c r="E1" s="9"/>
      <c r="F1" s="9"/>
      <c r="G1" s="9"/>
      <c r="H1" s="9"/>
      <c r="I1" s="2"/>
      <c r="J1" s="13" t="s">
        <v>856</v>
      </c>
      <c r="K1" s="50"/>
      <c r="L1" s="50"/>
      <c r="M1" s="50"/>
      <c r="N1" s="13"/>
      <c r="O1" s="13"/>
      <c r="P1" s="13"/>
      <c r="Q1" s="13"/>
      <c r="R1" s="13"/>
      <c r="S1" s="63"/>
      <c r="T1" s="63"/>
      <c r="U1" s="64"/>
    </row>
    <row r="2" spans="1:22" ht="12.75" customHeight="1" x14ac:dyDescent="0.25">
      <c r="A2" s="8"/>
      <c r="B2" s="9"/>
      <c r="C2" s="9"/>
      <c r="D2" s="9"/>
      <c r="E2" s="9"/>
      <c r="F2" s="9"/>
      <c r="G2" s="9"/>
      <c r="H2" s="9"/>
      <c r="I2" s="2"/>
      <c r="J2" s="13" t="s">
        <v>855</v>
      </c>
      <c r="K2" s="50"/>
      <c r="L2" s="50"/>
      <c r="M2" s="50"/>
      <c r="N2" s="13"/>
      <c r="O2" s="13"/>
      <c r="P2" s="13"/>
      <c r="Q2" s="13"/>
      <c r="R2" s="13"/>
      <c r="S2" s="63"/>
      <c r="T2" s="63"/>
      <c r="U2" s="64"/>
    </row>
    <row r="3" spans="1:22" ht="12.75" customHeight="1" x14ac:dyDescent="0.25">
      <c r="A3" s="8"/>
      <c r="B3" s="9"/>
      <c r="C3" s="9"/>
      <c r="D3" s="9"/>
      <c r="E3" s="9"/>
      <c r="F3" s="9"/>
      <c r="G3" s="9"/>
      <c r="H3" s="9"/>
      <c r="I3" s="2"/>
      <c r="J3" s="13" t="s">
        <v>854</v>
      </c>
      <c r="K3" s="50"/>
      <c r="L3" s="50"/>
      <c r="M3" s="50"/>
      <c r="N3" s="13"/>
      <c r="O3" s="13"/>
      <c r="P3" s="13"/>
      <c r="Q3" s="13"/>
      <c r="R3" s="13"/>
      <c r="S3" s="63"/>
      <c r="T3" s="63"/>
      <c r="U3" s="64"/>
    </row>
    <row r="4" spans="1:22" ht="12.75" customHeight="1" x14ac:dyDescent="0.25">
      <c r="A4" s="8"/>
      <c r="B4" s="9"/>
      <c r="C4" s="9"/>
      <c r="D4" s="9"/>
      <c r="E4" s="9"/>
      <c r="F4" s="9"/>
      <c r="G4" s="9"/>
      <c r="H4" s="9"/>
      <c r="I4" s="2"/>
      <c r="J4" s="13"/>
      <c r="K4" s="50"/>
      <c r="L4" s="50"/>
      <c r="M4" s="50"/>
      <c r="N4" s="13"/>
      <c r="O4" s="13"/>
      <c r="P4" s="13"/>
      <c r="Q4" s="13"/>
      <c r="R4" s="13"/>
      <c r="S4" s="63"/>
      <c r="T4" s="63"/>
      <c r="U4" s="64"/>
    </row>
    <row r="5" spans="1:22" ht="12.75" customHeight="1" x14ac:dyDescent="0.25">
      <c r="A5" s="8"/>
      <c r="B5" s="9"/>
      <c r="C5" s="9"/>
      <c r="D5" s="9"/>
      <c r="E5" s="9"/>
      <c r="F5" s="9"/>
      <c r="G5" s="9"/>
      <c r="H5" s="9"/>
      <c r="I5" s="2"/>
      <c r="J5" s="13" t="s">
        <v>853</v>
      </c>
      <c r="K5" s="50"/>
      <c r="L5" s="50"/>
      <c r="M5" s="50"/>
      <c r="N5" s="13"/>
      <c r="O5" s="13"/>
      <c r="P5" s="13"/>
      <c r="Q5" s="13"/>
      <c r="R5" s="13"/>
      <c r="S5" s="63"/>
      <c r="T5" s="63"/>
      <c r="U5" s="64"/>
    </row>
    <row r="6" spans="1:22" ht="12.75" customHeight="1" x14ac:dyDescent="0.25">
      <c r="A6" s="8"/>
      <c r="B6" s="9"/>
      <c r="C6" s="9"/>
      <c r="D6" s="9"/>
      <c r="E6" s="9"/>
      <c r="F6" s="9"/>
      <c r="G6" s="9"/>
      <c r="H6" s="12"/>
      <c r="I6" s="11"/>
      <c r="J6" s="10" t="s">
        <v>916</v>
      </c>
      <c r="K6" s="51"/>
      <c r="L6" s="51"/>
      <c r="M6" s="51"/>
      <c r="N6" s="10"/>
      <c r="O6" s="10"/>
      <c r="P6" s="10"/>
      <c r="Q6" s="10"/>
      <c r="R6" s="10"/>
      <c r="S6" s="66"/>
      <c r="T6" s="66"/>
      <c r="U6" s="64"/>
    </row>
    <row r="7" spans="1:22" ht="12.75" customHeight="1" x14ac:dyDescent="0.25">
      <c r="A7" s="8"/>
      <c r="B7" s="9"/>
      <c r="C7" s="9"/>
      <c r="D7" s="9"/>
      <c r="E7" s="9"/>
      <c r="F7" s="9"/>
      <c r="G7" s="9"/>
      <c r="H7" s="9"/>
      <c r="I7" s="9"/>
      <c r="J7" s="9"/>
      <c r="K7" s="52"/>
      <c r="L7" s="52"/>
      <c r="M7" s="52"/>
      <c r="N7" s="9"/>
      <c r="O7" s="9"/>
      <c r="P7" s="9"/>
      <c r="Q7" s="9"/>
      <c r="R7" s="9"/>
      <c r="S7" s="67"/>
      <c r="T7" s="67"/>
      <c r="U7" s="64"/>
    </row>
    <row r="8" spans="1:22" ht="12.75" customHeight="1" x14ac:dyDescent="0.25">
      <c r="A8" s="8"/>
      <c r="B8" s="9"/>
      <c r="C8" s="9"/>
      <c r="D8" s="9"/>
      <c r="E8" s="9"/>
      <c r="F8" s="9"/>
      <c r="G8" s="9"/>
      <c r="H8" s="9"/>
      <c r="I8" s="9"/>
      <c r="J8" s="9"/>
      <c r="K8" s="52"/>
      <c r="L8" s="52"/>
      <c r="M8" s="52"/>
      <c r="N8" s="9"/>
      <c r="O8" s="9"/>
      <c r="P8" s="9"/>
      <c r="Q8" s="9"/>
      <c r="R8" s="9"/>
      <c r="S8" s="67"/>
      <c r="T8" s="67"/>
      <c r="U8" s="64"/>
    </row>
    <row r="9" spans="1:22" ht="24" customHeight="1" x14ac:dyDescent="0.25">
      <c r="A9" s="8"/>
      <c r="B9" s="115" t="s">
        <v>852</v>
      </c>
      <c r="C9" s="115"/>
      <c r="D9" s="115"/>
      <c r="E9" s="115"/>
      <c r="F9" s="115"/>
      <c r="G9" s="115"/>
      <c r="H9" s="115"/>
      <c r="I9" s="115"/>
      <c r="J9" s="115"/>
      <c r="K9" s="53"/>
      <c r="L9" s="53"/>
      <c r="M9" s="53"/>
      <c r="N9" s="48"/>
      <c r="O9" s="48"/>
      <c r="P9" s="48"/>
      <c r="Q9" s="48"/>
      <c r="R9" s="48"/>
      <c r="S9" s="68"/>
      <c r="T9" s="68"/>
      <c r="U9" s="64"/>
    </row>
    <row r="10" spans="1:22" ht="12.75" customHeight="1" x14ac:dyDescent="0.25">
      <c r="A10" s="8"/>
      <c r="B10" s="115" t="s">
        <v>866</v>
      </c>
      <c r="C10" s="115"/>
      <c r="D10" s="115"/>
      <c r="E10" s="115"/>
      <c r="F10" s="115"/>
      <c r="G10" s="115"/>
      <c r="H10" s="115"/>
      <c r="I10" s="115"/>
      <c r="J10" s="115"/>
      <c r="K10" s="53"/>
      <c r="L10" s="53"/>
      <c r="M10" s="53"/>
      <c r="N10" s="48"/>
      <c r="O10" s="48"/>
      <c r="P10" s="48"/>
      <c r="Q10" s="48"/>
      <c r="R10" s="48"/>
      <c r="S10" s="68"/>
      <c r="T10" s="68"/>
      <c r="U10" s="64"/>
    </row>
    <row r="11" spans="1:22" ht="12.75" customHeight="1" x14ac:dyDescent="0.25">
      <c r="A11" s="8"/>
      <c r="B11" s="115" t="s">
        <v>917</v>
      </c>
      <c r="C11" s="115"/>
      <c r="D11" s="115"/>
      <c r="E11" s="115"/>
      <c r="F11" s="115"/>
      <c r="G11" s="115"/>
      <c r="H11" s="115"/>
      <c r="I11" s="115"/>
      <c r="J11" s="115"/>
      <c r="K11" s="53"/>
      <c r="L11" s="53"/>
      <c r="M11" s="53"/>
      <c r="N11" s="48"/>
      <c r="O11" s="48"/>
      <c r="P11" s="48"/>
      <c r="Q11" s="48"/>
      <c r="R11" s="48"/>
      <c r="S11" s="68"/>
      <c r="T11" s="68"/>
      <c r="U11" s="64"/>
    </row>
    <row r="12" spans="1:22" ht="12.75" customHeight="1" x14ac:dyDescent="0.25">
      <c r="A12" s="8"/>
      <c r="B12" s="48"/>
      <c r="C12" s="48"/>
      <c r="D12" s="48"/>
      <c r="E12" s="48"/>
      <c r="F12" s="48"/>
      <c r="G12" s="48"/>
      <c r="H12" s="48"/>
      <c r="I12" s="48"/>
      <c r="J12" s="48"/>
      <c r="K12" s="53"/>
      <c r="L12" s="53"/>
      <c r="M12" s="53"/>
      <c r="N12" s="48"/>
      <c r="O12" s="48"/>
      <c r="P12" s="48"/>
      <c r="Q12" s="48"/>
      <c r="R12" s="48"/>
      <c r="S12" s="68"/>
      <c r="T12" s="68"/>
      <c r="U12" s="64"/>
    </row>
    <row r="13" spans="1:22" ht="12" customHeight="1" x14ac:dyDescent="0.25">
      <c r="A13" s="4"/>
      <c r="B13" s="116" t="s">
        <v>851</v>
      </c>
      <c r="C13" s="116"/>
      <c r="D13" s="116"/>
      <c r="E13" s="116"/>
      <c r="F13" s="116"/>
      <c r="G13" s="116"/>
      <c r="H13" s="116"/>
      <c r="I13" s="116"/>
      <c r="J13" s="116"/>
      <c r="K13" s="54"/>
      <c r="L13" s="54"/>
      <c r="M13" s="54"/>
      <c r="N13" s="27"/>
      <c r="O13" s="27"/>
      <c r="P13" s="27"/>
      <c r="Q13" s="27"/>
      <c r="R13" s="27"/>
      <c r="S13" s="69"/>
      <c r="T13" s="69"/>
      <c r="U13" s="64"/>
    </row>
    <row r="14" spans="1:22" ht="12.75" customHeight="1" x14ac:dyDescent="0.25">
      <c r="A14" s="4"/>
      <c r="B14" s="117"/>
      <c r="C14" s="117"/>
      <c r="D14" s="117"/>
      <c r="E14" s="117"/>
      <c r="F14" s="117"/>
      <c r="G14" s="117"/>
      <c r="H14" s="117"/>
      <c r="I14" s="117"/>
      <c r="J14" s="117"/>
      <c r="K14" s="55"/>
      <c r="L14" s="55"/>
      <c r="M14" s="55"/>
      <c r="N14" s="49"/>
      <c r="O14" s="49"/>
      <c r="P14" s="49"/>
      <c r="Q14" s="49"/>
      <c r="R14" s="49"/>
      <c r="S14" s="70"/>
      <c r="T14" s="70"/>
      <c r="U14" s="64"/>
    </row>
    <row r="15" spans="1:22" ht="12" customHeight="1" x14ac:dyDescent="0.25">
      <c r="A15" s="7"/>
      <c r="B15" s="3"/>
      <c r="C15" s="3"/>
      <c r="D15" s="3"/>
      <c r="E15" s="3"/>
      <c r="F15" s="3"/>
      <c r="G15" s="3"/>
      <c r="H15" s="3"/>
      <c r="I15" s="3"/>
      <c r="J15" s="6" t="s">
        <v>850</v>
      </c>
      <c r="K15" s="56"/>
      <c r="L15" s="56"/>
      <c r="M15" s="56"/>
      <c r="N15" s="6"/>
      <c r="O15" s="6"/>
      <c r="P15" s="6"/>
      <c r="Q15" s="6"/>
      <c r="R15" s="6"/>
      <c r="S15" s="71"/>
      <c r="T15" s="71"/>
      <c r="U15" s="64"/>
    </row>
    <row r="16" spans="1:22" s="25" customFormat="1" ht="18" customHeight="1" x14ac:dyDescent="0.25">
      <c r="A16" s="5"/>
      <c r="B16" s="118" t="s">
        <v>849</v>
      </c>
      <c r="C16" s="119" t="s">
        <v>848</v>
      </c>
      <c r="D16" s="119"/>
      <c r="E16" s="119"/>
      <c r="F16" s="119"/>
      <c r="G16" s="119"/>
      <c r="H16" s="118" t="s">
        <v>847</v>
      </c>
      <c r="I16" s="118"/>
      <c r="J16" s="118"/>
      <c r="K16" s="57"/>
      <c r="L16" s="57"/>
      <c r="M16" s="57"/>
      <c r="N16" s="26"/>
      <c r="O16" s="26"/>
      <c r="P16" s="26"/>
      <c r="Q16" s="26"/>
      <c r="R16" s="26"/>
      <c r="S16" s="72"/>
      <c r="T16" s="72"/>
      <c r="U16" s="64"/>
      <c r="V16" s="65"/>
    </row>
    <row r="17" spans="1:40" s="25" customFormat="1" ht="60.75" customHeight="1" x14ac:dyDescent="0.25">
      <c r="A17" s="3"/>
      <c r="B17" s="118"/>
      <c r="C17" s="111" t="s">
        <v>846</v>
      </c>
      <c r="D17" s="111" t="s">
        <v>845</v>
      </c>
      <c r="E17" s="111" t="s">
        <v>844</v>
      </c>
      <c r="F17" s="111" t="s">
        <v>843</v>
      </c>
      <c r="G17" s="111" t="s">
        <v>842</v>
      </c>
      <c r="H17" s="112" t="s">
        <v>841</v>
      </c>
      <c r="I17" s="112" t="s">
        <v>840</v>
      </c>
      <c r="J17" s="112" t="s">
        <v>839</v>
      </c>
      <c r="K17" s="57"/>
      <c r="L17" s="57"/>
      <c r="M17" s="57"/>
      <c r="N17" s="26"/>
      <c r="O17" s="26"/>
      <c r="P17" s="26"/>
      <c r="Q17" s="26"/>
      <c r="R17" s="26"/>
      <c r="S17" s="72"/>
      <c r="T17" s="72"/>
      <c r="U17" s="64"/>
      <c r="V17" s="65"/>
    </row>
    <row r="18" spans="1:40" s="25" customFormat="1" ht="12.75" customHeight="1" x14ac:dyDescent="0.25">
      <c r="A18" s="3"/>
      <c r="B18" s="113">
        <v>1</v>
      </c>
      <c r="C18" s="114">
        <v>2</v>
      </c>
      <c r="D18" s="114">
        <v>3</v>
      </c>
      <c r="E18" s="114">
        <v>4</v>
      </c>
      <c r="F18" s="114">
        <v>5</v>
      </c>
      <c r="G18" s="114">
        <v>6</v>
      </c>
      <c r="H18" s="114">
        <v>7</v>
      </c>
      <c r="I18" s="114">
        <v>8</v>
      </c>
      <c r="J18" s="114">
        <v>9</v>
      </c>
      <c r="K18" s="54"/>
      <c r="L18" s="54"/>
      <c r="M18" s="54"/>
      <c r="N18" s="27"/>
      <c r="O18" s="27"/>
      <c r="P18" s="27"/>
      <c r="Q18" s="27"/>
      <c r="R18" s="27"/>
      <c r="S18" s="69"/>
      <c r="T18" s="69"/>
      <c r="U18" s="64"/>
      <c r="V18" s="65"/>
    </row>
    <row r="19" spans="1:40" s="25" customFormat="1" ht="12.75" customHeight="1" x14ac:dyDescent="0.25">
      <c r="A19" s="3"/>
      <c r="B19" s="23"/>
      <c r="C19" s="24"/>
      <c r="D19" s="24"/>
      <c r="E19" s="24"/>
      <c r="F19" s="24"/>
      <c r="G19" s="24"/>
      <c r="H19" s="24"/>
      <c r="I19" s="24"/>
      <c r="J19" s="24"/>
      <c r="K19" s="54"/>
      <c r="L19" s="54"/>
      <c r="M19" s="54"/>
      <c r="N19" s="27"/>
      <c r="O19" s="27"/>
      <c r="P19" s="27"/>
      <c r="Q19" s="27"/>
      <c r="R19" s="27"/>
      <c r="S19" s="69"/>
      <c r="T19" s="69"/>
      <c r="U19" s="64"/>
      <c r="V19" s="65"/>
    </row>
    <row r="20" spans="1:40" s="25" customFormat="1" x14ac:dyDescent="0.25">
      <c r="A20" s="3"/>
      <c r="B20" s="14" t="s">
        <v>838</v>
      </c>
      <c r="C20" s="15">
        <v>10</v>
      </c>
      <c r="D20" s="16"/>
      <c r="E20" s="16"/>
      <c r="F20" s="17"/>
      <c r="G20" s="15"/>
      <c r="H20" s="18">
        <v>36847900</v>
      </c>
      <c r="I20" s="18">
        <v>36847900</v>
      </c>
      <c r="J20" s="18">
        <v>36847900</v>
      </c>
      <c r="K20" s="58">
        <f>H20/1000</f>
        <v>36847.9</v>
      </c>
      <c r="L20" s="58">
        <f t="shared" ref="L20:M20" si="0">I20/1000</f>
        <v>36847.9</v>
      </c>
      <c r="M20" s="58">
        <f t="shared" si="0"/>
        <v>36847.9</v>
      </c>
      <c r="N20" s="28" t="b">
        <f>B20=Z20</f>
        <v>1</v>
      </c>
      <c r="O20" s="28" t="b">
        <f t="shared" ref="O20:R20" si="1">C20=AA20</f>
        <v>1</v>
      </c>
      <c r="P20" s="28" t="b">
        <f t="shared" si="1"/>
        <v>1</v>
      </c>
      <c r="Q20" s="28" t="b">
        <f t="shared" si="1"/>
        <v>1</v>
      </c>
      <c r="R20" s="28" t="b">
        <f t="shared" si="1"/>
        <v>1</v>
      </c>
      <c r="S20" s="73" t="b">
        <f>G20=AE20</f>
        <v>1</v>
      </c>
      <c r="T20" s="73">
        <f>K20-AH20</f>
        <v>0</v>
      </c>
      <c r="U20" s="61">
        <f>L20-AK20</f>
        <v>0</v>
      </c>
      <c r="V20" s="62">
        <f>M20-AN20</f>
        <v>0</v>
      </c>
      <c r="Z20" s="29" t="s">
        <v>838</v>
      </c>
      <c r="AA20" s="30">
        <v>10</v>
      </c>
      <c r="AB20" s="31" t="s">
        <v>857</v>
      </c>
      <c r="AC20" s="31" t="s">
        <v>857</v>
      </c>
      <c r="AD20" s="32" t="s">
        <v>857</v>
      </c>
      <c r="AE20" s="30" t="s">
        <v>857</v>
      </c>
      <c r="AF20" s="33">
        <v>36847.9</v>
      </c>
      <c r="AG20" s="34">
        <v>0</v>
      </c>
      <c r="AH20" s="33">
        <v>36847.9</v>
      </c>
      <c r="AI20" s="34">
        <v>36847.9</v>
      </c>
      <c r="AJ20" s="34">
        <v>0</v>
      </c>
      <c r="AK20" s="34">
        <v>36847.9</v>
      </c>
      <c r="AL20" s="34">
        <v>36847.9</v>
      </c>
      <c r="AM20" s="34">
        <v>0</v>
      </c>
      <c r="AN20" s="34">
        <v>36847.9</v>
      </c>
    </row>
    <row r="21" spans="1:40" s="25" customFormat="1" x14ac:dyDescent="0.25">
      <c r="A21" s="3"/>
      <c r="B21" s="19" t="s">
        <v>818</v>
      </c>
      <c r="C21" s="15">
        <v>10</v>
      </c>
      <c r="D21" s="16">
        <v>1</v>
      </c>
      <c r="E21" s="16"/>
      <c r="F21" s="17"/>
      <c r="G21" s="15"/>
      <c r="H21" s="18">
        <v>36494800</v>
      </c>
      <c r="I21" s="18">
        <v>36500800</v>
      </c>
      <c r="J21" s="18">
        <v>36500800</v>
      </c>
      <c r="K21" s="58">
        <f t="shared" ref="K21:K84" si="2">H21/1000</f>
        <v>36494.800000000003</v>
      </c>
      <c r="L21" s="58">
        <f t="shared" ref="L21:L84" si="3">I21/1000</f>
        <v>36500.800000000003</v>
      </c>
      <c r="M21" s="58">
        <f t="shared" ref="M21:M84" si="4">J21/1000</f>
        <v>36500.800000000003</v>
      </c>
      <c r="N21" s="28"/>
      <c r="O21" s="28"/>
      <c r="P21" s="28"/>
      <c r="Q21" s="28"/>
      <c r="R21" s="28"/>
      <c r="S21" s="73"/>
      <c r="T21" s="73"/>
      <c r="U21" s="64"/>
      <c r="V21" s="65"/>
      <c r="Z21" s="29" t="s">
        <v>818</v>
      </c>
      <c r="AA21" s="30">
        <v>10</v>
      </c>
      <c r="AB21" s="31">
        <v>1</v>
      </c>
      <c r="AC21" s="31" t="s">
        <v>857</v>
      </c>
      <c r="AD21" s="32" t="s">
        <v>857</v>
      </c>
      <c r="AE21" s="30" t="s">
        <v>857</v>
      </c>
      <c r="AF21" s="33">
        <v>36500.800000000003</v>
      </c>
      <c r="AG21" s="34">
        <v>-6</v>
      </c>
      <c r="AH21" s="33">
        <v>36494.800000000003</v>
      </c>
      <c r="AI21" s="34">
        <v>36500.800000000003</v>
      </c>
      <c r="AJ21" s="34">
        <v>0</v>
      </c>
      <c r="AK21" s="34">
        <v>36500.800000000003</v>
      </c>
      <c r="AL21" s="34">
        <v>36500.800000000003</v>
      </c>
      <c r="AM21" s="34">
        <v>0</v>
      </c>
      <c r="AN21" s="34">
        <v>36500.800000000003</v>
      </c>
    </row>
    <row r="22" spans="1:40" s="25" customFormat="1" ht="31.2" x14ac:dyDescent="0.25">
      <c r="A22" s="3"/>
      <c r="B22" s="19" t="s">
        <v>837</v>
      </c>
      <c r="C22" s="15">
        <v>10</v>
      </c>
      <c r="D22" s="16">
        <v>1</v>
      </c>
      <c r="E22" s="16">
        <v>3</v>
      </c>
      <c r="F22" s="17"/>
      <c r="G22" s="15"/>
      <c r="H22" s="18">
        <v>26081800</v>
      </c>
      <c r="I22" s="18">
        <v>26087800</v>
      </c>
      <c r="J22" s="18">
        <v>26087800</v>
      </c>
      <c r="K22" s="58">
        <f t="shared" si="2"/>
        <v>26081.8</v>
      </c>
      <c r="L22" s="58">
        <f t="shared" si="3"/>
        <v>26087.8</v>
      </c>
      <c r="M22" s="58">
        <f t="shared" si="4"/>
        <v>26087.8</v>
      </c>
      <c r="N22" s="28" t="b">
        <f t="shared" ref="N22" si="5">B22=Z22</f>
        <v>1</v>
      </c>
      <c r="O22" s="28" t="b">
        <f t="shared" ref="O22" si="6">C22=AA22</f>
        <v>1</v>
      </c>
      <c r="P22" s="28" t="b">
        <f t="shared" ref="P22" si="7">D22=AB22</f>
        <v>1</v>
      </c>
      <c r="Q22" s="28" t="b">
        <f t="shared" ref="Q22" si="8">E22=AC22</f>
        <v>1</v>
      </c>
      <c r="R22" s="28" t="b">
        <f t="shared" ref="R22" si="9">F22=AD22</f>
        <v>1</v>
      </c>
      <c r="S22" s="73" t="b">
        <f t="shared" ref="S22" si="10">G22=AE22</f>
        <v>1</v>
      </c>
      <c r="T22" s="73">
        <f t="shared" ref="T22" si="11">K22-AH22</f>
        <v>0</v>
      </c>
      <c r="U22" s="61">
        <f t="shared" ref="U22" si="12">L22-AK22</f>
        <v>0</v>
      </c>
      <c r="V22" s="62">
        <f t="shared" ref="V22" si="13">M22-AN22</f>
        <v>0</v>
      </c>
      <c r="Z22" s="29" t="s">
        <v>837</v>
      </c>
      <c r="AA22" s="30">
        <v>10</v>
      </c>
      <c r="AB22" s="31">
        <v>1</v>
      </c>
      <c r="AC22" s="31">
        <v>3</v>
      </c>
      <c r="AD22" s="32" t="s">
        <v>857</v>
      </c>
      <c r="AE22" s="30" t="s">
        <v>857</v>
      </c>
      <c r="AF22" s="33">
        <v>26087.8</v>
      </c>
      <c r="AG22" s="34">
        <v>-6</v>
      </c>
      <c r="AH22" s="33">
        <v>26081.8</v>
      </c>
      <c r="AI22" s="34">
        <v>26087.8</v>
      </c>
      <c r="AJ22" s="34">
        <v>0</v>
      </c>
      <c r="AK22" s="34">
        <v>26087.8</v>
      </c>
      <c r="AL22" s="34">
        <v>26087.8</v>
      </c>
      <c r="AM22" s="34">
        <v>0</v>
      </c>
      <c r="AN22" s="34">
        <v>26087.8</v>
      </c>
    </row>
    <row r="23" spans="1:40" s="25" customFormat="1" x14ac:dyDescent="0.25">
      <c r="A23" s="3"/>
      <c r="B23" s="20" t="s">
        <v>703</v>
      </c>
      <c r="C23" s="15">
        <v>10</v>
      </c>
      <c r="D23" s="16">
        <v>1</v>
      </c>
      <c r="E23" s="16">
        <v>3</v>
      </c>
      <c r="F23" s="17" t="s">
        <v>702</v>
      </c>
      <c r="G23" s="15"/>
      <c r="H23" s="18">
        <v>26081800</v>
      </c>
      <c r="I23" s="18">
        <v>26087800</v>
      </c>
      <c r="J23" s="18">
        <v>26087800</v>
      </c>
      <c r="K23" s="58">
        <f t="shared" si="2"/>
        <v>26081.8</v>
      </c>
      <c r="L23" s="58">
        <f t="shared" si="3"/>
        <v>26087.8</v>
      </c>
      <c r="M23" s="58">
        <f t="shared" si="4"/>
        <v>26087.8</v>
      </c>
      <c r="N23" s="28"/>
      <c r="O23" s="28"/>
      <c r="P23" s="28"/>
      <c r="Q23" s="28"/>
      <c r="R23" s="28"/>
      <c r="S23" s="73"/>
      <c r="T23" s="73"/>
      <c r="U23" s="64"/>
      <c r="V23" s="65"/>
      <c r="Z23" s="29" t="s">
        <v>703</v>
      </c>
      <c r="AA23" s="30">
        <v>10</v>
      </c>
      <c r="AB23" s="31">
        <v>1</v>
      </c>
      <c r="AC23" s="31">
        <v>3</v>
      </c>
      <c r="AD23" s="32" t="s">
        <v>702</v>
      </c>
      <c r="AE23" s="30" t="s">
        <v>857</v>
      </c>
      <c r="AF23" s="33">
        <v>26087.8</v>
      </c>
      <c r="AG23" s="34">
        <v>-6</v>
      </c>
      <c r="AH23" s="33">
        <v>26081.8</v>
      </c>
      <c r="AI23" s="34">
        <v>26087.8</v>
      </c>
      <c r="AJ23" s="34">
        <v>0</v>
      </c>
      <c r="AK23" s="34">
        <v>26087.8</v>
      </c>
      <c r="AL23" s="34">
        <v>26087.8</v>
      </c>
      <c r="AM23" s="34">
        <v>0</v>
      </c>
      <c r="AN23" s="34">
        <v>26087.8</v>
      </c>
    </row>
    <row r="24" spans="1:40" s="25" customFormat="1" ht="26.4" x14ac:dyDescent="0.25">
      <c r="A24" s="3"/>
      <c r="B24" s="14" t="s">
        <v>825</v>
      </c>
      <c r="C24" s="15">
        <v>10</v>
      </c>
      <c r="D24" s="16">
        <v>1</v>
      </c>
      <c r="E24" s="16">
        <v>3</v>
      </c>
      <c r="F24" s="17" t="s">
        <v>824</v>
      </c>
      <c r="G24" s="15"/>
      <c r="H24" s="18">
        <v>26081800</v>
      </c>
      <c r="I24" s="18">
        <v>26087800</v>
      </c>
      <c r="J24" s="18">
        <v>26087800</v>
      </c>
      <c r="K24" s="58">
        <f t="shared" si="2"/>
        <v>26081.8</v>
      </c>
      <c r="L24" s="58">
        <f t="shared" si="3"/>
        <v>26087.8</v>
      </c>
      <c r="M24" s="58">
        <f t="shared" si="4"/>
        <v>26087.8</v>
      </c>
      <c r="N24" s="28" t="b">
        <f t="shared" ref="N24" si="14">B24=Z24</f>
        <v>1</v>
      </c>
      <c r="O24" s="28" t="b">
        <f t="shared" ref="O24" si="15">C24=AA24</f>
        <v>1</v>
      </c>
      <c r="P24" s="28" t="b">
        <f t="shared" ref="P24" si="16">D24=AB24</f>
        <v>1</v>
      </c>
      <c r="Q24" s="28" t="b">
        <f t="shared" ref="Q24" si="17">E24=AC24</f>
        <v>1</v>
      </c>
      <c r="R24" s="28" t="b">
        <f t="shared" ref="R24" si="18">F24=AD24</f>
        <v>1</v>
      </c>
      <c r="S24" s="73" t="b">
        <f t="shared" ref="S24" si="19">G24=AE24</f>
        <v>1</v>
      </c>
      <c r="T24" s="73">
        <f t="shared" ref="T24" si="20">K24-AH24</f>
        <v>0</v>
      </c>
      <c r="U24" s="61">
        <f t="shared" ref="U24" si="21">L24-AK24</f>
        <v>0</v>
      </c>
      <c r="V24" s="62">
        <f t="shared" ref="V24" si="22">M24-AN24</f>
        <v>0</v>
      </c>
      <c r="Z24" s="29" t="s">
        <v>825</v>
      </c>
      <c r="AA24" s="30">
        <v>10</v>
      </c>
      <c r="AB24" s="31">
        <v>1</v>
      </c>
      <c r="AC24" s="31">
        <v>3</v>
      </c>
      <c r="AD24" s="32" t="s">
        <v>824</v>
      </c>
      <c r="AE24" s="30" t="s">
        <v>857</v>
      </c>
      <c r="AF24" s="33">
        <v>26087.8</v>
      </c>
      <c r="AG24" s="34">
        <v>-6</v>
      </c>
      <c r="AH24" s="33">
        <v>26081.8</v>
      </c>
      <c r="AI24" s="34">
        <v>26087.8</v>
      </c>
      <c r="AJ24" s="34">
        <v>0</v>
      </c>
      <c r="AK24" s="34">
        <v>26087.8</v>
      </c>
      <c r="AL24" s="34">
        <v>26087.8</v>
      </c>
      <c r="AM24" s="34">
        <v>0</v>
      </c>
      <c r="AN24" s="34">
        <v>26087.8</v>
      </c>
    </row>
    <row r="25" spans="1:40" s="25" customFormat="1" ht="26.4" x14ac:dyDescent="0.25">
      <c r="A25" s="3"/>
      <c r="B25" s="14" t="s">
        <v>823</v>
      </c>
      <c r="C25" s="15">
        <v>10</v>
      </c>
      <c r="D25" s="16">
        <v>1</v>
      </c>
      <c r="E25" s="16">
        <v>3</v>
      </c>
      <c r="F25" s="17" t="s">
        <v>822</v>
      </c>
      <c r="G25" s="15"/>
      <c r="H25" s="18">
        <v>26081800</v>
      </c>
      <c r="I25" s="18">
        <v>26087800</v>
      </c>
      <c r="J25" s="18">
        <v>26087800</v>
      </c>
      <c r="K25" s="58">
        <f t="shared" si="2"/>
        <v>26081.8</v>
      </c>
      <c r="L25" s="58">
        <f t="shared" si="3"/>
        <v>26087.8</v>
      </c>
      <c r="M25" s="58">
        <f t="shared" si="4"/>
        <v>26087.8</v>
      </c>
      <c r="N25" s="28"/>
      <c r="O25" s="28"/>
      <c r="P25" s="28"/>
      <c r="Q25" s="28"/>
      <c r="R25" s="28"/>
      <c r="S25" s="73"/>
      <c r="T25" s="73"/>
      <c r="U25" s="64"/>
      <c r="V25" s="65"/>
      <c r="Z25" s="29" t="s">
        <v>823</v>
      </c>
      <c r="AA25" s="30">
        <v>10</v>
      </c>
      <c r="AB25" s="31">
        <v>1</v>
      </c>
      <c r="AC25" s="31">
        <v>3</v>
      </c>
      <c r="AD25" s="32" t="s">
        <v>822</v>
      </c>
      <c r="AE25" s="30" t="s">
        <v>857</v>
      </c>
      <c r="AF25" s="33">
        <v>26087.8</v>
      </c>
      <c r="AG25" s="34">
        <v>-6</v>
      </c>
      <c r="AH25" s="33">
        <v>26081.8</v>
      </c>
      <c r="AI25" s="34">
        <v>26087.8</v>
      </c>
      <c r="AJ25" s="34">
        <v>0</v>
      </c>
      <c r="AK25" s="34">
        <v>26087.8</v>
      </c>
      <c r="AL25" s="34">
        <v>26087.8</v>
      </c>
      <c r="AM25" s="34">
        <v>0</v>
      </c>
      <c r="AN25" s="34">
        <v>26087.8</v>
      </c>
    </row>
    <row r="26" spans="1:40" s="25" customFormat="1" ht="26.4" x14ac:dyDescent="0.25">
      <c r="A26" s="3"/>
      <c r="B26" s="14" t="s">
        <v>40</v>
      </c>
      <c r="C26" s="15">
        <v>10</v>
      </c>
      <c r="D26" s="16">
        <v>1</v>
      </c>
      <c r="E26" s="16">
        <v>3</v>
      </c>
      <c r="F26" s="17" t="s">
        <v>832</v>
      </c>
      <c r="G26" s="15"/>
      <c r="H26" s="18">
        <v>17580800</v>
      </c>
      <c r="I26" s="18">
        <v>17586800</v>
      </c>
      <c r="J26" s="18">
        <v>17586800</v>
      </c>
      <c r="K26" s="58">
        <f t="shared" si="2"/>
        <v>17580.8</v>
      </c>
      <c r="L26" s="58">
        <f t="shared" si="3"/>
        <v>17586.8</v>
      </c>
      <c r="M26" s="58">
        <f t="shared" si="4"/>
        <v>17586.8</v>
      </c>
      <c r="N26" s="28" t="b">
        <f t="shared" ref="N26" si="23">B26=Z26</f>
        <v>1</v>
      </c>
      <c r="O26" s="28" t="b">
        <f t="shared" ref="O26" si="24">C26=AA26</f>
        <v>1</v>
      </c>
      <c r="P26" s="28" t="b">
        <f t="shared" ref="P26" si="25">D26=AB26</f>
        <v>1</v>
      </c>
      <c r="Q26" s="28" t="b">
        <f t="shared" ref="Q26" si="26">E26=AC26</f>
        <v>1</v>
      </c>
      <c r="R26" s="28" t="b">
        <f t="shared" ref="R26" si="27">F26=AD26</f>
        <v>1</v>
      </c>
      <c r="S26" s="73" t="b">
        <f t="shared" ref="S26" si="28">G26=AE26</f>
        <v>1</v>
      </c>
      <c r="T26" s="73">
        <f t="shared" ref="T26" si="29">K26-AH26</f>
        <v>0</v>
      </c>
      <c r="U26" s="61">
        <f t="shared" ref="U26" si="30">L26-AK26</f>
        <v>0</v>
      </c>
      <c r="V26" s="62">
        <f t="shared" ref="V26" si="31">M26-AN26</f>
        <v>0</v>
      </c>
      <c r="Z26" s="29" t="s">
        <v>40</v>
      </c>
      <c r="AA26" s="30">
        <v>10</v>
      </c>
      <c r="AB26" s="31">
        <v>1</v>
      </c>
      <c r="AC26" s="31">
        <v>3</v>
      </c>
      <c r="AD26" s="32" t="s">
        <v>832</v>
      </c>
      <c r="AE26" s="30" t="s">
        <v>857</v>
      </c>
      <c r="AF26" s="33">
        <v>17586.8</v>
      </c>
      <c r="AG26" s="34">
        <v>-6</v>
      </c>
      <c r="AH26" s="33">
        <v>17580.8</v>
      </c>
      <c r="AI26" s="34">
        <v>17586.8</v>
      </c>
      <c r="AJ26" s="34">
        <v>0</v>
      </c>
      <c r="AK26" s="34">
        <v>17586.8</v>
      </c>
      <c r="AL26" s="34">
        <v>17586.8</v>
      </c>
      <c r="AM26" s="34">
        <v>0</v>
      </c>
      <c r="AN26" s="34">
        <v>17586.8</v>
      </c>
    </row>
    <row r="27" spans="1:40" s="25" customFormat="1" ht="41.4" x14ac:dyDescent="0.25">
      <c r="A27" s="3"/>
      <c r="B27" s="14" t="s">
        <v>39</v>
      </c>
      <c r="C27" s="15">
        <v>10</v>
      </c>
      <c r="D27" s="16">
        <v>1</v>
      </c>
      <c r="E27" s="16">
        <v>3</v>
      </c>
      <c r="F27" s="17" t="s">
        <v>832</v>
      </c>
      <c r="G27" s="15" t="s">
        <v>38</v>
      </c>
      <c r="H27" s="18">
        <v>17154000</v>
      </c>
      <c r="I27" s="18">
        <v>17154000</v>
      </c>
      <c r="J27" s="18">
        <v>17154000</v>
      </c>
      <c r="K27" s="58">
        <f t="shared" si="2"/>
        <v>17154</v>
      </c>
      <c r="L27" s="58">
        <f t="shared" si="3"/>
        <v>17154</v>
      </c>
      <c r="M27" s="58">
        <f t="shared" si="4"/>
        <v>17154</v>
      </c>
      <c r="N27" s="28"/>
      <c r="O27" s="28"/>
      <c r="P27" s="28"/>
      <c r="Q27" s="28"/>
      <c r="R27" s="28"/>
      <c r="S27" s="73"/>
      <c r="T27" s="73"/>
      <c r="U27" s="64"/>
      <c r="V27" s="65"/>
      <c r="Z27" s="29" t="s">
        <v>39</v>
      </c>
      <c r="AA27" s="30">
        <v>10</v>
      </c>
      <c r="AB27" s="31">
        <v>1</v>
      </c>
      <c r="AC27" s="31">
        <v>3</v>
      </c>
      <c r="AD27" s="32" t="s">
        <v>832</v>
      </c>
      <c r="AE27" s="30">
        <v>100</v>
      </c>
      <c r="AF27" s="33">
        <v>17154</v>
      </c>
      <c r="AG27" s="34">
        <v>0</v>
      </c>
      <c r="AH27" s="33">
        <v>17154</v>
      </c>
      <c r="AI27" s="34">
        <v>17154</v>
      </c>
      <c r="AJ27" s="34">
        <v>0</v>
      </c>
      <c r="AK27" s="34">
        <v>17154</v>
      </c>
      <c r="AL27" s="34">
        <v>17154</v>
      </c>
      <c r="AM27" s="34">
        <v>0</v>
      </c>
      <c r="AN27" s="34">
        <v>17154</v>
      </c>
    </row>
    <row r="28" spans="1:40" s="25" customFormat="1" x14ac:dyDescent="0.25">
      <c r="A28" s="3"/>
      <c r="B28" s="14" t="s">
        <v>37</v>
      </c>
      <c r="C28" s="15">
        <v>10</v>
      </c>
      <c r="D28" s="16">
        <v>1</v>
      </c>
      <c r="E28" s="16">
        <v>3</v>
      </c>
      <c r="F28" s="17" t="s">
        <v>832</v>
      </c>
      <c r="G28" s="15" t="s">
        <v>36</v>
      </c>
      <c r="H28" s="18">
        <v>17154000</v>
      </c>
      <c r="I28" s="18">
        <v>17154000</v>
      </c>
      <c r="J28" s="18">
        <v>17154000</v>
      </c>
      <c r="K28" s="58">
        <f t="shared" si="2"/>
        <v>17154</v>
      </c>
      <c r="L28" s="58">
        <f t="shared" si="3"/>
        <v>17154</v>
      </c>
      <c r="M28" s="58">
        <f t="shared" si="4"/>
        <v>17154</v>
      </c>
      <c r="N28" s="28" t="b">
        <f t="shared" ref="N28" si="32">B28=Z28</f>
        <v>1</v>
      </c>
      <c r="O28" s="28" t="b">
        <f t="shared" ref="O28" si="33">C28=AA28</f>
        <v>1</v>
      </c>
      <c r="P28" s="28" t="b">
        <f t="shared" ref="P28" si="34">D28=AB28</f>
        <v>1</v>
      </c>
      <c r="Q28" s="28" t="b">
        <f t="shared" ref="Q28" si="35">E28=AC28</f>
        <v>1</v>
      </c>
      <c r="R28" s="28" t="b">
        <f t="shared" ref="R28" si="36">F28=AD28</f>
        <v>1</v>
      </c>
      <c r="S28" s="73" t="b">
        <f t="shared" ref="S28" si="37">G28=AE28</f>
        <v>0</v>
      </c>
      <c r="T28" s="73">
        <f t="shared" ref="T28" si="38">K28-AH28</f>
        <v>0</v>
      </c>
      <c r="U28" s="61">
        <f t="shared" ref="U28" si="39">L28-AK28</f>
        <v>0</v>
      </c>
      <c r="V28" s="62">
        <f t="shared" ref="V28" si="40">M28-AN28</f>
        <v>0</v>
      </c>
      <c r="Z28" s="29" t="s">
        <v>37</v>
      </c>
      <c r="AA28" s="30">
        <v>10</v>
      </c>
      <c r="AB28" s="31">
        <v>1</v>
      </c>
      <c r="AC28" s="31">
        <v>3</v>
      </c>
      <c r="AD28" s="32" t="s">
        <v>832</v>
      </c>
      <c r="AE28" s="30">
        <v>120</v>
      </c>
      <c r="AF28" s="33">
        <v>17154</v>
      </c>
      <c r="AG28" s="34">
        <v>0</v>
      </c>
      <c r="AH28" s="33">
        <v>17154</v>
      </c>
      <c r="AI28" s="34">
        <v>17154</v>
      </c>
      <c r="AJ28" s="34">
        <v>0</v>
      </c>
      <c r="AK28" s="34">
        <v>17154</v>
      </c>
      <c r="AL28" s="34">
        <v>17154</v>
      </c>
      <c r="AM28" s="34">
        <v>0</v>
      </c>
      <c r="AN28" s="34">
        <v>17154</v>
      </c>
    </row>
    <row r="29" spans="1:40" s="25" customFormat="1" ht="26.4" x14ac:dyDescent="0.25">
      <c r="A29" s="3"/>
      <c r="B29" s="14" t="s">
        <v>35</v>
      </c>
      <c r="C29" s="15">
        <v>10</v>
      </c>
      <c r="D29" s="16">
        <v>1</v>
      </c>
      <c r="E29" s="16">
        <v>3</v>
      </c>
      <c r="F29" s="17" t="s">
        <v>832</v>
      </c>
      <c r="G29" s="15" t="s">
        <v>34</v>
      </c>
      <c r="H29" s="18">
        <v>424100</v>
      </c>
      <c r="I29" s="18">
        <v>430100</v>
      </c>
      <c r="J29" s="18">
        <v>430100</v>
      </c>
      <c r="K29" s="58">
        <f t="shared" si="2"/>
        <v>424.1</v>
      </c>
      <c r="L29" s="58">
        <f t="shared" si="3"/>
        <v>430.1</v>
      </c>
      <c r="M29" s="58">
        <f t="shared" si="4"/>
        <v>430.1</v>
      </c>
      <c r="N29" s="28"/>
      <c r="O29" s="28"/>
      <c r="P29" s="28"/>
      <c r="Q29" s="28"/>
      <c r="R29" s="28"/>
      <c r="S29" s="73"/>
      <c r="T29" s="73"/>
      <c r="U29" s="64"/>
      <c r="V29" s="65"/>
      <c r="Z29" s="29" t="s">
        <v>35</v>
      </c>
      <c r="AA29" s="30">
        <v>10</v>
      </c>
      <c r="AB29" s="31">
        <v>1</v>
      </c>
      <c r="AC29" s="31">
        <v>3</v>
      </c>
      <c r="AD29" s="32" t="s">
        <v>832</v>
      </c>
      <c r="AE29" s="30">
        <v>200</v>
      </c>
      <c r="AF29" s="33">
        <v>430.1</v>
      </c>
      <c r="AG29" s="34">
        <v>-6</v>
      </c>
      <c r="AH29" s="33">
        <v>424.1</v>
      </c>
      <c r="AI29" s="34">
        <v>430.1</v>
      </c>
      <c r="AJ29" s="34">
        <v>0</v>
      </c>
      <c r="AK29" s="34">
        <v>430.1</v>
      </c>
      <c r="AL29" s="34">
        <v>430.1</v>
      </c>
      <c r="AM29" s="34">
        <v>0</v>
      </c>
      <c r="AN29" s="34">
        <v>430.1</v>
      </c>
    </row>
    <row r="30" spans="1:40" s="25" customFormat="1" ht="26.4" x14ac:dyDescent="0.25">
      <c r="A30" s="3"/>
      <c r="B30" s="14" t="s">
        <v>33</v>
      </c>
      <c r="C30" s="15">
        <v>10</v>
      </c>
      <c r="D30" s="16">
        <v>1</v>
      </c>
      <c r="E30" s="16">
        <v>3</v>
      </c>
      <c r="F30" s="17" t="s">
        <v>832</v>
      </c>
      <c r="G30" s="15" t="s">
        <v>32</v>
      </c>
      <c r="H30" s="18">
        <v>424100</v>
      </c>
      <c r="I30" s="18">
        <v>430100</v>
      </c>
      <c r="J30" s="18">
        <v>430100</v>
      </c>
      <c r="K30" s="58">
        <f t="shared" si="2"/>
        <v>424.1</v>
      </c>
      <c r="L30" s="58">
        <f t="shared" si="3"/>
        <v>430.1</v>
      </c>
      <c r="M30" s="58">
        <f t="shared" si="4"/>
        <v>430.1</v>
      </c>
      <c r="N30" s="28" t="b">
        <f t="shared" ref="N30" si="41">B30=Z30</f>
        <v>1</v>
      </c>
      <c r="O30" s="28" t="b">
        <f t="shared" ref="O30" si="42">C30=AA30</f>
        <v>1</v>
      </c>
      <c r="P30" s="28" t="b">
        <f t="shared" ref="P30" si="43">D30=AB30</f>
        <v>1</v>
      </c>
      <c r="Q30" s="28" t="b">
        <f t="shared" ref="Q30" si="44">E30=AC30</f>
        <v>1</v>
      </c>
      <c r="R30" s="28" t="b">
        <f t="shared" ref="R30" si="45">F30=AD30</f>
        <v>1</v>
      </c>
      <c r="S30" s="73" t="b">
        <f t="shared" ref="S30" si="46">G30=AE30</f>
        <v>0</v>
      </c>
      <c r="T30" s="73">
        <f t="shared" ref="T30" si="47">K30-AH30</f>
        <v>0</v>
      </c>
      <c r="U30" s="61">
        <f t="shared" ref="U30" si="48">L30-AK30</f>
        <v>0</v>
      </c>
      <c r="V30" s="62">
        <f t="shared" ref="V30" si="49">M30-AN30</f>
        <v>0</v>
      </c>
      <c r="Z30" s="29" t="s">
        <v>33</v>
      </c>
      <c r="AA30" s="30">
        <v>10</v>
      </c>
      <c r="AB30" s="31">
        <v>1</v>
      </c>
      <c r="AC30" s="31">
        <v>3</v>
      </c>
      <c r="AD30" s="32" t="s">
        <v>832</v>
      </c>
      <c r="AE30" s="30">
        <v>240</v>
      </c>
      <c r="AF30" s="33">
        <v>430.1</v>
      </c>
      <c r="AG30" s="34">
        <v>-6</v>
      </c>
      <c r="AH30" s="33">
        <v>424.1</v>
      </c>
      <c r="AI30" s="34">
        <v>430.1</v>
      </c>
      <c r="AJ30" s="34">
        <v>0</v>
      </c>
      <c r="AK30" s="34">
        <v>430.1</v>
      </c>
      <c r="AL30" s="34">
        <v>430.1</v>
      </c>
      <c r="AM30" s="34">
        <v>0</v>
      </c>
      <c r="AN30" s="34">
        <v>430.1</v>
      </c>
    </row>
    <row r="31" spans="1:40" s="25" customFormat="1" x14ac:dyDescent="0.25">
      <c r="A31" s="3"/>
      <c r="B31" s="14" t="s">
        <v>344</v>
      </c>
      <c r="C31" s="15">
        <v>10</v>
      </c>
      <c r="D31" s="16">
        <v>1</v>
      </c>
      <c r="E31" s="16">
        <v>3</v>
      </c>
      <c r="F31" s="17" t="s">
        <v>832</v>
      </c>
      <c r="G31" s="15" t="s">
        <v>343</v>
      </c>
      <c r="H31" s="18">
        <v>2700</v>
      </c>
      <c r="I31" s="18">
        <v>2700</v>
      </c>
      <c r="J31" s="18">
        <v>2700</v>
      </c>
      <c r="K31" s="58">
        <f t="shared" si="2"/>
        <v>2.7</v>
      </c>
      <c r="L31" s="58">
        <f t="shared" si="3"/>
        <v>2.7</v>
      </c>
      <c r="M31" s="58">
        <f t="shared" si="4"/>
        <v>2.7</v>
      </c>
      <c r="N31" s="28"/>
      <c r="O31" s="28"/>
      <c r="P31" s="28"/>
      <c r="Q31" s="28"/>
      <c r="R31" s="28"/>
      <c r="S31" s="73"/>
      <c r="T31" s="73"/>
      <c r="U31" s="64"/>
      <c r="V31" s="65"/>
      <c r="Z31" s="29" t="s">
        <v>344</v>
      </c>
      <c r="AA31" s="30">
        <v>10</v>
      </c>
      <c r="AB31" s="31">
        <v>1</v>
      </c>
      <c r="AC31" s="31">
        <v>3</v>
      </c>
      <c r="AD31" s="32" t="s">
        <v>832</v>
      </c>
      <c r="AE31" s="30">
        <v>800</v>
      </c>
      <c r="AF31" s="33">
        <v>2.7</v>
      </c>
      <c r="AG31" s="34">
        <v>0</v>
      </c>
      <c r="AH31" s="33">
        <v>2.7</v>
      </c>
      <c r="AI31" s="34">
        <v>2.7</v>
      </c>
      <c r="AJ31" s="34">
        <v>0</v>
      </c>
      <c r="AK31" s="34">
        <v>2.7</v>
      </c>
      <c r="AL31" s="34">
        <v>2.7</v>
      </c>
      <c r="AM31" s="34">
        <v>0</v>
      </c>
      <c r="AN31" s="34">
        <v>2.7</v>
      </c>
    </row>
    <row r="32" spans="1:40" s="25" customFormat="1" x14ac:dyDescent="0.25">
      <c r="A32" s="3"/>
      <c r="B32" s="14" t="s">
        <v>492</v>
      </c>
      <c r="C32" s="15">
        <v>10</v>
      </c>
      <c r="D32" s="16">
        <v>1</v>
      </c>
      <c r="E32" s="16">
        <v>3</v>
      </c>
      <c r="F32" s="17" t="s">
        <v>832</v>
      </c>
      <c r="G32" s="15" t="s">
        <v>491</v>
      </c>
      <c r="H32" s="18">
        <v>2700</v>
      </c>
      <c r="I32" s="18">
        <v>2700</v>
      </c>
      <c r="J32" s="18">
        <v>2700</v>
      </c>
      <c r="K32" s="58">
        <f t="shared" si="2"/>
        <v>2.7</v>
      </c>
      <c r="L32" s="58">
        <f t="shared" si="3"/>
        <v>2.7</v>
      </c>
      <c r="M32" s="58">
        <f t="shared" si="4"/>
        <v>2.7</v>
      </c>
      <c r="N32" s="28" t="b">
        <f t="shared" ref="N32" si="50">B32=Z32</f>
        <v>1</v>
      </c>
      <c r="O32" s="28" t="b">
        <f t="shared" ref="O32" si="51">C32=AA32</f>
        <v>1</v>
      </c>
      <c r="P32" s="28" t="b">
        <f t="shared" ref="P32" si="52">D32=AB32</f>
        <v>1</v>
      </c>
      <c r="Q32" s="28" t="b">
        <f t="shared" ref="Q32" si="53">E32=AC32</f>
        <v>1</v>
      </c>
      <c r="R32" s="28" t="b">
        <f t="shared" ref="R32" si="54">F32=AD32</f>
        <v>1</v>
      </c>
      <c r="S32" s="73" t="b">
        <f t="shared" ref="S32" si="55">G32=AE32</f>
        <v>0</v>
      </c>
      <c r="T32" s="73">
        <f t="shared" ref="T32" si="56">K32-AH32</f>
        <v>0</v>
      </c>
      <c r="U32" s="61">
        <f t="shared" ref="U32" si="57">L32-AK32</f>
        <v>0</v>
      </c>
      <c r="V32" s="62">
        <f t="shared" ref="V32" si="58">M32-AN32</f>
        <v>0</v>
      </c>
      <c r="Z32" s="29" t="s">
        <v>492</v>
      </c>
      <c r="AA32" s="30">
        <v>10</v>
      </c>
      <c r="AB32" s="31">
        <v>1</v>
      </c>
      <c r="AC32" s="31">
        <v>3</v>
      </c>
      <c r="AD32" s="32" t="s">
        <v>832</v>
      </c>
      <c r="AE32" s="30">
        <v>850</v>
      </c>
      <c r="AF32" s="33">
        <v>2.7</v>
      </c>
      <c r="AG32" s="34">
        <v>0</v>
      </c>
      <c r="AH32" s="33">
        <v>2.7</v>
      </c>
      <c r="AI32" s="34">
        <v>2.7</v>
      </c>
      <c r="AJ32" s="34">
        <v>0</v>
      </c>
      <c r="AK32" s="34">
        <v>2.7</v>
      </c>
      <c r="AL32" s="34">
        <v>2.7</v>
      </c>
      <c r="AM32" s="34">
        <v>0</v>
      </c>
      <c r="AN32" s="34">
        <v>2.7</v>
      </c>
    </row>
    <row r="33" spans="1:40" s="25" customFormat="1" x14ac:dyDescent="0.25">
      <c r="A33" s="3"/>
      <c r="B33" s="14" t="s">
        <v>836</v>
      </c>
      <c r="C33" s="15">
        <v>10</v>
      </c>
      <c r="D33" s="16">
        <v>1</v>
      </c>
      <c r="E33" s="16">
        <v>3</v>
      </c>
      <c r="F33" s="17" t="s">
        <v>835</v>
      </c>
      <c r="G33" s="15"/>
      <c r="H33" s="18">
        <v>4837000</v>
      </c>
      <c r="I33" s="18">
        <v>4837000</v>
      </c>
      <c r="J33" s="18">
        <v>4837000</v>
      </c>
      <c r="K33" s="58">
        <f t="shared" si="2"/>
        <v>4837</v>
      </c>
      <c r="L33" s="58">
        <f t="shared" si="3"/>
        <v>4837</v>
      </c>
      <c r="M33" s="58">
        <f t="shared" si="4"/>
        <v>4837</v>
      </c>
      <c r="N33" s="28"/>
      <c r="O33" s="28"/>
      <c r="P33" s="28"/>
      <c r="Q33" s="28"/>
      <c r="R33" s="28"/>
      <c r="S33" s="73"/>
      <c r="T33" s="73"/>
      <c r="U33" s="64"/>
      <c r="V33" s="65"/>
      <c r="Z33" s="29" t="s">
        <v>836</v>
      </c>
      <c r="AA33" s="30">
        <v>10</v>
      </c>
      <c r="AB33" s="31">
        <v>1</v>
      </c>
      <c r="AC33" s="31">
        <v>3</v>
      </c>
      <c r="AD33" s="32" t="s">
        <v>835</v>
      </c>
      <c r="AE33" s="30" t="s">
        <v>857</v>
      </c>
      <c r="AF33" s="33">
        <v>4837</v>
      </c>
      <c r="AG33" s="34">
        <v>0</v>
      </c>
      <c r="AH33" s="33">
        <v>4837</v>
      </c>
      <c r="AI33" s="34">
        <v>4837</v>
      </c>
      <c r="AJ33" s="34">
        <v>0</v>
      </c>
      <c r="AK33" s="34">
        <v>4837</v>
      </c>
      <c r="AL33" s="34">
        <v>4837</v>
      </c>
      <c r="AM33" s="34">
        <v>0</v>
      </c>
      <c r="AN33" s="34">
        <v>4837</v>
      </c>
    </row>
    <row r="34" spans="1:40" s="25" customFormat="1" ht="41.4" x14ac:dyDescent="0.25">
      <c r="A34" s="3"/>
      <c r="B34" s="14" t="s">
        <v>39</v>
      </c>
      <c r="C34" s="15">
        <v>10</v>
      </c>
      <c r="D34" s="16">
        <v>1</v>
      </c>
      <c r="E34" s="16">
        <v>3</v>
      </c>
      <c r="F34" s="17" t="s">
        <v>835</v>
      </c>
      <c r="G34" s="15" t="s">
        <v>38</v>
      </c>
      <c r="H34" s="18">
        <v>4837000</v>
      </c>
      <c r="I34" s="18">
        <v>4837000</v>
      </c>
      <c r="J34" s="18">
        <v>4837000</v>
      </c>
      <c r="K34" s="58">
        <f t="shared" si="2"/>
        <v>4837</v>
      </c>
      <c r="L34" s="58">
        <f t="shared" si="3"/>
        <v>4837</v>
      </c>
      <c r="M34" s="58">
        <f t="shared" si="4"/>
        <v>4837</v>
      </c>
      <c r="N34" s="28" t="b">
        <f t="shared" ref="N34" si="59">B34=Z34</f>
        <v>1</v>
      </c>
      <c r="O34" s="28" t="b">
        <f t="shared" ref="O34" si="60">C34=AA34</f>
        <v>1</v>
      </c>
      <c r="P34" s="28" t="b">
        <f t="shared" ref="P34" si="61">D34=AB34</f>
        <v>1</v>
      </c>
      <c r="Q34" s="28" t="b">
        <f t="shared" ref="Q34" si="62">E34=AC34</f>
        <v>1</v>
      </c>
      <c r="R34" s="28" t="b">
        <f t="shared" ref="R34" si="63">F34=AD34</f>
        <v>1</v>
      </c>
      <c r="S34" s="73" t="b">
        <f t="shared" ref="S34" si="64">G34=AE34</f>
        <v>0</v>
      </c>
      <c r="T34" s="73">
        <f t="shared" ref="T34" si="65">K34-AH34</f>
        <v>0</v>
      </c>
      <c r="U34" s="61">
        <f t="shared" ref="U34" si="66">L34-AK34</f>
        <v>0</v>
      </c>
      <c r="V34" s="62">
        <f t="shared" ref="V34" si="67">M34-AN34</f>
        <v>0</v>
      </c>
      <c r="Z34" s="29" t="s">
        <v>39</v>
      </c>
      <c r="AA34" s="30">
        <v>10</v>
      </c>
      <c r="AB34" s="31">
        <v>1</v>
      </c>
      <c r="AC34" s="31">
        <v>3</v>
      </c>
      <c r="AD34" s="32" t="s">
        <v>835</v>
      </c>
      <c r="AE34" s="30">
        <v>100</v>
      </c>
      <c r="AF34" s="33">
        <v>4837</v>
      </c>
      <c r="AG34" s="34">
        <v>0</v>
      </c>
      <c r="AH34" s="33">
        <v>4837</v>
      </c>
      <c r="AI34" s="34">
        <v>4837</v>
      </c>
      <c r="AJ34" s="34">
        <v>0</v>
      </c>
      <c r="AK34" s="34">
        <v>4837</v>
      </c>
      <c r="AL34" s="34">
        <v>4837</v>
      </c>
      <c r="AM34" s="34">
        <v>0</v>
      </c>
      <c r="AN34" s="34">
        <v>4837</v>
      </c>
    </row>
    <row r="35" spans="1:40" s="25" customFormat="1" x14ac:dyDescent="0.25">
      <c r="A35" s="3"/>
      <c r="B35" s="14" t="s">
        <v>37</v>
      </c>
      <c r="C35" s="15">
        <v>10</v>
      </c>
      <c r="D35" s="16">
        <v>1</v>
      </c>
      <c r="E35" s="16">
        <v>3</v>
      </c>
      <c r="F35" s="17" t="s">
        <v>835</v>
      </c>
      <c r="G35" s="15" t="s">
        <v>36</v>
      </c>
      <c r="H35" s="18">
        <v>4837000</v>
      </c>
      <c r="I35" s="18">
        <v>4837000</v>
      </c>
      <c r="J35" s="18">
        <v>4837000</v>
      </c>
      <c r="K35" s="58">
        <f t="shared" si="2"/>
        <v>4837</v>
      </c>
      <c r="L35" s="58">
        <f t="shared" si="3"/>
        <v>4837</v>
      </c>
      <c r="M35" s="58">
        <f t="shared" si="4"/>
        <v>4837</v>
      </c>
      <c r="N35" s="28"/>
      <c r="O35" s="28"/>
      <c r="P35" s="28"/>
      <c r="Q35" s="28"/>
      <c r="R35" s="28"/>
      <c r="S35" s="73"/>
      <c r="T35" s="73"/>
      <c r="U35" s="64"/>
      <c r="V35" s="65"/>
      <c r="Z35" s="29" t="s">
        <v>37</v>
      </c>
      <c r="AA35" s="30">
        <v>10</v>
      </c>
      <c r="AB35" s="31">
        <v>1</v>
      </c>
      <c r="AC35" s="31">
        <v>3</v>
      </c>
      <c r="AD35" s="32" t="s">
        <v>835</v>
      </c>
      <c r="AE35" s="30">
        <v>120</v>
      </c>
      <c r="AF35" s="33">
        <v>4837</v>
      </c>
      <c r="AG35" s="34">
        <v>0</v>
      </c>
      <c r="AH35" s="33">
        <v>4837</v>
      </c>
      <c r="AI35" s="34">
        <v>4837</v>
      </c>
      <c r="AJ35" s="34">
        <v>0</v>
      </c>
      <c r="AK35" s="34">
        <v>4837</v>
      </c>
      <c r="AL35" s="34">
        <v>4837</v>
      </c>
      <c r="AM35" s="34">
        <v>0</v>
      </c>
      <c r="AN35" s="34">
        <v>4837</v>
      </c>
    </row>
    <row r="36" spans="1:40" s="25" customFormat="1" ht="26.4" x14ac:dyDescent="0.25">
      <c r="A36" s="3"/>
      <c r="B36" s="14" t="s">
        <v>834</v>
      </c>
      <c r="C36" s="15">
        <v>10</v>
      </c>
      <c r="D36" s="16">
        <v>1</v>
      </c>
      <c r="E36" s="16">
        <v>3</v>
      </c>
      <c r="F36" s="17" t="s">
        <v>833</v>
      </c>
      <c r="G36" s="15"/>
      <c r="H36" s="18">
        <v>3664000</v>
      </c>
      <c r="I36" s="18">
        <v>3664000</v>
      </c>
      <c r="J36" s="18">
        <v>3664000</v>
      </c>
      <c r="K36" s="58">
        <f t="shared" si="2"/>
        <v>3664</v>
      </c>
      <c r="L36" s="58">
        <f t="shared" si="3"/>
        <v>3664</v>
      </c>
      <c r="M36" s="58">
        <f t="shared" si="4"/>
        <v>3664</v>
      </c>
      <c r="N36" s="28" t="b">
        <f t="shared" ref="N36" si="68">B36=Z36</f>
        <v>1</v>
      </c>
      <c r="O36" s="28" t="b">
        <f t="shared" ref="O36" si="69">C36=AA36</f>
        <v>1</v>
      </c>
      <c r="P36" s="28" t="b">
        <f t="shared" ref="P36" si="70">D36=AB36</f>
        <v>1</v>
      </c>
      <c r="Q36" s="28" t="b">
        <f t="shared" ref="Q36" si="71">E36=AC36</f>
        <v>1</v>
      </c>
      <c r="R36" s="28" t="b">
        <f t="shared" ref="R36" si="72">F36=AD36</f>
        <v>1</v>
      </c>
      <c r="S36" s="73" t="b">
        <f t="shared" ref="S36" si="73">G36=AE36</f>
        <v>1</v>
      </c>
      <c r="T36" s="73">
        <f t="shared" ref="T36" si="74">K36-AH36</f>
        <v>0</v>
      </c>
      <c r="U36" s="61">
        <f t="shared" ref="U36" si="75">L36-AK36</f>
        <v>0</v>
      </c>
      <c r="V36" s="62">
        <f t="shared" ref="V36" si="76">M36-AN36</f>
        <v>0</v>
      </c>
      <c r="Z36" s="29" t="s">
        <v>834</v>
      </c>
      <c r="AA36" s="30">
        <v>10</v>
      </c>
      <c r="AB36" s="31">
        <v>1</v>
      </c>
      <c r="AC36" s="31">
        <v>3</v>
      </c>
      <c r="AD36" s="32" t="s">
        <v>833</v>
      </c>
      <c r="AE36" s="30" t="s">
        <v>857</v>
      </c>
      <c r="AF36" s="33">
        <v>3664</v>
      </c>
      <c r="AG36" s="34">
        <v>0</v>
      </c>
      <c r="AH36" s="33">
        <v>3664</v>
      </c>
      <c r="AI36" s="34">
        <v>3664</v>
      </c>
      <c r="AJ36" s="34">
        <v>0</v>
      </c>
      <c r="AK36" s="34">
        <v>3664</v>
      </c>
      <c r="AL36" s="34">
        <v>3664</v>
      </c>
      <c r="AM36" s="34">
        <v>0</v>
      </c>
      <c r="AN36" s="34">
        <v>3664</v>
      </c>
    </row>
    <row r="37" spans="1:40" s="25" customFormat="1" ht="41.4" x14ac:dyDescent="0.25">
      <c r="A37" s="3"/>
      <c r="B37" s="14" t="s">
        <v>39</v>
      </c>
      <c r="C37" s="15">
        <v>10</v>
      </c>
      <c r="D37" s="16">
        <v>1</v>
      </c>
      <c r="E37" s="16">
        <v>3</v>
      </c>
      <c r="F37" s="17" t="s">
        <v>833</v>
      </c>
      <c r="G37" s="15" t="s">
        <v>38</v>
      </c>
      <c r="H37" s="18">
        <v>3664000</v>
      </c>
      <c r="I37" s="18">
        <v>3664000</v>
      </c>
      <c r="J37" s="18">
        <v>3664000</v>
      </c>
      <c r="K37" s="58">
        <f t="shared" si="2"/>
        <v>3664</v>
      </c>
      <c r="L37" s="58">
        <f t="shared" si="3"/>
        <v>3664</v>
      </c>
      <c r="M37" s="58">
        <f t="shared" si="4"/>
        <v>3664</v>
      </c>
      <c r="N37" s="28"/>
      <c r="O37" s="28"/>
      <c r="P37" s="28"/>
      <c r="Q37" s="28"/>
      <c r="R37" s="28"/>
      <c r="S37" s="73"/>
      <c r="T37" s="73"/>
      <c r="U37" s="64"/>
      <c r="V37" s="65"/>
      <c r="Z37" s="29" t="s">
        <v>39</v>
      </c>
      <c r="AA37" s="30">
        <v>10</v>
      </c>
      <c r="AB37" s="31">
        <v>1</v>
      </c>
      <c r="AC37" s="31">
        <v>3</v>
      </c>
      <c r="AD37" s="32" t="s">
        <v>833</v>
      </c>
      <c r="AE37" s="30">
        <v>100</v>
      </c>
      <c r="AF37" s="33">
        <v>3664</v>
      </c>
      <c r="AG37" s="34">
        <v>0</v>
      </c>
      <c r="AH37" s="33">
        <v>3664</v>
      </c>
      <c r="AI37" s="34">
        <v>3664</v>
      </c>
      <c r="AJ37" s="34">
        <v>0</v>
      </c>
      <c r="AK37" s="34">
        <v>3664</v>
      </c>
      <c r="AL37" s="34">
        <v>3664</v>
      </c>
      <c r="AM37" s="34">
        <v>0</v>
      </c>
      <c r="AN37" s="34">
        <v>3664</v>
      </c>
    </row>
    <row r="38" spans="1:40" s="25" customFormat="1" x14ac:dyDescent="0.25">
      <c r="A38" s="3"/>
      <c r="B38" s="14" t="s">
        <v>37</v>
      </c>
      <c r="C38" s="15">
        <v>10</v>
      </c>
      <c r="D38" s="16">
        <v>1</v>
      </c>
      <c r="E38" s="16">
        <v>3</v>
      </c>
      <c r="F38" s="17" t="s">
        <v>833</v>
      </c>
      <c r="G38" s="15" t="s">
        <v>36</v>
      </c>
      <c r="H38" s="18">
        <v>3664000</v>
      </c>
      <c r="I38" s="18">
        <v>3664000</v>
      </c>
      <c r="J38" s="18">
        <v>3664000</v>
      </c>
      <c r="K38" s="58">
        <f t="shared" si="2"/>
        <v>3664</v>
      </c>
      <c r="L38" s="58">
        <f t="shared" si="3"/>
        <v>3664</v>
      </c>
      <c r="M38" s="58">
        <f t="shared" si="4"/>
        <v>3664</v>
      </c>
      <c r="N38" s="28" t="b">
        <f t="shared" ref="N38" si="77">B38=Z38</f>
        <v>1</v>
      </c>
      <c r="O38" s="28" t="b">
        <f t="shared" ref="O38" si="78">C38=AA38</f>
        <v>1</v>
      </c>
      <c r="P38" s="28" t="b">
        <f t="shared" ref="P38" si="79">D38=AB38</f>
        <v>1</v>
      </c>
      <c r="Q38" s="28" t="b">
        <f t="shared" ref="Q38" si="80">E38=AC38</f>
        <v>1</v>
      </c>
      <c r="R38" s="28" t="b">
        <f t="shared" ref="R38" si="81">F38=AD38</f>
        <v>1</v>
      </c>
      <c r="S38" s="73" t="b">
        <f t="shared" ref="S38" si="82">G38=AE38</f>
        <v>0</v>
      </c>
      <c r="T38" s="73">
        <f t="shared" ref="T38" si="83">K38-AH38</f>
        <v>0</v>
      </c>
      <c r="U38" s="61">
        <f t="shared" ref="U38" si="84">L38-AK38</f>
        <v>0</v>
      </c>
      <c r="V38" s="62">
        <f t="shared" ref="V38" si="85">M38-AN38</f>
        <v>0</v>
      </c>
      <c r="Z38" s="29" t="s">
        <v>37</v>
      </c>
      <c r="AA38" s="30">
        <v>10</v>
      </c>
      <c r="AB38" s="31">
        <v>1</v>
      </c>
      <c r="AC38" s="31">
        <v>3</v>
      </c>
      <c r="AD38" s="32" t="s">
        <v>833</v>
      </c>
      <c r="AE38" s="30">
        <v>120</v>
      </c>
      <c r="AF38" s="33">
        <v>3664</v>
      </c>
      <c r="AG38" s="34">
        <v>0</v>
      </c>
      <c r="AH38" s="33">
        <v>3664</v>
      </c>
      <c r="AI38" s="34">
        <v>3664</v>
      </c>
      <c r="AJ38" s="34">
        <v>0</v>
      </c>
      <c r="AK38" s="34">
        <v>3664</v>
      </c>
      <c r="AL38" s="34">
        <v>3664</v>
      </c>
      <c r="AM38" s="34">
        <v>0</v>
      </c>
      <c r="AN38" s="34">
        <v>3664</v>
      </c>
    </row>
    <row r="39" spans="1:40" s="25" customFormat="1" ht="26.4" x14ac:dyDescent="0.25">
      <c r="A39" s="3"/>
      <c r="B39" s="19" t="s">
        <v>808</v>
      </c>
      <c r="C39" s="15">
        <v>10</v>
      </c>
      <c r="D39" s="16">
        <v>1</v>
      </c>
      <c r="E39" s="16">
        <v>6</v>
      </c>
      <c r="F39" s="17"/>
      <c r="G39" s="15"/>
      <c r="H39" s="18">
        <v>9662300</v>
      </c>
      <c r="I39" s="18">
        <v>9662300</v>
      </c>
      <c r="J39" s="18">
        <v>9662300</v>
      </c>
      <c r="K39" s="58">
        <f t="shared" si="2"/>
        <v>9662.2999999999993</v>
      </c>
      <c r="L39" s="58">
        <f t="shared" si="3"/>
        <v>9662.2999999999993</v>
      </c>
      <c r="M39" s="58">
        <f t="shared" si="4"/>
        <v>9662.2999999999993</v>
      </c>
      <c r="N39" s="28"/>
      <c r="O39" s="28"/>
      <c r="P39" s="28"/>
      <c r="Q39" s="28"/>
      <c r="R39" s="28"/>
      <c r="S39" s="73"/>
      <c r="T39" s="73"/>
      <c r="U39" s="64"/>
      <c r="V39" s="65"/>
      <c r="Z39" s="29" t="s">
        <v>808</v>
      </c>
      <c r="AA39" s="30">
        <v>10</v>
      </c>
      <c r="AB39" s="31">
        <v>1</v>
      </c>
      <c r="AC39" s="31">
        <v>6</v>
      </c>
      <c r="AD39" s="32" t="s">
        <v>857</v>
      </c>
      <c r="AE39" s="30" t="s">
        <v>857</v>
      </c>
      <c r="AF39" s="33">
        <v>9662.2999999999993</v>
      </c>
      <c r="AG39" s="34">
        <v>0</v>
      </c>
      <c r="AH39" s="33">
        <v>9662.2999999999993</v>
      </c>
      <c r="AI39" s="34">
        <v>9662.2999999999993</v>
      </c>
      <c r="AJ39" s="34">
        <v>0</v>
      </c>
      <c r="AK39" s="34">
        <v>9662.2999999999993</v>
      </c>
      <c r="AL39" s="34">
        <v>9662.2999999999993</v>
      </c>
      <c r="AM39" s="34">
        <v>0</v>
      </c>
      <c r="AN39" s="34">
        <v>9662.2999999999993</v>
      </c>
    </row>
    <row r="40" spans="1:40" s="25" customFormat="1" x14ac:dyDescent="0.25">
      <c r="A40" s="3"/>
      <c r="B40" s="20" t="s">
        <v>703</v>
      </c>
      <c r="C40" s="15">
        <v>10</v>
      </c>
      <c r="D40" s="16">
        <v>1</v>
      </c>
      <c r="E40" s="16">
        <v>6</v>
      </c>
      <c r="F40" s="17" t="s">
        <v>702</v>
      </c>
      <c r="G40" s="15"/>
      <c r="H40" s="18">
        <v>9662300</v>
      </c>
      <c r="I40" s="18">
        <v>9662300</v>
      </c>
      <c r="J40" s="18">
        <v>9662300</v>
      </c>
      <c r="K40" s="58">
        <f t="shared" si="2"/>
        <v>9662.2999999999993</v>
      </c>
      <c r="L40" s="58">
        <f t="shared" si="3"/>
        <v>9662.2999999999993</v>
      </c>
      <c r="M40" s="58">
        <f t="shared" si="4"/>
        <v>9662.2999999999993</v>
      </c>
      <c r="N40" s="28" t="b">
        <f t="shared" ref="N40" si="86">B40=Z40</f>
        <v>1</v>
      </c>
      <c r="O40" s="28" t="b">
        <f t="shared" ref="O40" si="87">C40=AA40</f>
        <v>1</v>
      </c>
      <c r="P40" s="28" t="b">
        <f t="shared" ref="P40" si="88">D40=AB40</f>
        <v>1</v>
      </c>
      <c r="Q40" s="28" t="b">
        <f t="shared" ref="Q40" si="89">E40=AC40</f>
        <v>1</v>
      </c>
      <c r="R40" s="28" t="b">
        <f t="shared" ref="R40" si="90">F40=AD40</f>
        <v>1</v>
      </c>
      <c r="S40" s="73" t="b">
        <f t="shared" ref="S40" si="91">G40=AE40</f>
        <v>1</v>
      </c>
      <c r="T40" s="73">
        <f t="shared" ref="T40" si="92">K40-AH40</f>
        <v>0</v>
      </c>
      <c r="U40" s="61">
        <f t="shared" ref="U40" si="93">L40-AK40</f>
        <v>0</v>
      </c>
      <c r="V40" s="62">
        <f t="shared" ref="V40" si="94">M40-AN40</f>
        <v>0</v>
      </c>
      <c r="Z40" s="29" t="s">
        <v>703</v>
      </c>
      <c r="AA40" s="30">
        <v>10</v>
      </c>
      <c r="AB40" s="31">
        <v>1</v>
      </c>
      <c r="AC40" s="31">
        <v>6</v>
      </c>
      <c r="AD40" s="32" t="s">
        <v>702</v>
      </c>
      <c r="AE40" s="30" t="s">
        <v>857</v>
      </c>
      <c r="AF40" s="33">
        <v>9662.2999999999993</v>
      </c>
      <c r="AG40" s="34">
        <v>0</v>
      </c>
      <c r="AH40" s="33">
        <v>9662.2999999999993</v>
      </c>
      <c r="AI40" s="34">
        <v>9662.2999999999993</v>
      </c>
      <c r="AJ40" s="34">
        <v>0</v>
      </c>
      <c r="AK40" s="34">
        <v>9662.2999999999993</v>
      </c>
      <c r="AL40" s="34">
        <v>9662.2999999999993</v>
      </c>
      <c r="AM40" s="34">
        <v>0</v>
      </c>
      <c r="AN40" s="34">
        <v>9662.2999999999993</v>
      </c>
    </row>
    <row r="41" spans="1:40" s="25" customFormat="1" ht="26.4" x14ac:dyDescent="0.25">
      <c r="A41" s="3"/>
      <c r="B41" s="14" t="s">
        <v>825</v>
      </c>
      <c r="C41" s="15">
        <v>10</v>
      </c>
      <c r="D41" s="16">
        <v>1</v>
      </c>
      <c r="E41" s="16">
        <v>6</v>
      </c>
      <c r="F41" s="17" t="s">
        <v>824</v>
      </c>
      <c r="G41" s="15"/>
      <c r="H41" s="18">
        <v>9662300</v>
      </c>
      <c r="I41" s="18">
        <v>9662300</v>
      </c>
      <c r="J41" s="18">
        <v>9662300</v>
      </c>
      <c r="K41" s="58">
        <f t="shared" si="2"/>
        <v>9662.2999999999993</v>
      </c>
      <c r="L41" s="58">
        <f t="shared" si="3"/>
        <v>9662.2999999999993</v>
      </c>
      <c r="M41" s="58">
        <f t="shared" si="4"/>
        <v>9662.2999999999993</v>
      </c>
      <c r="N41" s="28"/>
      <c r="O41" s="28"/>
      <c r="P41" s="28"/>
      <c r="Q41" s="28"/>
      <c r="R41" s="28"/>
      <c r="S41" s="73"/>
      <c r="T41" s="73"/>
      <c r="U41" s="64"/>
      <c r="V41" s="65"/>
      <c r="Z41" s="29" t="s">
        <v>825</v>
      </c>
      <c r="AA41" s="30">
        <v>10</v>
      </c>
      <c r="AB41" s="31">
        <v>1</v>
      </c>
      <c r="AC41" s="31">
        <v>6</v>
      </c>
      <c r="AD41" s="32" t="s">
        <v>824</v>
      </c>
      <c r="AE41" s="30" t="s">
        <v>857</v>
      </c>
      <c r="AF41" s="33">
        <v>9662.2999999999993</v>
      </c>
      <c r="AG41" s="34">
        <v>0</v>
      </c>
      <c r="AH41" s="33">
        <v>9662.2999999999993</v>
      </c>
      <c r="AI41" s="34">
        <v>9662.2999999999993</v>
      </c>
      <c r="AJ41" s="34">
        <v>0</v>
      </c>
      <c r="AK41" s="34">
        <v>9662.2999999999993</v>
      </c>
      <c r="AL41" s="34">
        <v>9662.2999999999993</v>
      </c>
      <c r="AM41" s="34">
        <v>0</v>
      </c>
      <c r="AN41" s="34">
        <v>9662.2999999999993</v>
      </c>
    </row>
    <row r="42" spans="1:40" s="25" customFormat="1" ht="26.4" x14ac:dyDescent="0.25">
      <c r="A42" s="3"/>
      <c r="B42" s="14" t="s">
        <v>823</v>
      </c>
      <c r="C42" s="15">
        <v>10</v>
      </c>
      <c r="D42" s="16">
        <v>1</v>
      </c>
      <c r="E42" s="16">
        <v>6</v>
      </c>
      <c r="F42" s="17" t="s">
        <v>822</v>
      </c>
      <c r="G42" s="15"/>
      <c r="H42" s="18">
        <v>9662300</v>
      </c>
      <c r="I42" s="18">
        <v>9662300</v>
      </c>
      <c r="J42" s="18">
        <v>9662300</v>
      </c>
      <c r="K42" s="58">
        <f t="shared" si="2"/>
        <v>9662.2999999999993</v>
      </c>
      <c r="L42" s="58">
        <f t="shared" si="3"/>
        <v>9662.2999999999993</v>
      </c>
      <c r="M42" s="58">
        <f t="shared" si="4"/>
        <v>9662.2999999999993</v>
      </c>
      <c r="N42" s="28" t="b">
        <f t="shared" ref="N42" si="95">B42=Z42</f>
        <v>1</v>
      </c>
      <c r="O42" s="28" t="b">
        <f t="shared" ref="O42" si="96">C42=AA42</f>
        <v>1</v>
      </c>
      <c r="P42" s="28" t="b">
        <f t="shared" ref="P42" si="97">D42=AB42</f>
        <v>1</v>
      </c>
      <c r="Q42" s="28" t="b">
        <f t="shared" ref="Q42" si="98">E42=AC42</f>
        <v>1</v>
      </c>
      <c r="R42" s="28" t="b">
        <f t="shared" ref="R42" si="99">F42=AD42</f>
        <v>1</v>
      </c>
      <c r="S42" s="73" t="b">
        <f t="shared" ref="S42" si="100">G42=AE42</f>
        <v>1</v>
      </c>
      <c r="T42" s="73">
        <f t="shared" ref="T42" si="101">K42-AH42</f>
        <v>0</v>
      </c>
      <c r="U42" s="61">
        <f t="shared" ref="U42" si="102">L42-AK42</f>
        <v>0</v>
      </c>
      <c r="V42" s="62">
        <f t="shared" ref="V42" si="103">M42-AN42</f>
        <v>0</v>
      </c>
      <c r="Z42" s="29" t="s">
        <v>823</v>
      </c>
      <c r="AA42" s="30">
        <v>10</v>
      </c>
      <c r="AB42" s="31">
        <v>1</v>
      </c>
      <c r="AC42" s="31">
        <v>6</v>
      </c>
      <c r="AD42" s="32" t="s">
        <v>822</v>
      </c>
      <c r="AE42" s="30" t="s">
        <v>857</v>
      </c>
      <c r="AF42" s="33">
        <v>9662.2999999999993</v>
      </c>
      <c r="AG42" s="34">
        <v>0</v>
      </c>
      <c r="AH42" s="33">
        <v>9662.2999999999993</v>
      </c>
      <c r="AI42" s="34">
        <v>9662.2999999999993</v>
      </c>
      <c r="AJ42" s="34">
        <v>0</v>
      </c>
      <c r="AK42" s="34">
        <v>9662.2999999999993</v>
      </c>
      <c r="AL42" s="34">
        <v>9662.2999999999993</v>
      </c>
      <c r="AM42" s="34">
        <v>0</v>
      </c>
      <c r="AN42" s="34">
        <v>9662.2999999999993</v>
      </c>
    </row>
    <row r="43" spans="1:40" s="25" customFormat="1" ht="26.4" x14ac:dyDescent="0.25">
      <c r="A43" s="3"/>
      <c r="B43" s="14" t="s">
        <v>40</v>
      </c>
      <c r="C43" s="15">
        <v>10</v>
      </c>
      <c r="D43" s="16">
        <v>1</v>
      </c>
      <c r="E43" s="16">
        <v>6</v>
      </c>
      <c r="F43" s="17" t="s">
        <v>832</v>
      </c>
      <c r="G43" s="15"/>
      <c r="H43" s="18">
        <v>5157300</v>
      </c>
      <c r="I43" s="18">
        <v>5157300</v>
      </c>
      <c r="J43" s="18">
        <v>5157300</v>
      </c>
      <c r="K43" s="58">
        <f t="shared" si="2"/>
        <v>5157.3</v>
      </c>
      <c r="L43" s="58">
        <f t="shared" si="3"/>
        <v>5157.3</v>
      </c>
      <c r="M43" s="58">
        <f t="shared" si="4"/>
        <v>5157.3</v>
      </c>
      <c r="N43" s="28"/>
      <c r="O43" s="28"/>
      <c r="P43" s="28"/>
      <c r="Q43" s="28"/>
      <c r="R43" s="28"/>
      <c r="S43" s="73"/>
      <c r="T43" s="73"/>
      <c r="U43" s="64"/>
      <c r="V43" s="65"/>
      <c r="Z43" s="29" t="s">
        <v>40</v>
      </c>
      <c r="AA43" s="30">
        <v>10</v>
      </c>
      <c r="AB43" s="31">
        <v>1</v>
      </c>
      <c r="AC43" s="31">
        <v>6</v>
      </c>
      <c r="AD43" s="32" t="s">
        <v>832</v>
      </c>
      <c r="AE43" s="30" t="s">
        <v>857</v>
      </c>
      <c r="AF43" s="33">
        <v>5157.3</v>
      </c>
      <c r="AG43" s="34">
        <v>0</v>
      </c>
      <c r="AH43" s="33">
        <v>5157.3</v>
      </c>
      <c r="AI43" s="34">
        <v>5157.3</v>
      </c>
      <c r="AJ43" s="34">
        <v>0</v>
      </c>
      <c r="AK43" s="34">
        <v>5157.3</v>
      </c>
      <c r="AL43" s="34">
        <v>5157.3</v>
      </c>
      <c r="AM43" s="34">
        <v>0</v>
      </c>
      <c r="AN43" s="34">
        <v>5157.3</v>
      </c>
    </row>
    <row r="44" spans="1:40" s="25" customFormat="1" ht="41.4" x14ac:dyDescent="0.25">
      <c r="A44" s="3"/>
      <c r="B44" s="14" t="s">
        <v>39</v>
      </c>
      <c r="C44" s="15">
        <v>10</v>
      </c>
      <c r="D44" s="16">
        <v>1</v>
      </c>
      <c r="E44" s="16">
        <v>6</v>
      </c>
      <c r="F44" s="17" t="s">
        <v>832</v>
      </c>
      <c r="G44" s="15" t="s">
        <v>38</v>
      </c>
      <c r="H44" s="18">
        <v>5009000</v>
      </c>
      <c r="I44" s="18">
        <v>5009000</v>
      </c>
      <c r="J44" s="18">
        <v>5009000</v>
      </c>
      <c r="K44" s="58">
        <f t="shared" si="2"/>
        <v>5009</v>
      </c>
      <c r="L44" s="58">
        <f t="shared" si="3"/>
        <v>5009</v>
      </c>
      <c r="M44" s="58">
        <f t="shared" si="4"/>
        <v>5009</v>
      </c>
      <c r="N44" s="28" t="b">
        <f t="shared" ref="N44" si="104">B44=Z44</f>
        <v>1</v>
      </c>
      <c r="O44" s="28" t="b">
        <f t="shared" ref="O44" si="105">C44=AA44</f>
        <v>1</v>
      </c>
      <c r="P44" s="28" t="b">
        <f t="shared" ref="P44" si="106">D44=AB44</f>
        <v>1</v>
      </c>
      <c r="Q44" s="28" t="b">
        <f t="shared" ref="Q44" si="107">E44=AC44</f>
        <v>1</v>
      </c>
      <c r="R44" s="28" t="b">
        <f t="shared" ref="R44" si="108">F44=AD44</f>
        <v>1</v>
      </c>
      <c r="S44" s="73" t="b">
        <f t="shared" ref="S44" si="109">G44=AE44</f>
        <v>0</v>
      </c>
      <c r="T44" s="73">
        <f t="shared" ref="T44" si="110">K44-AH44</f>
        <v>0</v>
      </c>
      <c r="U44" s="61">
        <f t="shared" ref="U44" si="111">L44-AK44</f>
        <v>0</v>
      </c>
      <c r="V44" s="62">
        <f t="shared" ref="V44" si="112">M44-AN44</f>
        <v>0</v>
      </c>
      <c r="Z44" s="29" t="s">
        <v>39</v>
      </c>
      <c r="AA44" s="30">
        <v>10</v>
      </c>
      <c r="AB44" s="31">
        <v>1</v>
      </c>
      <c r="AC44" s="31">
        <v>6</v>
      </c>
      <c r="AD44" s="32" t="s">
        <v>832</v>
      </c>
      <c r="AE44" s="30">
        <v>100</v>
      </c>
      <c r="AF44" s="33">
        <v>5009</v>
      </c>
      <c r="AG44" s="34">
        <v>0</v>
      </c>
      <c r="AH44" s="33">
        <v>5009</v>
      </c>
      <c r="AI44" s="34">
        <v>5009</v>
      </c>
      <c r="AJ44" s="34">
        <v>0</v>
      </c>
      <c r="AK44" s="34">
        <v>5009</v>
      </c>
      <c r="AL44" s="34">
        <v>5009</v>
      </c>
      <c r="AM44" s="34">
        <v>0</v>
      </c>
      <c r="AN44" s="34">
        <v>5009</v>
      </c>
    </row>
    <row r="45" spans="1:40" s="25" customFormat="1" x14ac:dyDescent="0.25">
      <c r="A45" s="3"/>
      <c r="B45" s="14" t="s">
        <v>37</v>
      </c>
      <c r="C45" s="15">
        <v>10</v>
      </c>
      <c r="D45" s="16">
        <v>1</v>
      </c>
      <c r="E45" s="16">
        <v>6</v>
      </c>
      <c r="F45" s="17" t="s">
        <v>832</v>
      </c>
      <c r="G45" s="15" t="s">
        <v>36</v>
      </c>
      <c r="H45" s="18">
        <v>5009000</v>
      </c>
      <c r="I45" s="18">
        <v>5009000</v>
      </c>
      <c r="J45" s="18">
        <v>5009000</v>
      </c>
      <c r="K45" s="58">
        <f t="shared" si="2"/>
        <v>5009</v>
      </c>
      <c r="L45" s="58">
        <f t="shared" si="3"/>
        <v>5009</v>
      </c>
      <c r="M45" s="58">
        <f t="shared" si="4"/>
        <v>5009</v>
      </c>
      <c r="N45" s="28"/>
      <c r="O45" s="28"/>
      <c r="P45" s="28"/>
      <c r="Q45" s="28"/>
      <c r="R45" s="28"/>
      <c r="S45" s="73"/>
      <c r="T45" s="73"/>
      <c r="U45" s="64"/>
      <c r="V45" s="65"/>
      <c r="Z45" s="29" t="s">
        <v>37</v>
      </c>
      <c r="AA45" s="30">
        <v>10</v>
      </c>
      <c r="AB45" s="31">
        <v>1</v>
      </c>
      <c r="AC45" s="31">
        <v>6</v>
      </c>
      <c r="AD45" s="32" t="s">
        <v>832</v>
      </c>
      <c r="AE45" s="30">
        <v>120</v>
      </c>
      <c r="AF45" s="33">
        <v>5009</v>
      </c>
      <c r="AG45" s="34">
        <v>0</v>
      </c>
      <c r="AH45" s="33">
        <v>5009</v>
      </c>
      <c r="AI45" s="34">
        <v>5009</v>
      </c>
      <c r="AJ45" s="34">
        <v>0</v>
      </c>
      <c r="AK45" s="34">
        <v>5009</v>
      </c>
      <c r="AL45" s="34">
        <v>5009</v>
      </c>
      <c r="AM45" s="34">
        <v>0</v>
      </c>
      <c r="AN45" s="34">
        <v>5009</v>
      </c>
    </row>
    <row r="46" spans="1:40" s="25" customFormat="1" ht="26.4" x14ac:dyDescent="0.25">
      <c r="A46" s="3"/>
      <c r="B46" s="14" t="s">
        <v>35</v>
      </c>
      <c r="C46" s="15">
        <v>10</v>
      </c>
      <c r="D46" s="16">
        <v>1</v>
      </c>
      <c r="E46" s="16">
        <v>6</v>
      </c>
      <c r="F46" s="17" t="s">
        <v>832</v>
      </c>
      <c r="G46" s="15" t="s">
        <v>34</v>
      </c>
      <c r="H46" s="18">
        <v>148300</v>
      </c>
      <c r="I46" s="18">
        <v>148300</v>
      </c>
      <c r="J46" s="18">
        <v>148300</v>
      </c>
      <c r="K46" s="58">
        <f t="shared" si="2"/>
        <v>148.30000000000001</v>
      </c>
      <c r="L46" s="58">
        <f t="shared" si="3"/>
        <v>148.30000000000001</v>
      </c>
      <c r="M46" s="58">
        <f t="shared" si="4"/>
        <v>148.30000000000001</v>
      </c>
      <c r="N46" s="28" t="b">
        <f t="shared" ref="N46" si="113">B46=Z46</f>
        <v>1</v>
      </c>
      <c r="O46" s="28" t="b">
        <f t="shared" ref="O46" si="114">C46=AA46</f>
        <v>1</v>
      </c>
      <c r="P46" s="28" t="b">
        <f t="shared" ref="P46" si="115">D46=AB46</f>
        <v>1</v>
      </c>
      <c r="Q46" s="28" t="b">
        <f t="shared" ref="Q46" si="116">E46=AC46</f>
        <v>1</v>
      </c>
      <c r="R46" s="28" t="b">
        <f t="shared" ref="R46" si="117">F46=AD46</f>
        <v>1</v>
      </c>
      <c r="S46" s="73" t="b">
        <f t="shared" ref="S46" si="118">G46=AE46</f>
        <v>0</v>
      </c>
      <c r="T46" s="73">
        <f t="shared" ref="T46" si="119">K46-AH46</f>
        <v>0</v>
      </c>
      <c r="U46" s="61">
        <f t="shared" ref="U46" si="120">L46-AK46</f>
        <v>0</v>
      </c>
      <c r="V46" s="62">
        <f t="shared" ref="V46" si="121">M46-AN46</f>
        <v>0</v>
      </c>
      <c r="Z46" s="29" t="s">
        <v>35</v>
      </c>
      <c r="AA46" s="30">
        <v>10</v>
      </c>
      <c r="AB46" s="31">
        <v>1</v>
      </c>
      <c r="AC46" s="31">
        <v>6</v>
      </c>
      <c r="AD46" s="32" t="s">
        <v>832</v>
      </c>
      <c r="AE46" s="30">
        <v>200</v>
      </c>
      <c r="AF46" s="33">
        <v>148.30000000000001</v>
      </c>
      <c r="AG46" s="34">
        <v>0</v>
      </c>
      <c r="AH46" s="33">
        <v>148.30000000000001</v>
      </c>
      <c r="AI46" s="34">
        <v>148.30000000000001</v>
      </c>
      <c r="AJ46" s="34">
        <v>0</v>
      </c>
      <c r="AK46" s="34">
        <v>148.30000000000001</v>
      </c>
      <c r="AL46" s="34">
        <v>148.30000000000001</v>
      </c>
      <c r="AM46" s="34">
        <v>0</v>
      </c>
      <c r="AN46" s="34">
        <v>148.30000000000001</v>
      </c>
    </row>
    <row r="47" spans="1:40" s="25" customFormat="1" ht="26.4" x14ac:dyDescent="0.25">
      <c r="A47" s="3"/>
      <c r="B47" s="14" t="s">
        <v>33</v>
      </c>
      <c r="C47" s="15">
        <v>10</v>
      </c>
      <c r="D47" s="16">
        <v>1</v>
      </c>
      <c r="E47" s="16">
        <v>6</v>
      </c>
      <c r="F47" s="17" t="s">
        <v>832</v>
      </c>
      <c r="G47" s="15" t="s">
        <v>32</v>
      </c>
      <c r="H47" s="18">
        <v>148300</v>
      </c>
      <c r="I47" s="18">
        <v>148300</v>
      </c>
      <c r="J47" s="18">
        <v>148300</v>
      </c>
      <c r="K47" s="58">
        <f t="shared" si="2"/>
        <v>148.30000000000001</v>
      </c>
      <c r="L47" s="58">
        <f t="shared" si="3"/>
        <v>148.30000000000001</v>
      </c>
      <c r="M47" s="58">
        <f t="shared" si="4"/>
        <v>148.30000000000001</v>
      </c>
      <c r="N47" s="28"/>
      <c r="O47" s="28"/>
      <c r="P47" s="28"/>
      <c r="Q47" s="28"/>
      <c r="R47" s="28"/>
      <c r="S47" s="73"/>
      <c r="T47" s="73"/>
      <c r="U47" s="64"/>
      <c r="V47" s="65"/>
      <c r="Z47" s="29" t="s">
        <v>33</v>
      </c>
      <c r="AA47" s="30">
        <v>10</v>
      </c>
      <c r="AB47" s="31">
        <v>1</v>
      </c>
      <c r="AC47" s="31">
        <v>6</v>
      </c>
      <c r="AD47" s="32" t="s">
        <v>832</v>
      </c>
      <c r="AE47" s="30">
        <v>240</v>
      </c>
      <c r="AF47" s="33">
        <v>148.30000000000001</v>
      </c>
      <c r="AG47" s="34">
        <v>0</v>
      </c>
      <c r="AH47" s="33">
        <v>148.30000000000001</v>
      </c>
      <c r="AI47" s="34">
        <v>148.30000000000001</v>
      </c>
      <c r="AJ47" s="34">
        <v>0</v>
      </c>
      <c r="AK47" s="34">
        <v>148.30000000000001</v>
      </c>
      <c r="AL47" s="34">
        <v>148.30000000000001</v>
      </c>
      <c r="AM47" s="34">
        <v>0</v>
      </c>
      <c r="AN47" s="34">
        <v>148.30000000000001</v>
      </c>
    </row>
    <row r="48" spans="1:40" s="25" customFormat="1" ht="26.4" x14ac:dyDescent="0.25">
      <c r="A48" s="3"/>
      <c r="B48" s="14" t="s">
        <v>831</v>
      </c>
      <c r="C48" s="15">
        <v>10</v>
      </c>
      <c r="D48" s="16">
        <v>1</v>
      </c>
      <c r="E48" s="16">
        <v>6</v>
      </c>
      <c r="F48" s="17" t="s">
        <v>830</v>
      </c>
      <c r="G48" s="15"/>
      <c r="H48" s="18">
        <v>4505000</v>
      </c>
      <c r="I48" s="18">
        <v>4505000</v>
      </c>
      <c r="J48" s="18">
        <v>4505000</v>
      </c>
      <c r="K48" s="58">
        <f t="shared" si="2"/>
        <v>4505</v>
      </c>
      <c r="L48" s="58">
        <f t="shared" si="3"/>
        <v>4505</v>
      </c>
      <c r="M48" s="58">
        <f t="shared" si="4"/>
        <v>4505</v>
      </c>
      <c r="N48" s="28" t="b">
        <f t="shared" ref="N48" si="122">B48=Z48</f>
        <v>1</v>
      </c>
      <c r="O48" s="28" t="b">
        <f t="shared" ref="O48" si="123">C48=AA48</f>
        <v>1</v>
      </c>
      <c r="P48" s="28" t="b">
        <f t="shared" ref="P48" si="124">D48=AB48</f>
        <v>1</v>
      </c>
      <c r="Q48" s="28" t="b">
        <f t="shared" ref="Q48" si="125">E48=AC48</f>
        <v>1</v>
      </c>
      <c r="R48" s="28" t="b">
        <f t="shared" ref="R48" si="126">F48=AD48</f>
        <v>1</v>
      </c>
      <c r="S48" s="73" t="b">
        <f t="shared" ref="S48" si="127">G48=AE48</f>
        <v>1</v>
      </c>
      <c r="T48" s="73">
        <f t="shared" ref="T48" si="128">K48-AH48</f>
        <v>0</v>
      </c>
      <c r="U48" s="61">
        <f t="shared" ref="U48" si="129">L48-AK48</f>
        <v>0</v>
      </c>
      <c r="V48" s="62">
        <f t="shared" ref="V48" si="130">M48-AN48</f>
        <v>0</v>
      </c>
      <c r="Z48" s="29" t="s">
        <v>831</v>
      </c>
      <c r="AA48" s="30">
        <v>10</v>
      </c>
      <c r="AB48" s="31">
        <v>1</v>
      </c>
      <c r="AC48" s="31">
        <v>6</v>
      </c>
      <c r="AD48" s="32" t="s">
        <v>830</v>
      </c>
      <c r="AE48" s="30" t="s">
        <v>857</v>
      </c>
      <c r="AF48" s="33">
        <v>4505</v>
      </c>
      <c r="AG48" s="34">
        <v>0</v>
      </c>
      <c r="AH48" s="33">
        <v>4505</v>
      </c>
      <c r="AI48" s="34">
        <v>4505</v>
      </c>
      <c r="AJ48" s="34">
        <v>0</v>
      </c>
      <c r="AK48" s="34">
        <v>4505</v>
      </c>
      <c r="AL48" s="34">
        <v>4505</v>
      </c>
      <c r="AM48" s="34">
        <v>0</v>
      </c>
      <c r="AN48" s="34">
        <v>4505</v>
      </c>
    </row>
    <row r="49" spans="1:40" s="25" customFormat="1" ht="41.4" x14ac:dyDescent="0.25">
      <c r="A49" s="3"/>
      <c r="B49" s="14" t="s">
        <v>39</v>
      </c>
      <c r="C49" s="15">
        <v>10</v>
      </c>
      <c r="D49" s="16">
        <v>1</v>
      </c>
      <c r="E49" s="16">
        <v>6</v>
      </c>
      <c r="F49" s="17" t="s">
        <v>830</v>
      </c>
      <c r="G49" s="15" t="s">
        <v>38</v>
      </c>
      <c r="H49" s="18">
        <v>4505000</v>
      </c>
      <c r="I49" s="18">
        <v>4505000</v>
      </c>
      <c r="J49" s="18">
        <v>4505000</v>
      </c>
      <c r="K49" s="58">
        <f t="shared" si="2"/>
        <v>4505</v>
      </c>
      <c r="L49" s="58">
        <f t="shared" si="3"/>
        <v>4505</v>
      </c>
      <c r="M49" s="58">
        <f t="shared" si="4"/>
        <v>4505</v>
      </c>
      <c r="N49" s="28"/>
      <c r="O49" s="28"/>
      <c r="P49" s="28"/>
      <c r="Q49" s="28"/>
      <c r="R49" s="28"/>
      <c r="S49" s="73"/>
      <c r="T49" s="73"/>
      <c r="U49" s="64"/>
      <c r="V49" s="65"/>
      <c r="Z49" s="29" t="s">
        <v>39</v>
      </c>
      <c r="AA49" s="30">
        <v>10</v>
      </c>
      <c r="AB49" s="31">
        <v>1</v>
      </c>
      <c r="AC49" s="31">
        <v>6</v>
      </c>
      <c r="AD49" s="32" t="s">
        <v>830</v>
      </c>
      <c r="AE49" s="30">
        <v>100</v>
      </c>
      <c r="AF49" s="33">
        <v>4505</v>
      </c>
      <c r="AG49" s="34">
        <v>0</v>
      </c>
      <c r="AH49" s="33">
        <v>4505</v>
      </c>
      <c r="AI49" s="34">
        <v>4505</v>
      </c>
      <c r="AJ49" s="34">
        <v>0</v>
      </c>
      <c r="AK49" s="34">
        <v>4505</v>
      </c>
      <c r="AL49" s="34">
        <v>4505</v>
      </c>
      <c r="AM49" s="34">
        <v>0</v>
      </c>
      <c r="AN49" s="34">
        <v>4505</v>
      </c>
    </row>
    <row r="50" spans="1:40" s="25" customFormat="1" x14ac:dyDescent="0.25">
      <c r="A50" s="3"/>
      <c r="B50" s="14" t="s">
        <v>37</v>
      </c>
      <c r="C50" s="15">
        <v>10</v>
      </c>
      <c r="D50" s="16">
        <v>1</v>
      </c>
      <c r="E50" s="16">
        <v>6</v>
      </c>
      <c r="F50" s="17" t="s">
        <v>830</v>
      </c>
      <c r="G50" s="15" t="s">
        <v>36</v>
      </c>
      <c r="H50" s="18">
        <v>4505000</v>
      </c>
      <c r="I50" s="18">
        <v>4505000</v>
      </c>
      <c r="J50" s="18">
        <v>4505000</v>
      </c>
      <c r="K50" s="58">
        <f t="shared" si="2"/>
        <v>4505</v>
      </c>
      <c r="L50" s="58">
        <f t="shared" si="3"/>
        <v>4505</v>
      </c>
      <c r="M50" s="58">
        <f t="shared" si="4"/>
        <v>4505</v>
      </c>
      <c r="N50" s="28" t="b">
        <f t="shared" ref="N50" si="131">B50=Z50</f>
        <v>1</v>
      </c>
      <c r="O50" s="28" t="b">
        <f t="shared" ref="O50" si="132">C50=AA50</f>
        <v>1</v>
      </c>
      <c r="P50" s="28" t="b">
        <f t="shared" ref="P50" si="133">D50=AB50</f>
        <v>1</v>
      </c>
      <c r="Q50" s="28" t="b">
        <f t="shared" ref="Q50" si="134">E50=AC50</f>
        <v>1</v>
      </c>
      <c r="R50" s="28" t="b">
        <f t="shared" ref="R50" si="135">F50=AD50</f>
        <v>1</v>
      </c>
      <c r="S50" s="73" t="b">
        <f t="shared" ref="S50" si="136">G50=AE50</f>
        <v>0</v>
      </c>
      <c r="T50" s="73">
        <f t="shared" ref="T50" si="137">K50-AH50</f>
        <v>0</v>
      </c>
      <c r="U50" s="61">
        <f t="shared" ref="U50" si="138">L50-AK50</f>
        <v>0</v>
      </c>
      <c r="V50" s="62">
        <f t="shared" ref="V50" si="139">M50-AN50</f>
        <v>0</v>
      </c>
      <c r="Z50" s="29" t="s">
        <v>37</v>
      </c>
      <c r="AA50" s="30">
        <v>10</v>
      </c>
      <c r="AB50" s="31">
        <v>1</v>
      </c>
      <c r="AC50" s="31">
        <v>6</v>
      </c>
      <c r="AD50" s="32" t="s">
        <v>830</v>
      </c>
      <c r="AE50" s="30">
        <v>120</v>
      </c>
      <c r="AF50" s="33">
        <v>4505</v>
      </c>
      <c r="AG50" s="34">
        <v>0</v>
      </c>
      <c r="AH50" s="33">
        <v>4505</v>
      </c>
      <c r="AI50" s="34">
        <v>4505</v>
      </c>
      <c r="AJ50" s="34">
        <v>0</v>
      </c>
      <c r="AK50" s="34">
        <v>4505</v>
      </c>
      <c r="AL50" s="34">
        <v>4505</v>
      </c>
      <c r="AM50" s="34">
        <v>0</v>
      </c>
      <c r="AN50" s="34">
        <v>4505</v>
      </c>
    </row>
    <row r="51" spans="1:40" s="25" customFormat="1" x14ac:dyDescent="0.25">
      <c r="A51" s="3"/>
      <c r="B51" s="19" t="s">
        <v>802</v>
      </c>
      <c r="C51" s="15">
        <v>10</v>
      </c>
      <c r="D51" s="16">
        <v>1</v>
      </c>
      <c r="E51" s="16">
        <v>13</v>
      </c>
      <c r="F51" s="17"/>
      <c r="G51" s="15"/>
      <c r="H51" s="18">
        <v>750700</v>
      </c>
      <c r="I51" s="18">
        <v>750700</v>
      </c>
      <c r="J51" s="18">
        <v>750700</v>
      </c>
      <c r="K51" s="58">
        <f t="shared" si="2"/>
        <v>750.7</v>
      </c>
      <c r="L51" s="58">
        <f t="shared" si="3"/>
        <v>750.7</v>
      </c>
      <c r="M51" s="58">
        <f t="shared" si="4"/>
        <v>750.7</v>
      </c>
      <c r="N51" s="28"/>
      <c r="O51" s="28"/>
      <c r="P51" s="28"/>
      <c r="Q51" s="28"/>
      <c r="R51" s="28"/>
      <c r="S51" s="73"/>
      <c r="T51" s="73"/>
      <c r="U51" s="64"/>
      <c r="V51" s="65"/>
      <c r="Z51" s="29" t="s">
        <v>802</v>
      </c>
      <c r="AA51" s="30">
        <v>10</v>
      </c>
      <c r="AB51" s="31">
        <v>1</v>
      </c>
      <c r="AC51" s="31">
        <v>13</v>
      </c>
      <c r="AD51" s="32" t="s">
        <v>857</v>
      </c>
      <c r="AE51" s="30" t="s">
        <v>857</v>
      </c>
      <c r="AF51" s="33">
        <v>750.7</v>
      </c>
      <c r="AG51" s="34">
        <v>0</v>
      </c>
      <c r="AH51" s="33">
        <v>750.7</v>
      </c>
      <c r="AI51" s="34">
        <v>750.7</v>
      </c>
      <c r="AJ51" s="34">
        <v>0</v>
      </c>
      <c r="AK51" s="34">
        <v>750.7</v>
      </c>
      <c r="AL51" s="34">
        <v>750.7</v>
      </c>
      <c r="AM51" s="34">
        <v>0</v>
      </c>
      <c r="AN51" s="34">
        <v>750.7</v>
      </c>
    </row>
    <row r="52" spans="1:40" s="25" customFormat="1" ht="21" x14ac:dyDescent="0.25">
      <c r="A52" s="3"/>
      <c r="B52" s="20" t="s">
        <v>46</v>
      </c>
      <c r="C52" s="15">
        <v>10</v>
      </c>
      <c r="D52" s="16">
        <v>1</v>
      </c>
      <c r="E52" s="16">
        <v>13</v>
      </c>
      <c r="F52" s="17" t="s">
        <v>45</v>
      </c>
      <c r="G52" s="15"/>
      <c r="H52" s="18">
        <v>211000</v>
      </c>
      <c r="I52" s="18">
        <v>211000</v>
      </c>
      <c r="J52" s="18">
        <v>211000</v>
      </c>
      <c r="K52" s="58">
        <f t="shared" si="2"/>
        <v>211</v>
      </c>
      <c r="L52" s="58">
        <f t="shared" si="3"/>
        <v>211</v>
      </c>
      <c r="M52" s="58">
        <f t="shared" si="4"/>
        <v>211</v>
      </c>
      <c r="N52" s="28" t="b">
        <f t="shared" ref="N52" si="140">B52=Z52</f>
        <v>1</v>
      </c>
      <c r="O52" s="28" t="b">
        <f t="shared" ref="O52" si="141">C52=AA52</f>
        <v>1</v>
      </c>
      <c r="P52" s="28" t="b">
        <f t="shared" ref="P52" si="142">D52=AB52</f>
        <v>1</v>
      </c>
      <c r="Q52" s="28" t="b">
        <f t="shared" ref="Q52" si="143">E52=AC52</f>
        <v>1</v>
      </c>
      <c r="R52" s="28" t="b">
        <f t="shared" ref="R52" si="144">F52=AD52</f>
        <v>1</v>
      </c>
      <c r="S52" s="73" t="b">
        <f t="shared" ref="S52" si="145">G52=AE52</f>
        <v>1</v>
      </c>
      <c r="T52" s="73">
        <f t="shared" ref="T52" si="146">K52-AH52</f>
        <v>0</v>
      </c>
      <c r="U52" s="61">
        <f t="shared" ref="U52" si="147">L52-AK52</f>
        <v>0</v>
      </c>
      <c r="V52" s="62">
        <f t="shared" ref="V52" si="148">M52-AN52</f>
        <v>0</v>
      </c>
      <c r="Z52" s="29" t="s">
        <v>46</v>
      </c>
      <c r="AA52" s="30">
        <v>10</v>
      </c>
      <c r="AB52" s="31">
        <v>1</v>
      </c>
      <c r="AC52" s="31">
        <v>13</v>
      </c>
      <c r="AD52" s="32" t="s">
        <v>45</v>
      </c>
      <c r="AE52" s="30" t="s">
        <v>857</v>
      </c>
      <c r="AF52" s="33">
        <v>211</v>
      </c>
      <c r="AG52" s="34">
        <v>0</v>
      </c>
      <c r="AH52" s="33">
        <v>211</v>
      </c>
      <c r="AI52" s="34">
        <v>211</v>
      </c>
      <c r="AJ52" s="34">
        <v>0</v>
      </c>
      <c r="AK52" s="34">
        <v>211</v>
      </c>
      <c r="AL52" s="34">
        <v>211</v>
      </c>
      <c r="AM52" s="34">
        <v>0</v>
      </c>
      <c r="AN52" s="34">
        <v>211</v>
      </c>
    </row>
    <row r="53" spans="1:40" s="25" customFormat="1" ht="26.4" x14ac:dyDescent="0.25">
      <c r="A53" s="3"/>
      <c r="B53" s="14" t="s">
        <v>724</v>
      </c>
      <c r="C53" s="15">
        <v>10</v>
      </c>
      <c r="D53" s="16">
        <v>1</v>
      </c>
      <c r="E53" s="16">
        <v>13</v>
      </c>
      <c r="F53" s="17" t="s">
        <v>723</v>
      </c>
      <c r="G53" s="15"/>
      <c r="H53" s="18">
        <v>211000</v>
      </c>
      <c r="I53" s="18">
        <v>211000</v>
      </c>
      <c r="J53" s="18">
        <v>211000</v>
      </c>
      <c r="K53" s="58">
        <f t="shared" si="2"/>
        <v>211</v>
      </c>
      <c r="L53" s="58">
        <f t="shared" si="3"/>
        <v>211</v>
      </c>
      <c r="M53" s="58">
        <f t="shared" si="4"/>
        <v>211</v>
      </c>
      <c r="N53" s="28"/>
      <c r="O53" s="28"/>
      <c r="P53" s="28"/>
      <c r="Q53" s="28"/>
      <c r="R53" s="28"/>
      <c r="S53" s="73"/>
      <c r="T53" s="73"/>
      <c r="U53" s="64"/>
      <c r="V53" s="65"/>
      <c r="Z53" s="29" t="s">
        <v>724</v>
      </c>
      <c r="AA53" s="30">
        <v>10</v>
      </c>
      <c r="AB53" s="31">
        <v>1</v>
      </c>
      <c r="AC53" s="31">
        <v>13</v>
      </c>
      <c r="AD53" s="32" t="s">
        <v>723</v>
      </c>
      <c r="AE53" s="30" t="s">
        <v>857</v>
      </c>
      <c r="AF53" s="33">
        <v>211</v>
      </c>
      <c r="AG53" s="34">
        <v>0</v>
      </c>
      <c r="AH53" s="33">
        <v>211</v>
      </c>
      <c r="AI53" s="34">
        <v>211</v>
      </c>
      <c r="AJ53" s="34">
        <v>0</v>
      </c>
      <c r="AK53" s="34">
        <v>211</v>
      </c>
      <c r="AL53" s="34">
        <v>211</v>
      </c>
      <c r="AM53" s="34">
        <v>0</v>
      </c>
      <c r="AN53" s="34">
        <v>211</v>
      </c>
    </row>
    <row r="54" spans="1:40" s="25" customFormat="1" ht="39.6" x14ac:dyDescent="0.25">
      <c r="A54" s="3"/>
      <c r="B54" s="14" t="s">
        <v>722</v>
      </c>
      <c r="C54" s="15">
        <v>10</v>
      </c>
      <c r="D54" s="16">
        <v>1</v>
      </c>
      <c r="E54" s="16">
        <v>13</v>
      </c>
      <c r="F54" s="17" t="s">
        <v>721</v>
      </c>
      <c r="G54" s="15"/>
      <c r="H54" s="18">
        <v>211000</v>
      </c>
      <c r="I54" s="18">
        <v>211000</v>
      </c>
      <c r="J54" s="18">
        <v>211000</v>
      </c>
      <c r="K54" s="58">
        <f t="shared" si="2"/>
        <v>211</v>
      </c>
      <c r="L54" s="58">
        <f t="shared" si="3"/>
        <v>211</v>
      </c>
      <c r="M54" s="58">
        <f t="shared" si="4"/>
        <v>211</v>
      </c>
      <c r="N54" s="28" t="b">
        <f t="shared" ref="N54" si="149">B54=Z54</f>
        <v>1</v>
      </c>
      <c r="O54" s="28" t="b">
        <f t="shared" ref="O54" si="150">C54=AA54</f>
        <v>1</v>
      </c>
      <c r="P54" s="28" t="b">
        <f t="shared" ref="P54" si="151">D54=AB54</f>
        <v>1</v>
      </c>
      <c r="Q54" s="28" t="b">
        <f t="shared" ref="Q54" si="152">E54=AC54</f>
        <v>1</v>
      </c>
      <c r="R54" s="28" t="b">
        <f t="shared" ref="R54" si="153">F54=AD54</f>
        <v>1</v>
      </c>
      <c r="S54" s="73" t="b">
        <f t="shared" ref="S54" si="154">G54=AE54</f>
        <v>1</v>
      </c>
      <c r="T54" s="73">
        <f t="shared" ref="T54" si="155">K54-AH54</f>
        <v>0</v>
      </c>
      <c r="U54" s="61">
        <f t="shared" ref="U54" si="156">L54-AK54</f>
        <v>0</v>
      </c>
      <c r="V54" s="62">
        <f t="shared" ref="V54" si="157">M54-AN54</f>
        <v>0</v>
      </c>
      <c r="Z54" s="29" t="s">
        <v>722</v>
      </c>
      <c r="AA54" s="30">
        <v>10</v>
      </c>
      <c r="AB54" s="31">
        <v>1</v>
      </c>
      <c r="AC54" s="31">
        <v>13</v>
      </c>
      <c r="AD54" s="32" t="s">
        <v>721</v>
      </c>
      <c r="AE54" s="30" t="s">
        <v>857</v>
      </c>
      <c r="AF54" s="33">
        <v>211</v>
      </c>
      <c r="AG54" s="34">
        <v>0</v>
      </c>
      <c r="AH54" s="33">
        <v>211</v>
      </c>
      <c r="AI54" s="34">
        <v>211</v>
      </c>
      <c r="AJ54" s="34">
        <v>0</v>
      </c>
      <c r="AK54" s="34">
        <v>211</v>
      </c>
      <c r="AL54" s="34">
        <v>211</v>
      </c>
      <c r="AM54" s="34">
        <v>0</v>
      </c>
      <c r="AN54" s="34">
        <v>211</v>
      </c>
    </row>
    <row r="55" spans="1:40" s="25" customFormat="1" x14ac:dyDescent="0.25">
      <c r="A55" s="3"/>
      <c r="B55" s="14" t="s">
        <v>49</v>
      </c>
      <c r="C55" s="15">
        <v>10</v>
      </c>
      <c r="D55" s="16">
        <v>1</v>
      </c>
      <c r="E55" s="16">
        <v>13</v>
      </c>
      <c r="F55" s="17" t="s">
        <v>720</v>
      </c>
      <c r="G55" s="15"/>
      <c r="H55" s="18">
        <v>211000</v>
      </c>
      <c r="I55" s="18">
        <v>211000</v>
      </c>
      <c r="J55" s="18">
        <v>211000</v>
      </c>
      <c r="K55" s="58">
        <f t="shared" si="2"/>
        <v>211</v>
      </c>
      <c r="L55" s="58">
        <f t="shared" si="3"/>
        <v>211</v>
      </c>
      <c r="M55" s="58">
        <f t="shared" si="4"/>
        <v>211</v>
      </c>
      <c r="N55" s="28"/>
      <c r="O55" s="28"/>
      <c r="P55" s="28"/>
      <c r="Q55" s="28"/>
      <c r="R55" s="28"/>
      <c r="S55" s="73"/>
      <c r="T55" s="73"/>
      <c r="U55" s="64"/>
      <c r="V55" s="65"/>
      <c r="Z55" s="29" t="s">
        <v>49</v>
      </c>
      <c r="AA55" s="30">
        <v>10</v>
      </c>
      <c r="AB55" s="31">
        <v>1</v>
      </c>
      <c r="AC55" s="31">
        <v>13</v>
      </c>
      <c r="AD55" s="32" t="s">
        <v>720</v>
      </c>
      <c r="AE55" s="30" t="s">
        <v>857</v>
      </c>
      <c r="AF55" s="33">
        <v>211</v>
      </c>
      <c r="AG55" s="34">
        <v>0</v>
      </c>
      <c r="AH55" s="33">
        <v>211</v>
      </c>
      <c r="AI55" s="34">
        <v>211</v>
      </c>
      <c r="AJ55" s="34">
        <v>0</v>
      </c>
      <c r="AK55" s="34">
        <v>211</v>
      </c>
      <c r="AL55" s="34">
        <v>211</v>
      </c>
      <c r="AM55" s="34">
        <v>0</v>
      </c>
      <c r="AN55" s="34">
        <v>211</v>
      </c>
    </row>
    <row r="56" spans="1:40" s="25" customFormat="1" ht="41.4" x14ac:dyDescent="0.25">
      <c r="A56" s="3"/>
      <c r="B56" s="14" t="s">
        <v>39</v>
      </c>
      <c r="C56" s="15">
        <v>10</v>
      </c>
      <c r="D56" s="16">
        <v>1</v>
      </c>
      <c r="E56" s="16">
        <v>13</v>
      </c>
      <c r="F56" s="17" t="s">
        <v>720</v>
      </c>
      <c r="G56" s="15" t="s">
        <v>38</v>
      </c>
      <c r="H56" s="18">
        <v>126000</v>
      </c>
      <c r="I56" s="18">
        <v>126000</v>
      </c>
      <c r="J56" s="18">
        <v>126000</v>
      </c>
      <c r="K56" s="58">
        <f t="shared" si="2"/>
        <v>126</v>
      </c>
      <c r="L56" s="58">
        <f t="shared" si="3"/>
        <v>126</v>
      </c>
      <c r="M56" s="58">
        <f t="shared" si="4"/>
        <v>126</v>
      </c>
      <c r="N56" s="28" t="b">
        <f t="shared" ref="N56" si="158">B56=Z56</f>
        <v>1</v>
      </c>
      <c r="O56" s="28" t="b">
        <f t="shared" ref="O56" si="159">C56=AA56</f>
        <v>1</v>
      </c>
      <c r="P56" s="28" t="b">
        <f t="shared" ref="P56" si="160">D56=AB56</f>
        <v>1</v>
      </c>
      <c r="Q56" s="28" t="b">
        <f t="shared" ref="Q56" si="161">E56=AC56</f>
        <v>1</v>
      </c>
      <c r="R56" s="28" t="b">
        <f t="shared" ref="R56" si="162">F56=AD56</f>
        <v>1</v>
      </c>
      <c r="S56" s="73" t="b">
        <f t="shared" ref="S56" si="163">G56=AE56</f>
        <v>0</v>
      </c>
      <c r="T56" s="73">
        <f t="shared" ref="T56" si="164">K56-AH56</f>
        <v>0</v>
      </c>
      <c r="U56" s="61">
        <f t="shared" ref="U56" si="165">L56-AK56</f>
        <v>0</v>
      </c>
      <c r="V56" s="62">
        <f t="shared" ref="V56" si="166">M56-AN56</f>
        <v>0</v>
      </c>
      <c r="Z56" s="29" t="s">
        <v>39</v>
      </c>
      <c r="AA56" s="30">
        <v>10</v>
      </c>
      <c r="AB56" s="31">
        <v>1</v>
      </c>
      <c r="AC56" s="31">
        <v>13</v>
      </c>
      <c r="AD56" s="32" t="s">
        <v>720</v>
      </c>
      <c r="AE56" s="30">
        <v>100</v>
      </c>
      <c r="AF56" s="33">
        <v>126</v>
      </c>
      <c r="AG56" s="34">
        <v>0</v>
      </c>
      <c r="AH56" s="33">
        <v>126</v>
      </c>
      <c r="AI56" s="34">
        <v>126</v>
      </c>
      <c r="AJ56" s="34">
        <v>0</v>
      </c>
      <c r="AK56" s="34">
        <v>126</v>
      </c>
      <c r="AL56" s="34">
        <v>126</v>
      </c>
      <c r="AM56" s="34">
        <v>0</v>
      </c>
      <c r="AN56" s="34">
        <v>126</v>
      </c>
    </row>
    <row r="57" spans="1:40" s="25" customFormat="1" x14ac:dyDescent="0.25">
      <c r="A57" s="3"/>
      <c r="B57" s="14" t="s">
        <v>37</v>
      </c>
      <c r="C57" s="15">
        <v>10</v>
      </c>
      <c r="D57" s="16">
        <v>1</v>
      </c>
      <c r="E57" s="16">
        <v>13</v>
      </c>
      <c r="F57" s="17" t="s">
        <v>720</v>
      </c>
      <c r="G57" s="15" t="s">
        <v>36</v>
      </c>
      <c r="H57" s="18">
        <v>126000</v>
      </c>
      <c r="I57" s="18">
        <v>126000</v>
      </c>
      <c r="J57" s="18">
        <v>126000</v>
      </c>
      <c r="K57" s="58">
        <f t="shared" si="2"/>
        <v>126</v>
      </c>
      <c r="L57" s="58">
        <f t="shared" si="3"/>
        <v>126</v>
      </c>
      <c r="M57" s="58">
        <f t="shared" si="4"/>
        <v>126</v>
      </c>
      <c r="N57" s="28"/>
      <c r="O57" s="28"/>
      <c r="P57" s="28"/>
      <c r="Q57" s="28"/>
      <c r="R57" s="28"/>
      <c r="S57" s="73"/>
      <c r="T57" s="73"/>
      <c r="U57" s="64"/>
      <c r="V57" s="65"/>
      <c r="Z57" s="29" t="s">
        <v>37</v>
      </c>
      <c r="AA57" s="30">
        <v>10</v>
      </c>
      <c r="AB57" s="31">
        <v>1</v>
      </c>
      <c r="AC57" s="31">
        <v>13</v>
      </c>
      <c r="AD57" s="32" t="s">
        <v>720</v>
      </c>
      <c r="AE57" s="30">
        <v>120</v>
      </c>
      <c r="AF57" s="33">
        <v>126</v>
      </c>
      <c r="AG57" s="34">
        <v>0</v>
      </c>
      <c r="AH57" s="33">
        <v>126</v>
      </c>
      <c r="AI57" s="34">
        <v>126</v>
      </c>
      <c r="AJ57" s="34">
        <v>0</v>
      </c>
      <c r="AK57" s="34">
        <v>126</v>
      </c>
      <c r="AL57" s="34">
        <v>126</v>
      </c>
      <c r="AM57" s="34">
        <v>0</v>
      </c>
      <c r="AN57" s="34">
        <v>126</v>
      </c>
    </row>
    <row r="58" spans="1:40" s="25" customFormat="1" ht="26.4" x14ac:dyDescent="0.25">
      <c r="A58" s="3"/>
      <c r="B58" s="14" t="s">
        <v>35</v>
      </c>
      <c r="C58" s="15">
        <v>10</v>
      </c>
      <c r="D58" s="16">
        <v>1</v>
      </c>
      <c r="E58" s="16">
        <v>13</v>
      </c>
      <c r="F58" s="17" t="s">
        <v>720</v>
      </c>
      <c r="G58" s="15" t="s">
        <v>34</v>
      </c>
      <c r="H58" s="18">
        <v>85000</v>
      </c>
      <c r="I58" s="18">
        <v>85000</v>
      </c>
      <c r="J58" s="18">
        <v>85000</v>
      </c>
      <c r="K58" s="58">
        <f t="shared" si="2"/>
        <v>85</v>
      </c>
      <c r="L58" s="58">
        <f t="shared" si="3"/>
        <v>85</v>
      </c>
      <c r="M58" s="58">
        <f t="shared" si="4"/>
        <v>85</v>
      </c>
      <c r="N58" s="28" t="b">
        <f t="shared" ref="N58" si="167">B58=Z58</f>
        <v>1</v>
      </c>
      <c r="O58" s="28" t="b">
        <f t="shared" ref="O58" si="168">C58=AA58</f>
        <v>1</v>
      </c>
      <c r="P58" s="28" t="b">
        <f t="shared" ref="P58" si="169">D58=AB58</f>
        <v>1</v>
      </c>
      <c r="Q58" s="28" t="b">
        <f t="shared" ref="Q58" si="170">E58=AC58</f>
        <v>1</v>
      </c>
      <c r="R58" s="28" t="b">
        <f t="shared" ref="R58" si="171">F58=AD58</f>
        <v>1</v>
      </c>
      <c r="S58" s="73" t="b">
        <f t="shared" ref="S58" si="172">G58=AE58</f>
        <v>0</v>
      </c>
      <c r="T58" s="73">
        <f t="shared" ref="T58" si="173">K58-AH58</f>
        <v>0</v>
      </c>
      <c r="U58" s="61">
        <f t="shared" ref="U58" si="174">L58-AK58</f>
        <v>0</v>
      </c>
      <c r="V58" s="62">
        <f t="shared" ref="V58" si="175">M58-AN58</f>
        <v>0</v>
      </c>
      <c r="Z58" s="29" t="s">
        <v>35</v>
      </c>
      <c r="AA58" s="30">
        <v>10</v>
      </c>
      <c r="AB58" s="31">
        <v>1</v>
      </c>
      <c r="AC58" s="31">
        <v>13</v>
      </c>
      <c r="AD58" s="32" t="s">
        <v>720</v>
      </c>
      <c r="AE58" s="30">
        <v>200</v>
      </c>
      <c r="AF58" s="33">
        <v>85</v>
      </c>
      <c r="AG58" s="34">
        <v>0</v>
      </c>
      <c r="AH58" s="33">
        <v>85</v>
      </c>
      <c r="AI58" s="34">
        <v>85</v>
      </c>
      <c r="AJ58" s="34">
        <v>0</v>
      </c>
      <c r="AK58" s="34">
        <v>85</v>
      </c>
      <c r="AL58" s="34">
        <v>85</v>
      </c>
      <c r="AM58" s="34">
        <v>0</v>
      </c>
      <c r="AN58" s="34">
        <v>85</v>
      </c>
    </row>
    <row r="59" spans="1:40" s="25" customFormat="1" ht="26.4" x14ac:dyDescent="0.25">
      <c r="A59" s="3"/>
      <c r="B59" s="14" t="s">
        <v>33</v>
      </c>
      <c r="C59" s="15">
        <v>10</v>
      </c>
      <c r="D59" s="16">
        <v>1</v>
      </c>
      <c r="E59" s="16">
        <v>13</v>
      </c>
      <c r="F59" s="17" t="s">
        <v>720</v>
      </c>
      <c r="G59" s="15" t="s">
        <v>32</v>
      </c>
      <c r="H59" s="18">
        <v>85000</v>
      </c>
      <c r="I59" s="18">
        <v>85000</v>
      </c>
      <c r="J59" s="18">
        <v>85000</v>
      </c>
      <c r="K59" s="58">
        <f t="shared" si="2"/>
        <v>85</v>
      </c>
      <c r="L59" s="58">
        <f t="shared" si="3"/>
        <v>85</v>
      </c>
      <c r="M59" s="58">
        <f t="shared" si="4"/>
        <v>85</v>
      </c>
      <c r="N59" s="28"/>
      <c r="O59" s="28"/>
      <c r="P59" s="28"/>
      <c r="Q59" s="28"/>
      <c r="R59" s="28"/>
      <c r="S59" s="73"/>
      <c r="T59" s="73"/>
      <c r="U59" s="64"/>
      <c r="V59" s="65"/>
      <c r="Z59" s="29" t="s">
        <v>33</v>
      </c>
      <c r="AA59" s="30">
        <v>10</v>
      </c>
      <c r="AB59" s="31">
        <v>1</v>
      </c>
      <c r="AC59" s="31">
        <v>13</v>
      </c>
      <c r="AD59" s="32" t="s">
        <v>720</v>
      </c>
      <c r="AE59" s="30">
        <v>240</v>
      </c>
      <c r="AF59" s="33">
        <v>85</v>
      </c>
      <c r="AG59" s="34">
        <v>0</v>
      </c>
      <c r="AH59" s="33">
        <v>85</v>
      </c>
      <c r="AI59" s="34">
        <v>85</v>
      </c>
      <c r="AJ59" s="34">
        <v>0</v>
      </c>
      <c r="AK59" s="34">
        <v>85</v>
      </c>
      <c r="AL59" s="34">
        <v>85</v>
      </c>
      <c r="AM59" s="34">
        <v>0</v>
      </c>
      <c r="AN59" s="34">
        <v>85</v>
      </c>
    </row>
    <row r="60" spans="1:40" s="25" customFormat="1" x14ac:dyDescent="0.25">
      <c r="A60" s="3"/>
      <c r="B60" s="20" t="s">
        <v>703</v>
      </c>
      <c r="C60" s="15">
        <v>10</v>
      </c>
      <c r="D60" s="16">
        <v>1</v>
      </c>
      <c r="E60" s="16">
        <v>13</v>
      </c>
      <c r="F60" s="17" t="s">
        <v>702</v>
      </c>
      <c r="G60" s="15"/>
      <c r="H60" s="18">
        <v>539700</v>
      </c>
      <c r="I60" s="18">
        <v>539700</v>
      </c>
      <c r="J60" s="18">
        <v>539700</v>
      </c>
      <c r="K60" s="58">
        <f t="shared" si="2"/>
        <v>539.70000000000005</v>
      </c>
      <c r="L60" s="58">
        <f t="shared" si="3"/>
        <v>539.70000000000005</v>
      </c>
      <c r="M60" s="58">
        <f t="shared" si="4"/>
        <v>539.70000000000005</v>
      </c>
      <c r="N60" s="28" t="b">
        <f t="shared" ref="N60" si="176">B60=Z60</f>
        <v>1</v>
      </c>
      <c r="O60" s="28" t="b">
        <f t="shared" ref="O60" si="177">C60=AA60</f>
        <v>1</v>
      </c>
      <c r="P60" s="28" t="b">
        <f t="shared" ref="P60" si="178">D60=AB60</f>
        <v>1</v>
      </c>
      <c r="Q60" s="28" t="b">
        <f t="shared" ref="Q60" si="179">E60=AC60</f>
        <v>1</v>
      </c>
      <c r="R60" s="28" t="b">
        <f t="shared" ref="R60" si="180">F60=AD60</f>
        <v>1</v>
      </c>
      <c r="S60" s="73" t="b">
        <f t="shared" ref="S60" si="181">G60=AE60</f>
        <v>1</v>
      </c>
      <c r="T60" s="73">
        <f t="shared" ref="T60" si="182">K60-AH60</f>
        <v>0</v>
      </c>
      <c r="U60" s="61">
        <f t="shared" ref="U60" si="183">L60-AK60</f>
        <v>0</v>
      </c>
      <c r="V60" s="62">
        <f t="shared" ref="V60" si="184">M60-AN60</f>
        <v>0</v>
      </c>
      <c r="Z60" s="29" t="s">
        <v>703</v>
      </c>
      <c r="AA60" s="30">
        <v>10</v>
      </c>
      <c r="AB60" s="31">
        <v>1</v>
      </c>
      <c r="AC60" s="31">
        <v>13</v>
      </c>
      <c r="AD60" s="32" t="s">
        <v>702</v>
      </c>
      <c r="AE60" s="30" t="s">
        <v>857</v>
      </c>
      <c r="AF60" s="33">
        <v>539.70000000000005</v>
      </c>
      <c r="AG60" s="34">
        <v>0</v>
      </c>
      <c r="AH60" s="33">
        <v>539.70000000000005</v>
      </c>
      <c r="AI60" s="34">
        <v>539.70000000000005</v>
      </c>
      <c r="AJ60" s="34">
        <v>0</v>
      </c>
      <c r="AK60" s="34">
        <v>539.70000000000005</v>
      </c>
      <c r="AL60" s="34">
        <v>539.70000000000005</v>
      </c>
      <c r="AM60" s="34">
        <v>0</v>
      </c>
      <c r="AN60" s="34">
        <v>539.70000000000005</v>
      </c>
    </row>
    <row r="61" spans="1:40" s="25" customFormat="1" ht="26.4" x14ac:dyDescent="0.25">
      <c r="A61" s="3"/>
      <c r="B61" s="14" t="s">
        <v>825</v>
      </c>
      <c r="C61" s="15">
        <v>10</v>
      </c>
      <c r="D61" s="16">
        <v>1</v>
      </c>
      <c r="E61" s="16">
        <v>13</v>
      </c>
      <c r="F61" s="17" t="s">
        <v>824</v>
      </c>
      <c r="G61" s="15"/>
      <c r="H61" s="18">
        <v>539700</v>
      </c>
      <c r="I61" s="18">
        <v>539700</v>
      </c>
      <c r="J61" s="18">
        <v>539700</v>
      </c>
      <c r="K61" s="58">
        <f t="shared" si="2"/>
        <v>539.70000000000005</v>
      </c>
      <c r="L61" s="58">
        <f t="shared" si="3"/>
        <v>539.70000000000005</v>
      </c>
      <c r="M61" s="58">
        <f t="shared" si="4"/>
        <v>539.70000000000005</v>
      </c>
      <c r="N61" s="28"/>
      <c r="O61" s="28"/>
      <c r="P61" s="28"/>
      <c r="Q61" s="28"/>
      <c r="R61" s="28"/>
      <c r="S61" s="73"/>
      <c r="T61" s="73"/>
      <c r="U61" s="64"/>
      <c r="V61" s="65"/>
      <c r="Z61" s="29" t="s">
        <v>825</v>
      </c>
      <c r="AA61" s="30">
        <v>10</v>
      </c>
      <c r="AB61" s="31">
        <v>1</v>
      </c>
      <c r="AC61" s="31">
        <v>13</v>
      </c>
      <c r="AD61" s="32" t="s">
        <v>824</v>
      </c>
      <c r="AE61" s="30" t="s">
        <v>857</v>
      </c>
      <c r="AF61" s="33">
        <v>539.70000000000005</v>
      </c>
      <c r="AG61" s="34">
        <v>0</v>
      </c>
      <c r="AH61" s="33">
        <v>539.70000000000005</v>
      </c>
      <c r="AI61" s="34">
        <v>539.70000000000005</v>
      </c>
      <c r="AJ61" s="34">
        <v>0</v>
      </c>
      <c r="AK61" s="34">
        <v>539.70000000000005</v>
      </c>
      <c r="AL61" s="34">
        <v>539.70000000000005</v>
      </c>
      <c r="AM61" s="34">
        <v>0</v>
      </c>
      <c r="AN61" s="34">
        <v>539.70000000000005</v>
      </c>
    </row>
    <row r="62" spans="1:40" s="25" customFormat="1" ht="26.4" x14ac:dyDescent="0.25">
      <c r="A62" s="3"/>
      <c r="B62" s="14" t="s">
        <v>823</v>
      </c>
      <c r="C62" s="15">
        <v>10</v>
      </c>
      <c r="D62" s="16">
        <v>1</v>
      </c>
      <c r="E62" s="16">
        <v>13</v>
      </c>
      <c r="F62" s="17" t="s">
        <v>822</v>
      </c>
      <c r="G62" s="15"/>
      <c r="H62" s="18">
        <v>20000</v>
      </c>
      <c r="I62" s="18">
        <v>20000</v>
      </c>
      <c r="J62" s="18">
        <v>20000</v>
      </c>
      <c r="K62" s="58">
        <f t="shared" si="2"/>
        <v>20</v>
      </c>
      <c r="L62" s="58">
        <f t="shared" si="3"/>
        <v>20</v>
      </c>
      <c r="M62" s="58">
        <f t="shared" si="4"/>
        <v>20</v>
      </c>
      <c r="N62" s="28" t="b">
        <f t="shared" ref="N62" si="185">B62=Z62</f>
        <v>1</v>
      </c>
      <c r="O62" s="28" t="b">
        <f t="shared" ref="O62" si="186">C62=AA62</f>
        <v>1</v>
      </c>
      <c r="P62" s="28" t="b">
        <f t="shared" ref="P62" si="187">D62=AB62</f>
        <v>1</v>
      </c>
      <c r="Q62" s="28" t="b">
        <f t="shared" ref="Q62" si="188">E62=AC62</f>
        <v>1</v>
      </c>
      <c r="R62" s="28" t="b">
        <f t="shared" ref="R62" si="189">F62=AD62</f>
        <v>1</v>
      </c>
      <c r="S62" s="73" t="b">
        <f t="shared" ref="S62" si="190">G62=AE62</f>
        <v>1</v>
      </c>
      <c r="T62" s="73">
        <f t="shared" ref="T62" si="191">K62-AH62</f>
        <v>0</v>
      </c>
      <c r="U62" s="61">
        <f t="shared" ref="U62" si="192">L62-AK62</f>
        <v>0</v>
      </c>
      <c r="V62" s="62">
        <f t="shared" ref="V62" si="193">M62-AN62</f>
        <v>0</v>
      </c>
      <c r="Z62" s="29" t="s">
        <v>823</v>
      </c>
      <c r="AA62" s="30">
        <v>10</v>
      </c>
      <c r="AB62" s="31">
        <v>1</v>
      </c>
      <c r="AC62" s="31">
        <v>13</v>
      </c>
      <c r="AD62" s="32" t="s">
        <v>822</v>
      </c>
      <c r="AE62" s="30" t="s">
        <v>857</v>
      </c>
      <c r="AF62" s="33">
        <v>20</v>
      </c>
      <c r="AG62" s="34">
        <v>0</v>
      </c>
      <c r="AH62" s="33">
        <v>20</v>
      </c>
      <c r="AI62" s="34">
        <v>20</v>
      </c>
      <c r="AJ62" s="34">
        <v>0</v>
      </c>
      <c r="AK62" s="34">
        <v>20</v>
      </c>
      <c r="AL62" s="34">
        <v>20</v>
      </c>
      <c r="AM62" s="34">
        <v>0</v>
      </c>
      <c r="AN62" s="34">
        <v>20</v>
      </c>
    </row>
    <row r="63" spans="1:40" s="25" customFormat="1" x14ac:dyDescent="0.25">
      <c r="A63" s="3"/>
      <c r="B63" s="14" t="s">
        <v>821</v>
      </c>
      <c r="C63" s="15">
        <v>10</v>
      </c>
      <c r="D63" s="16">
        <v>1</v>
      </c>
      <c r="E63" s="16">
        <v>13</v>
      </c>
      <c r="F63" s="17" t="s">
        <v>820</v>
      </c>
      <c r="G63" s="15"/>
      <c r="H63" s="18">
        <v>20000</v>
      </c>
      <c r="I63" s="18">
        <v>20000</v>
      </c>
      <c r="J63" s="18">
        <v>20000</v>
      </c>
      <c r="K63" s="58">
        <f t="shared" si="2"/>
        <v>20</v>
      </c>
      <c r="L63" s="58">
        <f t="shared" si="3"/>
        <v>20</v>
      </c>
      <c r="M63" s="58">
        <f t="shared" si="4"/>
        <v>20</v>
      </c>
      <c r="N63" s="28"/>
      <c r="O63" s="28"/>
      <c r="P63" s="28"/>
      <c r="Q63" s="28"/>
      <c r="R63" s="28"/>
      <c r="S63" s="73"/>
      <c r="T63" s="73"/>
      <c r="U63" s="64"/>
      <c r="V63" s="65"/>
      <c r="Z63" s="29" t="s">
        <v>821</v>
      </c>
      <c r="AA63" s="30">
        <v>10</v>
      </c>
      <c r="AB63" s="31">
        <v>1</v>
      </c>
      <c r="AC63" s="31">
        <v>13</v>
      </c>
      <c r="AD63" s="32" t="s">
        <v>820</v>
      </c>
      <c r="AE63" s="30" t="s">
        <v>857</v>
      </c>
      <c r="AF63" s="33">
        <v>20</v>
      </c>
      <c r="AG63" s="34">
        <v>0</v>
      </c>
      <c r="AH63" s="33">
        <v>20</v>
      </c>
      <c r="AI63" s="34">
        <v>20</v>
      </c>
      <c r="AJ63" s="34">
        <v>0</v>
      </c>
      <c r="AK63" s="34">
        <v>20</v>
      </c>
      <c r="AL63" s="34">
        <v>20</v>
      </c>
      <c r="AM63" s="34">
        <v>0</v>
      </c>
      <c r="AN63" s="34">
        <v>20</v>
      </c>
    </row>
    <row r="64" spans="1:40" s="25" customFormat="1" x14ac:dyDescent="0.25">
      <c r="A64" s="3"/>
      <c r="B64" s="14" t="s">
        <v>344</v>
      </c>
      <c r="C64" s="15">
        <v>10</v>
      </c>
      <c r="D64" s="16">
        <v>1</v>
      </c>
      <c r="E64" s="16">
        <v>13</v>
      </c>
      <c r="F64" s="17" t="s">
        <v>820</v>
      </c>
      <c r="G64" s="15" t="s">
        <v>343</v>
      </c>
      <c r="H64" s="18">
        <v>20000</v>
      </c>
      <c r="I64" s="18">
        <v>20000</v>
      </c>
      <c r="J64" s="18">
        <v>20000</v>
      </c>
      <c r="K64" s="58">
        <f t="shared" si="2"/>
        <v>20</v>
      </c>
      <c r="L64" s="58">
        <f t="shared" si="3"/>
        <v>20</v>
      </c>
      <c r="M64" s="58">
        <f t="shared" si="4"/>
        <v>20</v>
      </c>
      <c r="N64" s="28" t="b">
        <f t="shared" ref="N64" si="194">B64=Z64</f>
        <v>1</v>
      </c>
      <c r="O64" s="28" t="b">
        <f t="shared" ref="O64" si="195">C64=AA64</f>
        <v>1</v>
      </c>
      <c r="P64" s="28" t="b">
        <f t="shared" ref="P64" si="196">D64=AB64</f>
        <v>1</v>
      </c>
      <c r="Q64" s="28" t="b">
        <f t="shared" ref="Q64" si="197">E64=AC64</f>
        <v>1</v>
      </c>
      <c r="R64" s="28" t="b">
        <f t="shared" ref="R64" si="198">F64=AD64</f>
        <v>1</v>
      </c>
      <c r="S64" s="73" t="b">
        <f t="shared" ref="S64" si="199">G64=AE64</f>
        <v>0</v>
      </c>
      <c r="T64" s="73">
        <f t="shared" ref="T64" si="200">K64-AH64</f>
        <v>0</v>
      </c>
      <c r="U64" s="61">
        <f t="shared" ref="U64" si="201">L64-AK64</f>
        <v>0</v>
      </c>
      <c r="V64" s="62">
        <f t="shared" ref="V64" si="202">M64-AN64</f>
        <v>0</v>
      </c>
      <c r="Z64" s="29" t="s">
        <v>344</v>
      </c>
      <c r="AA64" s="30">
        <v>10</v>
      </c>
      <c r="AB64" s="31">
        <v>1</v>
      </c>
      <c r="AC64" s="31">
        <v>13</v>
      </c>
      <c r="AD64" s="32" t="s">
        <v>820</v>
      </c>
      <c r="AE64" s="30">
        <v>800</v>
      </c>
      <c r="AF64" s="33">
        <v>20</v>
      </c>
      <c r="AG64" s="34">
        <v>0</v>
      </c>
      <c r="AH64" s="33">
        <v>20</v>
      </c>
      <c r="AI64" s="34">
        <v>20</v>
      </c>
      <c r="AJ64" s="34">
        <v>0</v>
      </c>
      <c r="AK64" s="34">
        <v>20</v>
      </c>
      <c r="AL64" s="34">
        <v>20</v>
      </c>
      <c r="AM64" s="34">
        <v>0</v>
      </c>
      <c r="AN64" s="34">
        <v>20</v>
      </c>
    </row>
    <row r="65" spans="1:40" s="25" customFormat="1" x14ac:dyDescent="0.25">
      <c r="A65" s="3"/>
      <c r="B65" s="14" t="s">
        <v>492</v>
      </c>
      <c r="C65" s="15">
        <v>10</v>
      </c>
      <c r="D65" s="16">
        <v>1</v>
      </c>
      <c r="E65" s="16">
        <v>13</v>
      </c>
      <c r="F65" s="17" t="s">
        <v>820</v>
      </c>
      <c r="G65" s="15" t="s">
        <v>491</v>
      </c>
      <c r="H65" s="18">
        <v>20000</v>
      </c>
      <c r="I65" s="18">
        <v>20000</v>
      </c>
      <c r="J65" s="18">
        <v>20000</v>
      </c>
      <c r="K65" s="58">
        <f t="shared" si="2"/>
        <v>20</v>
      </c>
      <c r="L65" s="58">
        <f t="shared" si="3"/>
        <v>20</v>
      </c>
      <c r="M65" s="58">
        <f t="shared" si="4"/>
        <v>20</v>
      </c>
      <c r="N65" s="28"/>
      <c r="O65" s="28"/>
      <c r="P65" s="28"/>
      <c r="Q65" s="28"/>
      <c r="R65" s="28"/>
      <c r="S65" s="73"/>
      <c r="T65" s="73"/>
      <c r="U65" s="64"/>
      <c r="V65" s="65"/>
      <c r="Z65" s="29" t="s">
        <v>492</v>
      </c>
      <c r="AA65" s="30">
        <v>10</v>
      </c>
      <c r="AB65" s="31">
        <v>1</v>
      </c>
      <c r="AC65" s="31">
        <v>13</v>
      </c>
      <c r="AD65" s="32" t="s">
        <v>820</v>
      </c>
      <c r="AE65" s="30">
        <v>850</v>
      </c>
      <c r="AF65" s="33">
        <v>20</v>
      </c>
      <c r="AG65" s="34">
        <v>0</v>
      </c>
      <c r="AH65" s="33">
        <v>20</v>
      </c>
      <c r="AI65" s="34">
        <v>20</v>
      </c>
      <c r="AJ65" s="34">
        <v>0</v>
      </c>
      <c r="AK65" s="34">
        <v>20</v>
      </c>
      <c r="AL65" s="34">
        <v>20</v>
      </c>
      <c r="AM65" s="34">
        <v>0</v>
      </c>
      <c r="AN65" s="34">
        <v>20</v>
      </c>
    </row>
    <row r="66" spans="1:40" s="25" customFormat="1" x14ac:dyDescent="0.25">
      <c r="A66" s="3"/>
      <c r="B66" s="14" t="s">
        <v>829</v>
      </c>
      <c r="C66" s="15">
        <v>10</v>
      </c>
      <c r="D66" s="16">
        <v>1</v>
      </c>
      <c r="E66" s="16">
        <v>13</v>
      </c>
      <c r="F66" s="17" t="s">
        <v>828</v>
      </c>
      <c r="G66" s="15"/>
      <c r="H66" s="18">
        <v>519700</v>
      </c>
      <c r="I66" s="18">
        <v>519700</v>
      </c>
      <c r="J66" s="18">
        <v>519700</v>
      </c>
      <c r="K66" s="58">
        <f t="shared" si="2"/>
        <v>519.70000000000005</v>
      </c>
      <c r="L66" s="58">
        <f t="shared" si="3"/>
        <v>519.70000000000005</v>
      </c>
      <c r="M66" s="58">
        <f t="shared" si="4"/>
        <v>519.70000000000005</v>
      </c>
      <c r="N66" s="28" t="b">
        <f t="shared" ref="N66" si="203">B66=Z66</f>
        <v>1</v>
      </c>
      <c r="O66" s="28" t="b">
        <f t="shared" ref="O66" si="204">C66=AA66</f>
        <v>1</v>
      </c>
      <c r="P66" s="28" t="b">
        <f t="shared" ref="P66" si="205">D66=AB66</f>
        <v>1</v>
      </c>
      <c r="Q66" s="28" t="b">
        <f t="shared" ref="Q66" si="206">E66=AC66</f>
        <v>1</v>
      </c>
      <c r="R66" s="28" t="b">
        <f t="shared" ref="R66" si="207">F66=AD66</f>
        <v>1</v>
      </c>
      <c r="S66" s="73" t="b">
        <f t="shared" ref="S66" si="208">G66=AE66</f>
        <v>1</v>
      </c>
      <c r="T66" s="73">
        <f t="shared" ref="T66" si="209">K66-AH66</f>
        <v>0</v>
      </c>
      <c r="U66" s="61">
        <f t="shared" ref="U66" si="210">L66-AK66</f>
        <v>0</v>
      </c>
      <c r="V66" s="62">
        <f t="shared" ref="V66" si="211">M66-AN66</f>
        <v>0</v>
      </c>
      <c r="Z66" s="29" t="s">
        <v>829</v>
      </c>
      <c r="AA66" s="30">
        <v>10</v>
      </c>
      <c r="AB66" s="31">
        <v>1</v>
      </c>
      <c r="AC66" s="31">
        <v>13</v>
      </c>
      <c r="AD66" s="32" t="s">
        <v>828</v>
      </c>
      <c r="AE66" s="30" t="s">
        <v>857</v>
      </c>
      <c r="AF66" s="33">
        <v>519.70000000000005</v>
      </c>
      <c r="AG66" s="34">
        <v>0</v>
      </c>
      <c r="AH66" s="33">
        <v>519.70000000000005</v>
      </c>
      <c r="AI66" s="34">
        <v>519.70000000000005</v>
      </c>
      <c r="AJ66" s="34">
        <v>0</v>
      </c>
      <c r="AK66" s="34">
        <v>519.70000000000005</v>
      </c>
      <c r="AL66" s="34">
        <v>519.70000000000005</v>
      </c>
      <c r="AM66" s="34">
        <v>0</v>
      </c>
      <c r="AN66" s="34">
        <v>519.70000000000005</v>
      </c>
    </row>
    <row r="67" spans="1:40" s="25" customFormat="1" ht="21" x14ac:dyDescent="0.25">
      <c r="A67" s="3"/>
      <c r="B67" s="14" t="s">
        <v>827</v>
      </c>
      <c r="C67" s="15">
        <v>10</v>
      </c>
      <c r="D67" s="16">
        <v>1</v>
      </c>
      <c r="E67" s="16">
        <v>13</v>
      </c>
      <c r="F67" s="17" t="s">
        <v>826</v>
      </c>
      <c r="G67" s="15"/>
      <c r="H67" s="18">
        <v>519700</v>
      </c>
      <c r="I67" s="18">
        <v>519700</v>
      </c>
      <c r="J67" s="18">
        <v>519700</v>
      </c>
      <c r="K67" s="58">
        <f t="shared" si="2"/>
        <v>519.70000000000005</v>
      </c>
      <c r="L67" s="58">
        <f t="shared" si="3"/>
        <v>519.70000000000005</v>
      </c>
      <c r="M67" s="58">
        <f t="shared" si="4"/>
        <v>519.70000000000005</v>
      </c>
      <c r="N67" s="28"/>
      <c r="O67" s="28"/>
      <c r="P67" s="28"/>
      <c r="Q67" s="28"/>
      <c r="R67" s="28"/>
      <c r="S67" s="73"/>
      <c r="T67" s="73"/>
      <c r="U67" s="64"/>
      <c r="V67" s="65"/>
      <c r="Z67" s="29" t="s">
        <v>827</v>
      </c>
      <c r="AA67" s="30">
        <v>10</v>
      </c>
      <c r="AB67" s="31">
        <v>1</v>
      </c>
      <c r="AC67" s="31">
        <v>13</v>
      </c>
      <c r="AD67" s="32" t="s">
        <v>826</v>
      </c>
      <c r="AE67" s="30" t="s">
        <v>857</v>
      </c>
      <c r="AF67" s="33">
        <v>519.70000000000005</v>
      </c>
      <c r="AG67" s="34">
        <v>0</v>
      </c>
      <c r="AH67" s="33">
        <v>519.70000000000005</v>
      </c>
      <c r="AI67" s="34">
        <v>519.70000000000005</v>
      </c>
      <c r="AJ67" s="34">
        <v>0</v>
      </c>
      <c r="AK67" s="34">
        <v>519.70000000000005</v>
      </c>
      <c r="AL67" s="34">
        <v>519.70000000000005</v>
      </c>
      <c r="AM67" s="34">
        <v>0</v>
      </c>
      <c r="AN67" s="34">
        <v>519.70000000000005</v>
      </c>
    </row>
    <row r="68" spans="1:40" s="25" customFormat="1" ht="26.4" x14ac:dyDescent="0.25">
      <c r="A68" s="3"/>
      <c r="B68" s="14" t="s">
        <v>35</v>
      </c>
      <c r="C68" s="15">
        <v>10</v>
      </c>
      <c r="D68" s="16">
        <v>1</v>
      </c>
      <c r="E68" s="16">
        <v>13</v>
      </c>
      <c r="F68" s="17" t="s">
        <v>826</v>
      </c>
      <c r="G68" s="15" t="s">
        <v>34</v>
      </c>
      <c r="H68" s="18">
        <v>187700</v>
      </c>
      <c r="I68" s="18">
        <v>187700</v>
      </c>
      <c r="J68" s="18">
        <v>187700</v>
      </c>
      <c r="K68" s="58">
        <f t="shared" si="2"/>
        <v>187.7</v>
      </c>
      <c r="L68" s="58">
        <f t="shared" si="3"/>
        <v>187.7</v>
      </c>
      <c r="M68" s="58">
        <f t="shared" si="4"/>
        <v>187.7</v>
      </c>
      <c r="N68" s="28" t="b">
        <f t="shared" ref="N68" si="212">B68=Z68</f>
        <v>1</v>
      </c>
      <c r="O68" s="28" t="b">
        <f t="shared" ref="O68" si="213">C68=AA68</f>
        <v>1</v>
      </c>
      <c r="P68" s="28" t="b">
        <f t="shared" ref="P68" si="214">D68=AB68</f>
        <v>1</v>
      </c>
      <c r="Q68" s="28" t="b">
        <f t="shared" ref="Q68" si="215">E68=AC68</f>
        <v>1</v>
      </c>
      <c r="R68" s="28" t="b">
        <f t="shared" ref="R68" si="216">F68=AD68</f>
        <v>1</v>
      </c>
      <c r="S68" s="73" t="b">
        <f t="shared" ref="S68" si="217">G68=AE68</f>
        <v>0</v>
      </c>
      <c r="T68" s="73">
        <f t="shared" ref="T68" si="218">K68-AH68</f>
        <v>0</v>
      </c>
      <c r="U68" s="61">
        <f t="shared" ref="U68" si="219">L68-AK68</f>
        <v>0</v>
      </c>
      <c r="V68" s="62">
        <f t="shared" ref="V68" si="220">M68-AN68</f>
        <v>0</v>
      </c>
      <c r="Z68" s="29" t="s">
        <v>35</v>
      </c>
      <c r="AA68" s="30">
        <v>10</v>
      </c>
      <c r="AB68" s="31">
        <v>1</v>
      </c>
      <c r="AC68" s="31">
        <v>13</v>
      </c>
      <c r="AD68" s="32" t="s">
        <v>826</v>
      </c>
      <c r="AE68" s="30">
        <v>200</v>
      </c>
      <c r="AF68" s="33">
        <v>187.7</v>
      </c>
      <c r="AG68" s="34">
        <v>0</v>
      </c>
      <c r="AH68" s="33">
        <v>187.7</v>
      </c>
      <c r="AI68" s="34">
        <v>187.7</v>
      </c>
      <c r="AJ68" s="34">
        <v>0</v>
      </c>
      <c r="AK68" s="34">
        <v>187.7</v>
      </c>
      <c r="AL68" s="34">
        <v>187.7</v>
      </c>
      <c r="AM68" s="34">
        <v>0</v>
      </c>
      <c r="AN68" s="34">
        <v>187.7</v>
      </c>
    </row>
    <row r="69" spans="1:40" s="25" customFormat="1" ht="26.4" x14ac:dyDescent="0.25">
      <c r="A69" s="3"/>
      <c r="B69" s="14" t="s">
        <v>33</v>
      </c>
      <c r="C69" s="15">
        <v>10</v>
      </c>
      <c r="D69" s="16">
        <v>1</v>
      </c>
      <c r="E69" s="16">
        <v>13</v>
      </c>
      <c r="F69" s="17" t="s">
        <v>826</v>
      </c>
      <c r="G69" s="15" t="s">
        <v>32</v>
      </c>
      <c r="H69" s="18">
        <v>187700</v>
      </c>
      <c r="I69" s="18">
        <v>187700</v>
      </c>
      <c r="J69" s="18">
        <v>187700</v>
      </c>
      <c r="K69" s="58">
        <f t="shared" si="2"/>
        <v>187.7</v>
      </c>
      <c r="L69" s="58">
        <f t="shared" si="3"/>
        <v>187.7</v>
      </c>
      <c r="M69" s="58">
        <f t="shared" si="4"/>
        <v>187.7</v>
      </c>
      <c r="N69" s="28"/>
      <c r="O69" s="28"/>
      <c r="P69" s="28"/>
      <c r="Q69" s="28"/>
      <c r="R69" s="28"/>
      <c r="S69" s="73"/>
      <c r="T69" s="73"/>
      <c r="U69" s="64"/>
      <c r="V69" s="65"/>
      <c r="Z69" s="29" t="s">
        <v>33</v>
      </c>
      <c r="AA69" s="30">
        <v>10</v>
      </c>
      <c r="AB69" s="31">
        <v>1</v>
      </c>
      <c r="AC69" s="31">
        <v>13</v>
      </c>
      <c r="AD69" s="32" t="s">
        <v>826</v>
      </c>
      <c r="AE69" s="30">
        <v>240</v>
      </c>
      <c r="AF69" s="33">
        <v>187.7</v>
      </c>
      <c r="AG69" s="34">
        <v>0</v>
      </c>
      <c r="AH69" s="33">
        <v>187.7</v>
      </c>
      <c r="AI69" s="34">
        <v>187.7</v>
      </c>
      <c r="AJ69" s="34">
        <v>0</v>
      </c>
      <c r="AK69" s="34">
        <v>187.7</v>
      </c>
      <c r="AL69" s="34">
        <v>187.7</v>
      </c>
      <c r="AM69" s="34">
        <v>0</v>
      </c>
      <c r="AN69" s="34">
        <v>187.7</v>
      </c>
    </row>
    <row r="70" spans="1:40" s="25" customFormat="1" x14ac:dyDescent="0.25">
      <c r="A70" s="3"/>
      <c r="B70" s="14" t="s">
        <v>102</v>
      </c>
      <c r="C70" s="15">
        <v>10</v>
      </c>
      <c r="D70" s="16">
        <v>1</v>
      </c>
      <c r="E70" s="16">
        <v>13</v>
      </c>
      <c r="F70" s="17" t="s">
        <v>826</v>
      </c>
      <c r="G70" s="15" t="s">
        <v>101</v>
      </c>
      <c r="H70" s="18">
        <v>332000</v>
      </c>
      <c r="I70" s="18">
        <v>332000</v>
      </c>
      <c r="J70" s="18">
        <v>332000</v>
      </c>
      <c r="K70" s="58">
        <f t="shared" si="2"/>
        <v>332</v>
      </c>
      <c r="L70" s="58">
        <f t="shared" si="3"/>
        <v>332</v>
      </c>
      <c r="M70" s="58">
        <f t="shared" si="4"/>
        <v>332</v>
      </c>
      <c r="N70" s="28" t="b">
        <f t="shared" ref="N70" si="221">B70=Z70</f>
        <v>1</v>
      </c>
      <c r="O70" s="28" t="b">
        <f t="shared" ref="O70" si="222">C70=AA70</f>
        <v>1</v>
      </c>
      <c r="P70" s="28" t="b">
        <f t="shared" ref="P70" si="223">D70=AB70</f>
        <v>1</v>
      </c>
      <c r="Q70" s="28" t="b">
        <f t="shared" ref="Q70" si="224">E70=AC70</f>
        <v>1</v>
      </c>
      <c r="R70" s="28" t="b">
        <f t="shared" ref="R70" si="225">F70=AD70</f>
        <v>1</v>
      </c>
      <c r="S70" s="73" t="b">
        <f t="shared" ref="S70" si="226">G70=AE70</f>
        <v>0</v>
      </c>
      <c r="T70" s="73">
        <f t="shared" ref="T70" si="227">K70-AH70</f>
        <v>0</v>
      </c>
      <c r="U70" s="61">
        <f t="shared" ref="U70" si="228">L70-AK70</f>
        <v>0</v>
      </c>
      <c r="V70" s="62">
        <f t="shared" ref="V70" si="229">M70-AN70</f>
        <v>0</v>
      </c>
      <c r="Z70" s="29" t="s">
        <v>102</v>
      </c>
      <c r="AA70" s="30">
        <v>10</v>
      </c>
      <c r="AB70" s="31">
        <v>1</v>
      </c>
      <c r="AC70" s="31">
        <v>13</v>
      </c>
      <c r="AD70" s="32" t="s">
        <v>826</v>
      </c>
      <c r="AE70" s="30">
        <v>300</v>
      </c>
      <c r="AF70" s="33">
        <v>332</v>
      </c>
      <c r="AG70" s="34">
        <v>0</v>
      </c>
      <c r="AH70" s="33">
        <v>332</v>
      </c>
      <c r="AI70" s="34">
        <v>332</v>
      </c>
      <c r="AJ70" s="34">
        <v>0</v>
      </c>
      <c r="AK70" s="34">
        <v>332</v>
      </c>
      <c r="AL70" s="34">
        <v>332</v>
      </c>
      <c r="AM70" s="34">
        <v>0</v>
      </c>
      <c r="AN70" s="34">
        <v>332</v>
      </c>
    </row>
    <row r="71" spans="1:40" s="25" customFormat="1" x14ac:dyDescent="0.25">
      <c r="A71" s="3"/>
      <c r="B71" s="14" t="s">
        <v>148</v>
      </c>
      <c r="C71" s="15">
        <v>10</v>
      </c>
      <c r="D71" s="16">
        <v>1</v>
      </c>
      <c r="E71" s="16">
        <v>13</v>
      </c>
      <c r="F71" s="17" t="s">
        <v>826</v>
      </c>
      <c r="G71" s="15" t="s">
        <v>146</v>
      </c>
      <c r="H71" s="18">
        <v>332000</v>
      </c>
      <c r="I71" s="18">
        <v>332000</v>
      </c>
      <c r="J71" s="18">
        <v>332000</v>
      </c>
      <c r="K71" s="58">
        <f t="shared" si="2"/>
        <v>332</v>
      </c>
      <c r="L71" s="58">
        <f t="shared" si="3"/>
        <v>332</v>
      </c>
      <c r="M71" s="58">
        <f t="shared" si="4"/>
        <v>332</v>
      </c>
      <c r="N71" s="28"/>
      <c r="O71" s="28"/>
      <c r="P71" s="28"/>
      <c r="Q71" s="28"/>
      <c r="R71" s="28"/>
      <c r="S71" s="73"/>
      <c r="T71" s="73"/>
      <c r="U71" s="64"/>
      <c r="V71" s="65"/>
      <c r="Z71" s="29" t="s">
        <v>148</v>
      </c>
      <c r="AA71" s="30">
        <v>10</v>
      </c>
      <c r="AB71" s="31">
        <v>1</v>
      </c>
      <c r="AC71" s="31">
        <v>13</v>
      </c>
      <c r="AD71" s="32" t="s">
        <v>826</v>
      </c>
      <c r="AE71" s="30">
        <v>330</v>
      </c>
      <c r="AF71" s="33">
        <v>332</v>
      </c>
      <c r="AG71" s="34">
        <v>0</v>
      </c>
      <c r="AH71" s="33">
        <v>332</v>
      </c>
      <c r="AI71" s="34">
        <v>332</v>
      </c>
      <c r="AJ71" s="34">
        <v>0</v>
      </c>
      <c r="AK71" s="34">
        <v>332</v>
      </c>
      <c r="AL71" s="34">
        <v>332</v>
      </c>
      <c r="AM71" s="34">
        <v>0</v>
      </c>
      <c r="AN71" s="34">
        <v>332</v>
      </c>
    </row>
    <row r="72" spans="1:40" s="25" customFormat="1" x14ac:dyDescent="0.25">
      <c r="A72" s="3"/>
      <c r="B72" s="19" t="s">
        <v>641</v>
      </c>
      <c r="C72" s="15">
        <v>10</v>
      </c>
      <c r="D72" s="16">
        <v>4</v>
      </c>
      <c r="E72" s="16"/>
      <c r="F72" s="17"/>
      <c r="G72" s="15"/>
      <c r="H72" s="18">
        <v>353100</v>
      </c>
      <c r="I72" s="18">
        <v>347100</v>
      </c>
      <c r="J72" s="18">
        <v>347100</v>
      </c>
      <c r="K72" s="58">
        <f t="shared" si="2"/>
        <v>353.1</v>
      </c>
      <c r="L72" s="58">
        <f t="shared" si="3"/>
        <v>347.1</v>
      </c>
      <c r="M72" s="58">
        <f t="shared" si="4"/>
        <v>347.1</v>
      </c>
      <c r="N72" s="28" t="b">
        <f t="shared" ref="N72" si="230">B72=Z72</f>
        <v>1</v>
      </c>
      <c r="O72" s="28" t="b">
        <f t="shared" ref="O72" si="231">C72=AA72</f>
        <v>1</v>
      </c>
      <c r="P72" s="28" t="b">
        <f t="shared" ref="P72" si="232">D72=AB72</f>
        <v>1</v>
      </c>
      <c r="Q72" s="28" t="b">
        <f t="shared" ref="Q72" si="233">E72=AC72</f>
        <v>1</v>
      </c>
      <c r="R72" s="28" t="b">
        <f t="shared" ref="R72" si="234">F72=AD72</f>
        <v>1</v>
      </c>
      <c r="S72" s="73" t="b">
        <f t="shared" ref="S72" si="235">G72=AE72</f>
        <v>1</v>
      </c>
      <c r="T72" s="73">
        <f t="shared" ref="T72" si="236">K72-AH72</f>
        <v>0</v>
      </c>
      <c r="U72" s="61">
        <f t="shared" ref="U72" si="237">L72-AK72</f>
        <v>0</v>
      </c>
      <c r="V72" s="62">
        <f t="shared" ref="V72" si="238">M72-AN72</f>
        <v>0</v>
      </c>
      <c r="Z72" s="29" t="s">
        <v>641</v>
      </c>
      <c r="AA72" s="30">
        <v>10</v>
      </c>
      <c r="AB72" s="31">
        <v>4</v>
      </c>
      <c r="AC72" s="31" t="s">
        <v>857</v>
      </c>
      <c r="AD72" s="32" t="s">
        <v>857</v>
      </c>
      <c r="AE72" s="30" t="s">
        <v>857</v>
      </c>
      <c r="AF72" s="33">
        <v>347.1</v>
      </c>
      <c r="AG72" s="34">
        <v>6</v>
      </c>
      <c r="AH72" s="33">
        <v>353.1</v>
      </c>
      <c r="AI72" s="34">
        <v>347.1</v>
      </c>
      <c r="AJ72" s="34">
        <v>0</v>
      </c>
      <c r="AK72" s="34">
        <v>347.1</v>
      </c>
      <c r="AL72" s="34">
        <v>347.1</v>
      </c>
      <c r="AM72" s="34">
        <v>0</v>
      </c>
      <c r="AN72" s="34">
        <v>347.1</v>
      </c>
    </row>
    <row r="73" spans="1:40" s="25" customFormat="1" x14ac:dyDescent="0.25">
      <c r="A73" s="3"/>
      <c r="B73" s="19" t="s">
        <v>640</v>
      </c>
      <c r="C73" s="15">
        <v>10</v>
      </c>
      <c r="D73" s="16">
        <v>4</v>
      </c>
      <c r="E73" s="16">
        <v>1</v>
      </c>
      <c r="F73" s="17"/>
      <c r="G73" s="15"/>
      <c r="H73" s="18">
        <v>11000</v>
      </c>
      <c r="I73" s="18">
        <v>11000</v>
      </c>
      <c r="J73" s="18">
        <v>11000</v>
      </c>
      <c r="K73" s="58">
        <f t="shared" si="2"/>
        <v>11</v>
      </c>
      <c r="L73" s="58">
        <f t="shared" si="3"/>
        <v>11</v>
      </c>
      <c r="M73" s="58">
        <f t="shared" si="4"/>
        <v>11</v>
      </c>
      <c r="N73" s="28"/>
      <c r="O73" s="28"/>
      <c r="P73" s="28"/>
      <c r="Q73" s="28"/>
      <c r="R73" s="28"/>
      <c r="S73" s="73"/>
      <c r="T73" s="73"/>
      <c r="U73" s="64"/>
      <c r="V73" s="65"/>
      <c r="Z73" s="29" t="s">
        <v>640</v>
      </c>
      <c r="AA73" s="30">
        <v>10</v>
      </c>
      <c r="AB73" s="31">
        <v>4</v>
      </c>
      <c r="AC73" s="31">
        <v>1</v>
      </c>
      <c r="AD73" s="32" t="s">
        <v>857</v>
      </c>
      <c r="AE73" s="30" t="s">
        <v>857</v>
      </c>
      <c r="AF73" s="33">
        <v>11</v>
      </c>
      <c r="AG73" s="34">
        <v>0</v>
      </c>
      <c r="AH73" s="33">
        <v>11</v>
      </c>
      <c r="AI73" s="34">
        <v>11</v>
      </c>
      <c r="AJ73" s="34">
        <v>0</v>
      </c>
      <c r="AK73" s="34">
        <v>11</v>
      </c>
      <c r="AL73" s="34">
        <v>11</v>
      </c>
      <c r="AM73" s="34">
        <v>0</v>
      </c>
      <c r="AN73" s="34">
        <v>11</v>
      </c>
    </row>
    <row r="74" spans="1:40" s="25" customFormat="1" ht="21" x14ac:dyDescent="0.25">
      <c r="A74" s="3"/>
      <c r="B74" s="20" t="s">
        <v>532</v>
      </c>
      <c r="C74" s="15">
        <v>10</v>
      </c>
      <c r="D74" s="16">
        <v>4</v>
      </c>
      <c r="E74" s="16">
        <v>1</v>
      </c>
      <c r="F74" s="17" t="s">
        <v>531</v>
      </c>
      <c r="G74" s="15"/>
      <c r="H74" s="18">
        <v>11000</v>
      </c>
      <c r="I74" s="18">
        <v>11000</v>
      </c>
      <c r="J74" s="18">
        <v>11000</v>
      </c>
      <c r="K74" s="58">
        <f t="shared" si="2"/>
        <v>11</v>
      </c>
      <c r="L74" s="58">
        <f t="shared" si="3"/>
        <v>11</v>
      </c>
      <c r="M74" s="58">
        <f t="shared" si="4"/>
        <v>11</v>
      </c>
      <c r="N74" s="28" t="b">
        <f t="shared" ref="N74" si="239">B74=Z74</f>
        <v>1</v>
      </c>
      <c r="O74" s="28" t="b">
        <f t="shared" ref="O74" si="240">C74=AA74</f>
        <v>1</v>
      </c>
      <c r="P74" s="28" t="b">
        <f t="shared" ref="P74" si="241">D74=AB74</f>
        <v>1</v>
      </c>
      <c r="Q74" s="28" t="b">
        <f t="shared" ref="Q74" si="242">E74=AC74</f>
        <v>1</v>
      </c>
      <c r="R74" s="28" t="b">
        <f t="shared" ref="R74" si="243">F74=AD74</f>
        <v>1</v>
      </c>
      <c r="S74" s="73" t="b">
        <f t="shared" ref="S74" si="244">G74=AE74</f>
        <v>1</v>
      </c>
      <c r="T74" s="73">
        <f t="shared" ref="T74" si="245">K74-AH74</f>
        <v>0</v>
      </c>
      <c r="U74" s="61">
        <f t="shared" ref="U74" si="246">L74-AK74</f>
        <v>0</v>
      </c>
      <c r="V74" s="62">
        <f t="shared" ref="V74" si="247">M74-AN74</f>
        <v>0</v>
      </c>
      <c r="Z74" s="29" t="s">
        <v>532</v>
      </c>
      <c r="AA74" s="30">
        <v>10</v>
      </c>
      <c r="AB74" s="31">
        <v>4</v>
      </c>
      <c r="AC74" s="31">
        <v>1</v>
      </c>
      <c r="AD74" s="32" t="s">
        <v>531</v>
      </c>
      <c r="AE74" s="30" t="s">
        <v>857</v>
      </c>
      <c r="AF74" s="33">
        <v>11</v>
      </c>
      <c r="AG74" s="34">
        <v>0</v>
      </c>
      <c r="AH74" s="33">
        <v>11</v>
      </c>
      <c r="AI74" s="34">
        <v>11</v>
      </c>
      <c r="AJ74" s="34">
        <v>0</v>
      </c>
      <c r="AK74" s="34">
        <v>11</v>
      </c>
      <c r="AL74" s="34">
        <v>11</v>
      </c>
      <c r="AM74" s="34">
        <v>0</v>
      </c>
      <c r="AN74" s="34">
        <v>11</v>
      </c>
    </row>
    <row r="75" spans="1:40" s="25" customFormat="1" ht="21" x14ac:dyDescent="0.25">
      <c r="A75" s="3"/>
      <c r="B75" s="14" t="s">
        <v>530</v>
      </c>
      <c r="C75" s="15">
        <v>10</v>
      </c>
      <c r="D75" s="16">
        <v>4</v>
      </c>
      <c r="E75" s="16">
        <v>1</v>
      </c>
      <c r="F75" s="17" t="s">
        <v>529</v>
      </c>
      <c r="G75" s="15"/>
      <c r="H75" s="18">
        <v>11000</v>
      </c>
      <c r="I75" s="18">
        <v>11000</v>
      </c>
      <c r="J75" s="18">
        <v>11000</v>
      </c>
      <c r="K75" s="58">
        <f t="shared" si="2"/>
        <v>11</v>
      </c>
      <c r="L75" s="58">
        <f t="shared" si="3"/>
        <v>11</v>
      </c>
      <c r="M75" s="58">
        <f t="shared" si="4"/>
        <v>11</v>
      </c>
      <c r="N75" s="28"/>
      <c r="O75" s="28"/>
      <c r="P75" s="28"/>
      <c r="Q75" s="28"/>
      <c r="R75" s="28"/>
      <c r="S75" s="73"/>
      <c r="T75" s="73"/>
      <c r="U75" s="64"/>
      <c r="V75" s="65"/>
      <c r="Z75" s="29" t="s">
        <v>530</v>
      </c>
      <c r="AA75" s="30">
        <v>10</v>
      </c>
      <c r="AB75" s="31">
        <v>4</v>
      </c>
      <c r="AC75" s="31">
        <v>1</v>
      </c>
      <c r="AD75" s="32" t="s">
        <v>529</v>
      </c>
      <c r="AE75" s="30" t="s">
        <v>857</v>
      </c>
      <c r="AF75" s="33">
        <v>11</v>
      </c>
      <c r="AG75" s="34">
        <v>0</v>
      </c>
      <c r="AH75" s="33">
        <v>11</v>
      </c>
      <c r="AI75" s="34">
        <v>11</v>
      </c>
      <c r="AJ75" s="34">
        <v>0</v>
      </c>
      <c r="AK75" s="34">
        <v>11</v>
      </c>
      <c r="AL75" s="34">
        <v>11</v>
      </c>
      <c r="AM75" s="34">
        <v>0</v>
      </c>
      <c r="AN75" s="34">
        <v>11</v>
      </c>
    </row>
    <row r="76" spans="1:40" s="25" customFormat="1" ht="31.2" x14ac:dyDescent="0.25">
      <c r="A76" s="3"/>
      <c r="B76" s="14" t="s">
        <v>626</v>
      </c>
      <c r="C76" s="15">
        <v>10</v>
      </c>
      <c r="D76" s="16">
        <v>4</v>
      </c>
      <c r="E76" s="16">
        <v>1</v>
      </c>
      <c r="F76" s="17" t="s">
        <v>625</v>
      </c>
      <c r="G76" s="15"/>
      <c r="H76" s="18">
        <v>11000</v>
      </c>
      <c r="I76" s="18">
        <v>11000</v>
      </c>
      <c r="J76" s="18">
        <v>11000</v>
      </c>
      <c r="K76" s="58">
        <f t="shared" si="2"/>
        <v>11</v>
      </c>
      <c r="L76" s="58">
        <f t="shared" si="3"/>
        <v>11</v>
      </c>
      <c r="M76" s="58">
        <f t="shared" si="4"/>
        <v>11</v>
      </c>
      <c r="N76" s="28" t="b">
        <f t="shared" ref="N76" si="248">B76=Z76</f>
        <v>1</v>
      </c>
      <c r="O76" s="28" t="b">
        <f t="shared" ref="O76" si="249">C76=AA76</f>
        <v>1</v>
      </c>
      <c r="P76" s="28" t="b">
        <f t="shared" ref="P76" si="250">D76=AB76</f>
        <v>1</v>
      </c>
      <c r="Q76" s="28" t="b">
        <f t="shared" ref="Q76" si="251">E76=AC76</f>
        <v>1</v>
      </c>
      <c r="R76" s="28" t="b">
        <f t="shared" ref="R76" si="252">F76=AD76</f>
        <v>1</v>
      </c>
      <c r="S76" s="73" t="b">
        <f t="shared" ref="S76" si="253">G76=AE76</f>
        <v>1</v>
      </c>
      <c r="T76" s="73">
        <f t="shared" ref="T76" si="254">K76-AH76</f>
        <v>0</v>
      </c>
      <c r="U76" s="61">
        <f t="shared" ref="U76" si="255">L76-AK76</f>
        <v>0</v>
      </c>
      <c r="V76" s="62">
        <f t="shared" ref="V76" si="256">M76-AN76</f>
        <v>0</v>
      </c>
      <c r="Z76" s="29" t="s">
        <v>626</v>
      </c>
      <c r="AA76" s="30">
        <v>10</v>
      </c>
      <c r="AB76" s="31">
        <v>4</v>
      </c>
      <c r="AC76" s="31">
        <v>1</v>
      </c>
      <c r="AD76" s="32" t="s">
        <v>625</v>
      </c>
      <c r="AE76" s="30" t="s">
        <v>857</v>
      </c>
      <c r="AF76" s="33">
        <v>11</v>
      </c>
      <c r="AG76" s="34">
        <v>0</v>
      </c>
      <c r="AH76" s="33">
        <v>11</v>
      </c>
      <c r="AI76" s="34">
        <v>11</v>
      </c>
      <c r="AJ76" s="34">
        <v>0</v>
      </c>
      <c r="AK76" s="34">
        <v>11</v>
      </c>
      <c r="AL76" s="34">
        <v>11</v>
      </c>
      <c r="AM76" s="34">
        <v>0</v>
      </c>
      <c r="AN76" s="34">
        <v>11</v>
      </c>
    </row>
    <row r="77" spans="1:40" s="25" customFormat="1" x14ac:dyDescent="0.25">
      <c r="A77" s="3"/>
      <c r="B77" s="14" t="s">
        <v>49</v>
      </c>
      <c r="C77" s="15">
        <v>10</v>
      </c>
      <c r="D77" s="16">
        <v>4</v>
      </c>
      <c r="E77" s="16">
        <v>1</v>
      </c>
      <c r="F77" s="17" t="s">
        <v>622</v>
      </c>
      <c r="G77" s="15"/>
      <c r="H77" s="18">
        <v>11000</v>
      </c>
      <c r="I77" s="18">
        <v>11000</v>
      </c>
      <c r="J77" s="18">
        <v>11000</v>
      </c>
      <c r="K77" s="58">
        <f t="shared" si="2"/>
        <v>11</v>
      </c>
      <c r="L77" s="58">
        <f t="shared" si="3"/>
        <v>11</v>
      </c>
      <c r="M77" s="58">
        <f t="shared" si="4"/>
        <v>11</v>
      </c>
      <c r="N77" s="28"/>
      <c r="O77" s="28"/>
      <c r="P77" s="28"/>
      <c r="Q77" s="28"/>
      <c r="R77" s="28"/>
      <c r="S77" s="73"/>
      <c r="T77" s="73"/>
      <c r="U77" s="64"/>
      <c r="V77" s="65"/>
      <c r="Z77" s="29" t="s">
        <v>49</v>
      </c>
      <c r="AA77" s="30">
        <v>10</v>
      </c>
      <c r="AB77" s="31">
        <v>4</v>
      </c>
      <c r="AC77" s="31">
        <v>1</v>
      </c>
      <c r="AD77" s="32" t="s">
        <v>622</v>
      </c>
      <c r="AE77" s="30" t="s">
        <v>857</v>
      </c>
      <c r="AF77" s="33">
        <v>11</v>
      </c>
      <c r="AG77" s="34">
        <v>0</v>
      </c>
      <c r="AH77" s="33">
        <v>11</v>
      </c>
      <c r="AI77" s="34">
        <v>11</v>
      </c>
      <c r="AJ77" s="34">
        <v>0</v>
      </c>
      <c r="AK77" s="34">
        <v>11</v>
      </c>
      <c r="AL77" s="34">
        <v>11</v>
      </c>
      <c r="AM77" s="34">
        <v>0</v>
      </c>
      <c r="AN77" s="34">
        <v>11</v>
      </c>
    </row>
    <row r="78" spans="1:40" s="25" customFormat="1" ht="26.4" x14ac:dyDescent="0.25">
      <c r="A78" s="3"/>
      <c r="B78" s="14" t="s">
        <v>35</v>
      </c>
      <c r="C78" s="15">
        <v>10</v>
      </c>
      <c r="D78" s="16">
        <v>4</v>
      </c>
      <c r="E78" s="16">
        <v>1</v>
      </c>
      <c r="F78" s="17" t="s">
        <v>622</v>
      </c>
      <c r="G78" s="15" t="s">
        <v>34</v>
      </c>
      <c r="H78" s="18">
        <v>11000</v>
      </c>
      <c r="I78" s="18">
        <v>11000</v>
      </c>
      <c r="J78" s="18">
        <v>11000</v>
      </c>
      <c r="K78" s="58">
        <f t="shared" si="2"/>
        <v>11</v>
      </c>
      <c r="L78" s="58">
        <f t="shared" si="3"/>
        <v>11</v>
      </c>
      <c r="M78" s="58">
        <f t="shared" si="4"/>
        <v>11</v>
      </c>
      <c r="N78" s="28" t="b">
        <f t="shared" ref="N78" si="257">B78=Z78</f>
        <v>1</v>
      </c>
      <c r="O78" s="28" t="b">
        <f t="shared" ref="O78" si="258">C78=AA78</f>
        <v>1</v>
      </c>
      <c r="P78" s="28" t="b">
        <f t="shared" ref="P78" si="259">D78=AB78</f>
        <v>1</v>
      </c>
      <c r="Q78" s="28" t="b">
        <f t="shared" ref="Q78" si="260">E78=AC78</f>
        <v>1</v>
      </c>
      <c r="R78" s="28" t="b">
        <f t="shared" ref="R78" si="261">F78=AD78</f>
        <v>1</v>
      </c>
      <c r="S78" s="73" t="b">
        <f t="shared" ref="S78" si="262">G78=AE78</f>
        <v>0</v>
      </c>
      <c r="T78" s="73">
        <f t="shared" ref="T78" si="263">K78-AH78</f>
        <v>0</v>
      </c>
      <c r="U78" s="61">
        <f t="shared" ref="U78" si="264">L78-AK78</f>
        <v>0</v>
      </c>
      <c r="V78" s="62">
        <f t="shared" ref="V78" si="265">M78-AN78</f>
        <v>0</v>
      </c>
      <c r="Z78" s="29" t="s">
        <v>35</v>
      </c>
      <c r="AA78" s="30">
        <v>10</v>
      </c>
      <c r="AB78" s="31">
        <v>4</v>
      </c>
      <c r="AC78" s="31">
        <v>1</v>
      </c>
      <c r="AD78" s="32" t="s">
        <v>622</v>
      </c>
      <c r="AE78" s="30">
        <v>200</v>
      </c>
      <c r="AF78" s="33">
        <v>11</v>
      </c>
      <c r="AG78" s="34">
        <v>0</v>
      </c>
      <c r="AH78" s="33">
        <v>11</v>
      </c>
      <c r="AI78" s="34">
        <v>11</v>
      </c>
      <c r="AJ78" s="34">
        <v>0</v>
      </c>
      <c r="AK78" s="34">
        <v>11</v>
      </c>
      <c r="AL78" s="34">
        <v>11</v>
      </c>
      <c r="AM78" s="34">
        <v>0</v>
      </c>
      <c r="AN78" s="34">
        <v>11</v>
      </c>
    </row>
    <row r="79" spans="1:40" s="25" customFormat="1" ht="26.4" x14ac:dyDescent="0.25">
      <c r="A79" s="3"/>
      <c r="B79" s="14" t="s">
        <v>33</v>
      </c>
      <c r="C79" s="15">
        <v>10</v>
      </c>
      <c r="D79" s="16">
        <v>4</v>
      </c>
      <c r="E79" s="16">
        <v>1</v>
      </c>
      <c r="F79" s="17" t="s">
        <v>622</v>
      </c>
      <c r="G79" s="15" t="s">
        <v>32</v>
      </c>
      <c r="H79" s="18">
        <v>11000</v>
      </c>
      <c r="I79" s="18">
        <v>11000</v>
      </c>
      <c r="J79" s="18">
        <v>11000</v>
      </c>
      <c r="K79" s="58">
        <f t="shared" si="2"/>
        <v>11</v>
      </c>
      <c r="L79" s="58">
        <f t="shared" si="3"/>
        <v>11</v>
      </c>
      <c r="M79" s="58">
        <f t="shared" si="4"/>
        <v>11</v>
      </c>
      <c r="N79" s="28"/>
      <c r="O79" s="28"/>
      <c r="P79" s="28"/>
      <c r="Q79" s="28"/>
      <c r="R79" s="28"/>
      <c r="S79" s="73"/>
      <c r="T79" s="73"/>
      <c r="U79" s="64"/>
      <c r="V79" s="65"/>
      <c r="Z79" s="29" t="s">
        <v>33</v>
      </c>
      <c r="AA79" s="30">
        <v>10</v>
      </c>
      <c r="AB79" s="31">
        <v>4</v>
      </c>
      <c r="AC79" s="31">
        <v>1</v>
      </c>
      <c r="AD79" s="32" t="s">
        <v>622</v>
      </c>
      <c r="AE79" s="30">
        <v>240</v>
      </c>
      <c r="AF79" s="33">
        <v>11</v>
      </c>
      <c r="AG79" s="34">
        <v>0</v>
      </c>
      <c r="AH79" s="33">
        <v>11</v>
      </c>
      <c r="AI79" s="34">
        <v>11</v>
      </c>
      <c r="AJ79" s="34">
        <v>0</v>
      </c>
      <c r="AK79" s="34">
        <v>11</v>
      </c>
      <c r="AL79" s="34">
        <v>11</v>
      </c>
      <c r="AM79" s="34">
        <v>0</v>
      </c>
      <c r="AN79" s="34">
        <v>11</v>
      </c>
    </row>
    <row r="80" spans="1:40" s="25" customFormat="1" x14ac:dyDescent="0.25">
      <c r="A80" s="3"/>
      <c r="B80" s="19" t="s">
        <v>551</v>
      </c>
      <c r="C80" s="15">
        <v>10</v>
      </c>
      <c r="D80" s="16">
        <v>4</v>
      </c>
      <c r="E80" s="16">
        <v>10</v>
      </c>
      <c r="F80" s="17"/>
      <c r="G80" s="15"/>
      <c r="H80" s="18">
        <v>342100</v>
      </c>
      <c r="I80" s="18">
        <v>336100</v>
      </c>
      <c r="J80" s="18">
        <v>336100</v>
      </c>
      <c r="K80" s="58">
        <f t="shared" si="2"/>
        <v>342.1</v>
      </c>
      <c r="L80" s="58">
        <f t="shared" si="3"/>
        <v>336.1</v>
      </c>
      <c r="M80" s="58">
        <f t="shared" si="4"/>
        <v>336.1</v>
      </c>
      <c r="N80" s="28" t="b">
        <f t="shared" ref="N80" si="266">B80=Z80</f>
        <v>1</v>
      </c>
      <c r="O80" s="28" t="b">
        <f t="shared" ref="O80" si="267">C80=AA80</f>
        <v>1</v>
      </c>
      <c r="P80" s="28" t="b">
        <f t="shared" ref="P80" si="268">D80=AB80</f>
        <v>1</v>
      </c>
      <c r="Q80" s="28" t="b">
        <f t="shared" ref="Q80" si="269">E80=AC80</f>
        <v>1</v>
      </c>
      <c r="R80" s="28" t="b">
        <f t="shared" ref="R80" si="270">F80=AD80</f>
        <v>1</v>
      </c>
      <c r="S80" s="73" t="b">
        <f t="shared" ref="S80" si="271">G80=AE80</f>
        <v>1</v>
      </c>
      <c r="T80" s="73">
        <f t="shared" ref="T80" si="272">K80-AH80</f>
        <v>0</v>
      </c>
      <c r="U80" s="61">
        <f t="shared" ref="U80" si="273">L80-AK80</f>
        <v>0</v>
      </c>
      <c r="V80" s="62">
        <f t="shared" ref="V80" si="274">M80-AN80</f>
        <v>0</v>
      </c>
      <c r="Z80" s="29" t="s">
        <v>551</v>
      </c>
      <c r="AA80" s="30">
        <v>10</v>
      </c>
      <c r="AB80" s="31">
        <v>4</v>
      </c>
      <c r="AC80" s="31">
        <v>10</v>
      </c>
      <c r="AD80" s="32" t="s">
        <v>857</v>
      </c>
      <c r="AE80" s="30" t="s">
        <v>857</v>
      </c>
      <c r="AF80" s="33">
        <v>336.1</v>
      </c>
      <c r="AG80" s="34">
        <v>6</v>
      </c>
      <c r="AH80" s="33">
        <v>342.1</v>
      </c>
      <c r="AI80" s="34">
        <v>336.1</v>
      </c>
      <c r="AJ80" s="34">
        <v>0</v>
      </c>
      <c r="AK80" s="34">
        <v>336.1</v>
      </c>
      <c r="AL80" s="34">
        <v>336.1</v>
      </c>
      <c r="AM80" s="34">
        <v>0</v>
      </c>
      <c r="AN80" s="34">
        <v>336.1</v>
      </c>
    </row>
    <row r="81" spans="1:40" s="25" customFormat="1" x14ac:dyDescent="0.25">
      <c r="A81" s="3"/>
      <c r="B81" s="20" t="s">
        <v>550</v>
      </c>
      <c r="C81" s="15">
        <v>10</v>
      </c>
      <c r="D81" s="16">
        <v>4</v>
      </c>
      <c r="E81" s="16">
        <v>10</v>
      </c>
      <c r="F81" s="17" t="s">
        <v>549</v>
      </c>
      <c r="G81" s="15"/>
      <c r="H81" s="18">
        <v>30000</v>
      </c>
      <c r="I81" s="18">
        <v>24000</v>
      </c>
      <c r="J81" s="18">
        <v>24000</v>
      </c>
      <c r="K81" s="58">
        <f t="shared" si="2"/>
        <v>30</v>
      </c>
      <c r="L81" s="58">
        <f t="shared" si="3"/>
        <v>24</v>
      </c>
      <c r="M81" s="58">
        <f t="shared" si="4"/>
        <v>24</v>
      </c>
      <c r="N81" s="28"/>
      <c r="O81" s="28"/>
      <c r="P81" s="28"/>
      <c r="Q81" s="28"/>
      <c r="R81" s="28"/>
      <c r="S81" s="73"/>
      <c r="T81" s="73"/>
      <c r="U81" s="64"/>
      <c r="V81" s="65"/>
      <c r="Z81" s="29" t="s">
        <v>550</v>
      </c>
      <c r="AA81" s="30">
        <v>10</v>
      </c>
      <c r="AB81" s="31">
        <v>4</v>
      </c>
      <c r="AC81" s="31">
        <v>10</v>
      </c>
      <c r="AD81" s="32" t="s">
        <v>549</v>
      </c>
      <c r="AE81" s="30" t="s">
        <v>857</v>
      </c>
      <c r="AF81" s="33">
        <v>24</v>
      </c>
      <c r="AG81" s="34">
        <v>6</v>
      </c>
      <c r="AH81" s="33">
        <v>30</v>
      </c>
      <c r="AI81" s="34">
        <v>24</v>
      </c>
      <c r="AJ81" s="34">
        <v>0</v>
      </c>
      <c r="AK81" s="34">
        <v>24</v>
      </c>
      <c r="AL81" s="34">
        <v>24</v>
      </c>
      <c r="AM81" s="34">
        <v>0</v>
      </c>
      <c r="AN81" s="34">
        <v>24</v>
      </c>
    </row>
    <row r="82" spans="1:40" s="25" customFormat="1" ht="31.2" x14ac:dyDescent="0.25">
      <c r="A82" s="3"/>
      <c r="B82" s="14" t="s">
        <v>548</v>
      </c>
      <c r="C82" s="15">
        <v>10</v>
      </c>
      <c r="D82" s="16">
        <v>4</v>
      </c>
      <c r="E82" s="16">
        <v>10</v>
      </c>
      <c r="F82" s="17" t="s">
        <v>547</v>
      </c>
      <c r="G82" s="15"/>
      <c r="H82" s="18">
        <v>30000</v>
      </c>
      <c r="I82" s="18">
        <v>24000</v>
      </c>
      <c r="J82" s="18">
        <v>24000</v>
      </c>
      <c r="K82" s="58">
        <f t="shared" si="2"/>
        <v>30</v>
      </c>
      <c r="L82" s="58">
        <f t="shared" si="3"/>
        <v>24</v>
      </c>
      <c r="M82" s="58">
        <f t="shared" si="4"/>
        <v>24</v>
      </c>
      <c r="N82" s="28" t="b">
        <f t="shared" ref="N82" si="275">B82=Z82</f>
        <v>1</v>
      </c>
      <c r="O82" s="28" t="b">
        <f t="shared" ref="O82" si="276">C82=AA82</f>
        <v>1</v>
      </c>
      <c r="P82" s="28" t="b">
        <f t="shared" ref="P82" si="277">D82=AB82</f>
        <v>1</v>
      </c>
      <c r="Q82" s="28" t="b">
        <f t="shared" ref="Q82" si="278">E82=AC82</f>
        <v>1</v>
      </c>
      <c r="R82" s="28" t="b">
        <f t="shared" ref="R82" si="279">F82=AD82</f>
        <v>1</v>
      </c>
      <c r="S82" s="73" t="b">
        <f t="shared" ref="S82" si="280">G82=AE82</f>
        <v>1</v>
      </c>
      <c r="T82" s="73">
        <f t="shared" ref="T82" si="281">K82-AH82</f>
        <v>0</v>
      </c>
      <c r="U82" s="61">
        <f t="shared" ref="U82" si="282">L82-AK82</f>
        <v>0</v>
      </c>
      <c r="V82" s="62">
        <f t="shared" ref="V82" si="283">M82-AN82</f>
        <v>0</v>
      </c>
      <c r="Z82" s="29" t="s">
        <v>548</v>
      </c>
      <c r="AA82" s="30">
        <v>10</v>
      </c>
      <c r="AB82" s="31">
        <v>4</v>
      </c>
      <c r="AC82" s="31">
        <v>10</v>
      </c>
      <c r="AD82" s="32" t="s">
        <v>547</v>
      </c>
      <c r="AE82" s="30" t="s">
        <v>857</v>
      </c>
      <c r="AF82" s="33">
        <v>24</v>
      </c>
      <c r="AG82" s="34">
        <v>6</v>
      </c>
      <c r="AH82" s="33">
        <v>30</v>
      </c>
      <c r="AI82" s="34">
        <v>24</v>
      </c>
      <c r="AJ82" s="34">
        <v>0</v>
      </c>
      <c r="AK82" s="34">
        <v>24</v>
      </c>
      <c r="AL82" s="34">
        <v>24</v>
      </c>
      <c r="AM82" s="34">
        <v>0</v>
      </c>
      <c r="AN82" s="34">
        <v>24</v>
      </c>
    </row>
    <row r="83" spans="1:40" s="25" customFormat="1" x14ac:dyDescent="0.25">
      <c r="A83" s="3"/>
      <c r="B83" s="14" t="s">
        <v>537</v>
      </c>
      <c r="C83" s="15">
        <v>10</v>
      </c>
      <c r="D83" s="16">
        <v>4</v>
      </c>
      <c r="E83" s="16">
        <v>10</v>
      </c>
      <c r="F83" s="17" t="s">
        <v>546</v>
      </c>
      <c r="G83" s="15"/>
      <c r="H83" s="18">
        <v>30000</v>
      </c>
      <c r="I83" s="18">
        <v>24000</v>
      </c>
      <c r="J83" s="18">
        <v>24000</v>
      </c>
      <c r="K83" s="58">
        <f t="shared" si="2"/>
        <v>30</v>
      </c>
      <c r="L83" s="58">
        <f t="shared" si="3"/>
        <v>24</v>
      </c>
      <c r="M83" s="58">
        <f t="shared" si="4"/>
        <v>24</v>
      </c>
      <c r="N83" s="28"/>
      <c r="O83" s="28"/>
      <c r="P83" s="28"/>
      <c r="Q83" s="28"/>
      <c r="R83" s="28"/>
      <c r="S83" s="73"/>
      <c r="T83" s="73"/>
      <c r="U83" s="64"/>
      <c r="V83" s="65"/>
      <c r="Z83" s="29" t="s">
        <v>537</v>
      </c>
      <c r="AA83" s="30">
        <v>10</v>
      </c>
      <c r="AB83" s="31">
        <v>4</v>
      </c>
      <c r="AC83" s="31">
        <v>10</v>
      </c>
      <c r="AD83" s="32" t="s">
        <v>546</v>
      </c>
      <c r="AE83" s="30" t="s">
        <v>857</v>
      </c>
      <c r="AF83" s="33">
        <v>24</v>
      </c>
      <c r="AG83" s="34">
        <v>6</v>
      </c>
      <c r="AH83" s="33">
        <v>30</v>
      </c>
      <c r="AI83" s="34">
        <v>24</v>
      </c>
      <c r="AJ83" s="34">
        <v>0</v>
      </c>
      <c r="AK83" s="34">
        <v>24</v>
      </c>
      <c r="AL83" s="34">
        <v>24</v>
      </c>
      <c r="AM83" s="34">
        <v>0</v>
      </c>
      <c r="AN83" s="34">
        <v>24</v>
      </c>
    </row>
    <row r="84" spans="1:40" s="25" customFormat="1" ht="26.4" x14ac:dyDescent="0.25">
      <c r="A84" s="3"/>
      <c r="B84" s="14" t="s">
        <v>35</v>
      </c>
      <c r="C84" s="15">
        <v>10</v>
      </c>
      <c r="D84" s="16">
        <v>4</v>
      </c>
      <c r="E84" s="16">
        <v>10</v>
      </c>
      <c r="F84" s="17" t="s">
        <v>546</v>
      </c>
      <c r="G84" s="15" t="s">
        <v>34</v>
      </c>
      <c r="H84" s="18">
        <v>30000</v>
      </c>
      <c r="I84" s="18">
        <v>24000</v>
      </c>
      <c r="J84" s="18">
        <v>24000</v>
      </c>
      <c r="K84" s="58">
        <f t="shared" si="2"/>
        <v>30</v>
      </c>
      <c r="L84" s="58">
        <f t="shared" si="3"/>
        <v>24</v>
      </c>
      <c r="M84" s="58">
        <f t="shared" si="4"/>
        <v>24</v>
      </c>
      <c r="N84" s="28" t="b">
        <f t="shared" ref="N84" si="284">B84=Z84</f>
        <v>1</v>
      </c>
      <c r="O84" s="28" t="b">
        <f t="shared" ref="O84" si="285">C84=AA84</f>
        <v>1</v>
      </c>
      <c r="P84" s="28" t="b">
        <f t="shared" ref="P84" si="286">D84=AB84</f>
        <v>1</v>
      </c>
      <c r="Q84" s="28" t="b">
        <f t="shared" ref="Q84" si="287">E84=AC84</f>
        <v>1</v>
      </c>
      <c r="R84" s="28" t="b">
        <f t="shared" ref="R84" si="288">F84=AD84</f>
        <v>1</v>
      </c>
      <c r="S84" s="73" t="b">
        <f t="shared" ref="S84" si="289">G84=AE84</f>
        <v>0</v>
      </c>
      <c r="T84" s="73">
        <f t="shared" ref="T84" si="290">K84-AH84</f>
        <v>0</v>
      </c>
      <c r="U84" s="61">
        <f t="shared" ref="U84" si="291">L84-AK84</f>
        <v>0</v>
      </c>
      <c r="V84" s="62">
        <f t="shared" ref="V84" si="292">M84-AN84</f>
        <v>0</v>
      </c>
      <c r="Z84" s="29" t="s">
        <v>35</v>
      </c>
      <c r="AA84" s="30">
        <v>10</v>
      </c>
      <c r="AB84" s="31">
        <v>4</v>
      </c>
      <c r="AC84" s="31">
        <v>10</v>
      </c>
      <c r="AD84" s="32" t="s">
        <v>546</v>
      </c>
      <c r="AE84" s="30">
        <v>200</v>
      </c>
      <c r="AF84" s="33">
        <v>24</v>
      </c>
      <c r="AG84" s="34">
        <v>6</v>
      </c>
      <c r="AH84" s="33">
        <v>30</v>
      </c>
      <c r="AI84" s="34">
        <v>24</v>
      </c>
      <c r="AJ84" s="34">
        <v>0</v>
      </c>
      <c r="AK84" s="34">
        <v>24</v>
      </c>
      <c r="AL84" s="34">
        <v>24</v>
      </c>
      <c r="AM84" s="34">
        <v>0</v>
      </c>
      <c r="AN84" s="34">
        <v>24</v>
      </c>
    </row>
    <row r="85" spans="1:40" s="25" customFormat="1" ht="26.4" x14ac:dyDescent="0.25">
      <c r="A85" s="3"/>
      <c r="B85" s="14" t="s">
        <v>33</v>
      </c>
      <c r="C85" s="15">
        <v>10</v>
      </c>
      <c r="D85" s="16">
        <v>4</v>
      </c>
      <c r="E85" s="16">
        <v>10</v>
      </c>
      <c r="F85" s="17" t="s">
        <v>546</v>
      </c>
      <c r="G85" s="15" t="s">
        <v>32</v>
      </c>
      <c r="H85" s="18">
        <v>30000</v>
      </c>
      <c r="I85" s="18">
        <v>24000</v>
      </c>
      <c r="J85" s="18">
        <v>24000</v>
      </c>
      <c r="K85" s="58">
        <f t="shared" ref="K85:K148" si="293">H85/1000</f>
        <v>30</v>
      </c>
      <c r="L85" s="58">
        <f t="shared" ref="L85:L148" si="294">I85/1000</f>
        <v>24</v>
      </c>
      <c r="M85" s="58">
        <f t="shared" ref="M85:M148" si="295">J85/1000</f>
        <v>24</v>
      </c>
      <c r="N85" s="28"/>
      <c r="O85" s="28"/>
      <c r="P85" s="28"/>
      <c r="Q85" s="28"/>
      <c r="R85" s="28"/>
      <c r="S85" s="73"/>
      <c r="T85" s="73"/>
      <c r="U85" s="64"/>
      <c r="V85" s="65"/>
      <c r="Z85" s="29" t="s">
        <v>33</v>
      </c>
      <c r="AA85" s="30">
        <v>10</v>
      </c>
      <c r="AB85" s="31">
        <v>4</v>
      </c>
      <c r="AC85" s="31">
        <v>10</v>
      </c>
      <c r="AD85" s="32" t="s">
        <v>546</v>
      </c>
      <c r="AE85" s="30">
        <v>240</v>
      </c>
      <c r="AF85" s="33">
        <v>24</v>
      </c>
      <c r="AG85" s="34">
        <v>6</v>
      </c>
      <c r="AH85" s="33">
        <v>30</v>
      </c>
      <c r="AI85" s="34">
        <v>24</v>
      </c>
      <c r="AJ85" s="34">
        <v>0</v>
      </c>
      <c r="AK85" s="34">
        <v>24</v>
      </c>
      <c r="AL85" s="34">
        <v>24</v>
      </c>
      <c r="AM85" s="34">
        <v>0</v>
      </c>
      <c r="AN85" s="34">
        <v>24</v>
      </c>
    </row>
    <row r="86" spans="1:40" s="25" customFormat="1" x14ac:dyDescent="0.25">
      <c r="A86" s="3"/>
      <c r="B86" s="20" t="s">
        <v>703</v>
      </c>
      <c r="C86" s="15">
        <v>10</v>
      </c>
      <c r="D86" s="16">
        <v>4</v>
      </c>
      <c r="E86" s="16">
        <v>10</v>
      </c>
      <c r="F86" s="17" t="s">
        <v>702</v>
      </c>
      <c r="G86" s="15"/>
      <c r="H86" s="18">
        <v>312100</v>
      </c>
      <c r="I86" s="18">
        <v>312100</v>
      </c>
      <c r="J86" s="18">
        <v>312100</v>
      </c>
      <c r="K86" s="58">
        <f t="shared" si="293"/>
        <v>312.10000000000002</v>
      </c>
      <c r="L86" s="58">
        <f t="shared" si="294"/>
        <v>312.10000000000002</v>
      </c>
      <c r="M86" s="58">
        <f t="shared" si="295"/>
        <v>312.10000000000002</v>
      </c>
      <c r="N86" s="28" t="b">
        <f t="shared" ref="N86" si="296">B86=Z86</f>
        <v>1</v>
      </c>
      <c r="O86" s="28" t="b">
        <f t="shared" ref="O86" si="297">C86=AA86</f>
        <v>1</v>
      </c>
      <c r="P86" s="28" t="b">
        <f t="shared" ref="P86" si="298">D86=AB86</f>
        <v>1</v>
      </c>
      <c r="Q86" s="28" t="b">
        <f t="shared" ref="Q86" si="299">E86=AC86</f>
        <v>1</v>
      </c>
      <c r="R86" s="28" t="b">
        <f t="shared" ref="R86" si="300">F86=AD86</f>
        <v>1</v>
      </c>
      <c r="S86" s="73" t="b">
        <f t="shared" ref="S86" si="301">G86=AE86</f>
        <v>1</v>
      </c>
      <c r="T86" s="73">
        <f t="shared" ref="T86" si="302">K86-AH86</f>
        <v>0</v>
      </c>
      <c r="U86" s="61">
        <f t="shared" ref="U86" si="303">L86-AK86</f>
        <v>0</v>
      </c>
      <c r="V86" s="62">
        <f t="shared" ref="V86" si="304">M86-AN86</f>
        <v>0</v>
      </c>
      <c r="Z86" s="29" t="s">
        <v>703</v>
      </c>
      <c r="AA86" s="30">
        <v>10</v>
      </c>
      <c r="AB86" s="31">
        <v>4</v>
      </c>
      <c r="AC86" s="31">
        <v>10</v>
      </c>
      <c r="AD86" s="32" t="s">
        <v>702</v>
      </c>
      <c r="AE86" s="30" t="s">
        <v>857</v>
      </c>
      <c r="AF86" s="33">
        <v>312.10000000000002</v>
      </c>
      <c r="AG86" s="34">
        <v>0</v>
      </c>
      <c r="AH86" s="33">
        <v>312.10000000000002</v>
      </c>
      <c r="AI86" s="34">
        <v>312.10000000000002</v>
      </c>
      <c r="AJ86" s="34">
        <v>0</v>
      </c>
      <c r="AK86" s="34">
        <v>312.10000000000002</v>
      </c>
      <c r="AL86" s="34">
        <v>312.10000000000002</v>
      </c>
      <c r="AM86" s="34">
        <v>0</v>
      </c>
      <c r="AN86" s="34">
        <v>312.10000000000002</v>
      </c>
    </row>
    <row r="87" spans="1:40" s="25" customFormat="1" ht="26.4" x14ac:dyDescent="0.25">
      <c r="A87" s="3"/>
      <c r="B87" s="14" t="s">
        <v>825</v>
      </c>
      <c r="C87" s="15">
        <v>10</v>
      </c>
      <c r="D87" s="16">
        <v>4</v>
      </c>
      <c r="E87" s="16">
        <v>10</v>
      </c>
      <c r="F87" s="17" t="s">
        <v>824</v>
      </c>
      <c r="G87" s="15"/>
      <c r="H87" s="18">
        <v>312100</v>
      </c>
      <c r="I87" s="18">
        <v>312100</v>
      </c>
      <c r="J87" s="18">
        <v>312100</v>
      </c>
      <c r="K87" s="58">
        <f t="shared" si="293"/>
        <v>312.10000000000002</v>
      </c>
      <c r="L87" s="58">
        <f t="shared" si="294"/>
        <v>312.10000000000002</v>
      </c>
      <c r="M87" s="58">
        <f t="shared" si="295"/>
        <v>312.10000000000002</v>
      </c>
      <c r="N87" s="28"/>
      <c r="O87" s="28"/>
      <c r="P87" s="28"/>
      <c r="Q87" s="28"/>
      <c r="R87" s="28"/>
      <c r="S87" s="73"/>
      <c r="T87" s="73"/>
      <c r="U87" s="64"/>
      <c r="V87" s="65"/>
      <c r="Z87" s="29" t="s">
        <v>825</v>
      </c>
      <c r="AA87" s="30">
        <v>10</v>
      </c>
      <c r="AB87" s="31">
        <v>4</v>
      </c>
      <c r="AC87" s="31">
        <v>10</v>
      </c>
      <c r="AD87" s="32" t="s">
        <v>824</v>
      </c>
      <c r="AE87" s="30" t="s">
        <v>857</v>
      </c>
      <c r="AF87" s="33">
        <v>312.10000000000002</v>
      </c>
      <c r="AG87" s="34">
        <v>0</v>
      </c>
      <c r="AH87" s="33">
        <v>312.10000000000002</v>
      </c>
      <c r="AI87" s="34">
        <v>312.10000000000002</v>
      </c>
      <c r="AJ87" s="34">
        <v>0</v>
      </c>
      <c r="AK87" s="34">
        <v>312.10000000000002</v>
      </c>
      <c r="AL87" s="34">
        <v>312.10000000000002</v>
      </c>
      <c r="AM87" s="34">
        <v>0</v>
      </c>
      <c r="AN87" s="34">
        <v>312.10000000000002</v>
      </c>
    </row>
    <row r="88" spans="1:40" s="25" customFormat="1" ht="26.4" x14ac:dyDescent="0.25">
      <c r="A88" s="3"/>
      <c r="B88" s="14" t="s">
        <v>823</v>
      </c>
      <c r="C88" s="15">
        <v>10</v>
      </c>
      <c r="D88" s="16">
        <v>4</v>
      </c>
      <c r="E88" s="16">
        <v>10</v>
      </c>
      <c r="F88" s="17" t="s">
        <v>822</v>
      </c>
      <c r="G88" s="15"/>
      <c r="H88" s="18">
        <v>312100</v>
      </c>
      <c r="I88" s="18">
        <v>312100</v>
      </c>
      <c r="J88" s="18">
        <v>312100</v>
      </c>
      <c r="K88" s="58">
        <f t="shared" si="293"/>
        <v>312.10000000000002</v>
      </c>
      <c r="L88" s="58">
        <f t="shared" si="294"/>
        <v>312.10000000000002</v>
      </c>
      <c r="M88" s="58">
        <f t="shared" si="295"/>
        <v>312.10000000000002</v>
      </c>
      <c r="N88" s="28" t="b">
        <f t="shared" ref="N88" si="305">B88=Z88</f>
        <v>1</v>
      </c>
      <c r="O88" s="28" t="b">
        <f t="shared" ref="O88" si="306">C88=AA88</f>
        <v>1</v>
      </c>
      <c r="P88" s="28" t="b">
        <f t="shared" ref="P88" si="307">D88=AB88</f>
        <v>1</v>
      </c>
      <c r="Q88" s="28" t="b">
        <f t="shared" ref="Q88" si="308">E88=AC88</f>
        <v>1</v>
      </c>
      <c r="R88" s="28" t="b">
        <f t="shared" ref="R88" si="309">F88=AD88</f>
        <v>1</v>
      </c>
      <c r="S88" s="73" t="b">
        <f t="shared" ref="S88" si="310">G88=AE88</f>
        <v>1</v>
      </c>
      <c r="T88" s="73">
        <f t="shared" ref="T88" si="311">K88-AH88</f>
        <v>0</v>
      </c>
      <c r="U88" s="61">
        <f t="shared" ref="U88" si="312">L88-AK88</f>
        <v>0</v>
      </c>
      <c r="V88" s="62">
        <f t="shared" ref="V88" si="313">M88-AN88</f>
        <v>0</v>
      </c>
      <c r="Z88" s="29" t="s">
        <v>823</v>
      </c>
      <c r="AA88" s="30">
        <v>10</v>
      </c>
      <c r="AB88" s="31">
        <v>4</v>
      </c>
      <c r="AC88" s="31">
        <v>10</v>
      </c>
      <c r="AD88" s="32" t="s">
        <v>822</v>
      </c>
      <c r="AE88" s="30" t="s">
        <v>857</v>
      </c>
      <c r="AF88" s="33">
        <v>312.10000000000002</v>
      </c>
      <c r="AG88" s="34">
        <v>0</v>
      </c>
      <c r="AH88" s="33">
        <v>312.10000000000002</v>
      </c>
      <c r="AI88" s="34">
        <v>312.10000000000002</v>
      </c>
      <c r="AJ88" s="34">
        <v>0</v>
      </c>
      <c r="AK88" s="34">
        <v>312.10000000000002</v>
      </c>
      <c r="AL88" s="34">
        <v>312.10000000000002</v>
      </c>
      <c r="AM88" s="34">
        <v>0</v>
      </c>
      <c r="AN88" s="34">
        <v>312.10000000000002</v>
      </c>
    </row>
    <row r="89" spans="1:40" s="25" customFormat="1" x14ac:dyDescent="0.25">
      <c r="A89" s="3"/>
      <c r="B89" s="14" t="s">
        <v>821</v>
      </c>
      <c r="C89" s="15">
        <v>10</v>
      </c>
      <c r="D89" s="16">
        <v>4</v>
      </c>
      <c r="E89" s="16">
        <v>10</v>
      </c>
      <c r="F89" s="17" t="s">
        <v>820</v>
      </c>
      <c r="G89" s="15"/>
      <c r="H89" s="18">
        <v>312100</v>
      </c>
      <c r="I89" s="18">
        <v>312100</v>
      </c>
      <c r="J89" s="18">
        <v>312100</v>
      </c>
      <c r="K89" s="58">
        <f t="shared" si="293"/>
        <v>312.10000000000002</v>
      </c>
      <c r="L89" s="58">
        <f t="shared" si="294"/>
        <v>312.10000000000002</v>
      </c>
      <c r="M89" s="58">
        <f t="shared" si="295"/>
        <v>312.10000000000002</v>
      </c>
      <c r="N89" s="28"/>
      <c r="O89" s="28"/>
      <c r="P89" s="28"/>
      <c r="Q89" s="28"/>
      <c r="R89" s="28"/>
      <c r="S89" s="73"/>
      <c r="T89" s="73"/>
      <c r="U89" s="64"/>
      <c r="V89" s="65"/>
      <c r="Z89" s="29" t="s">
        <v>821</v>
      </c>
      <c r="AA89" s="30">
        <v>10</v>
      </c>
      <c r="AB89" s="31">
        <v>4</v>
      </c>
      <c r="AC89" s="31">
        <v>10</v>
      </c>
      <c r="AD89" s="32" t="s">
        <v>820</v>
      </c>
      <c r="AE89" s="30" t="s">
        <v>857</v>
      </c>
      <c r="AF89" s="33">
        <v>312.10000000000002</v>
      </c>
      <c r="AG89" s="34">
        <v>0</v>
      </c>
      <c r="AH89" s="33">
        <v>312.10000000000002</v>
      </c>
      <c r="AI89" s="34">
        <v>312.10000000000002</v>
      </c>
      <c r="AJ89" s="34">
        <v>0</v>
      </c>
      <c r="AK89" s="34">
        <v>312.10000000000002</v>
      </c>
      <c r="AL89" s="34">
        <v>312.10000000000002</v>
      </c>
      <c r="AM89" s="34">
        <v>0</v>
      </c>
      <c r="AN89" s="34">
        <v>312.10000000000002</v>
      </c>
    </row>
    <row r="90" spans="1:40" s="25" customFormat="1" ht="26.4" x14ac:dyDescent="0.25">
      <c r="A90" s="3"/>
      <c r="B90" s="14" t="s">
        <v>35</v>
      </c>
      <c r="C90" s="15">
        <v>10</v>
      </c>
      <c r="D90" s="16">
        <v>4</v>
      </c>
      <c r="E90" s="16">
        <v>10</v>
      </c>
      <c r="F90" s="17" t="s">
        <v>820</v>
      </c>
      <c r="G90" s="15" t="s">
        <v>34</v>
      </c>
      <c r="H90" s="18">
        <v>312100</v>
      </c>
      <c r="I90" s="18">
        <v>312100</v>
      </c>
      <c r="J90" s="18">
        <v>312100</v>
      </c>
      <c r="K90" s="58">
        <f t="shared" si="293"/>
        <v>312.10000000000002</v>
      </c>
      <c r="L90" s="58">
        <f t="shared" si="294"/>
        <v>312.10000000000002</v>
      </c>
      <c r="M90" s="58">
        <f t="shared" si="295"/>
        <v>312.10000000000002</v>
      </c>
      <c r="N90" s="28" t="b">
        <f t="shared" ref="N90" si="314">B90=Z90</f>
        <v>1</v>
      </c>
      <c r="O90" s="28" t="b">
        <f t="shared" ref="O90" si="315">C90=AA90</f>
        <v>1</v>
      </c>
      <c r="P90" s="28" t="b">
        <f t="shared" ref="P90" si="316">D90=AB90</f>
        <v>1</v>
      </c>
      <c r="Q90" s="28" t="b">
        <f t="shared" ref="Q90" si="317">E90=AC90</f>
        <v>1</v>
      </c>
      <c r="R90" s="28" t="b">
        <f t="shared" ref="R90" si="318">F90=AD90</f>
        <v>1</v>
      </c>
      <c r="S90" s="73" t="b">
        <f t="shared" ref="S90" si="319">G90=AE90</f>
        <v>0</v>
      </c>
      <c r="T90" s="73">
        <f t="shared" ref="T90" si="320">K90-AH90</f>
        <v>0</v>
      </c>
      <c r="U90" s="61">
        <f t="shared" ref="U90" si="321">L90-AK90</f>
        <v>0</v>
      </c>
      <c r="V90" s="62">
        <f t="shared" ref="V90" si="322">M90-AN90</f>
        <v>0</v>
      </c>
      <c r="Z90" s="29" t="s">
        <v>35</v>
      </c>
      <c r="AA90" s="30">
        <v>10</v>
      </c>
      <c r="AB90" s="31">
        <v>4</v>
      </c>
      <c r="AC90" s="31">
        <v>10</v>
      </c>
      <c r="AD90" s="32" t="s">
        <v>820</v>
      </c>
      <c r="AE90" s="30">
        <v>200</v>
      </c>
      <c r="AF90" s="33">
        <v>312.10000000000002</v>
      </c>
      <c r="AG90" s="34">
        <v>0</v>
      </c>
      <c r="AH90" s="33">
        <v>312.10000000000002</v>
      </c>
      <c r="AI90" s="34">
        <v>312.10000000000002</v>
      </c>
      <c r="AJ90" s="34">
        <v>0</v>
      </c>
      <c r="AK90" s="34">
        <v>312.10000000000002</v>
      </c>
      <c r="AL90" s="34">
        <v>312.10000000000002</v>
      </c>
      <c r="AM90" s="34">
        <v>0</v>
      </c>
      <c r="AN90" s="34">
        <v>312.10000000000002</v>
      </c>
    </row>
    <row r="91" spans="1:40" s="25" customFormat="1" ht="26.4" x14ac:dyDescent="0.25">
      <c r="A91" s="3"/>
      <c r="B91" s="14" t="s">
        <v>33</v>
      </c>
      <c r="C91" s="15">
        <v>10</v>
      </c>
      <c r="D91" s="16">
        <v>4</v>
      </c>
      <c r="E91" s="16">
        <v>10</v>
      </c>
      <c r="F91" s="17" t="s">
        <v>820</v>
      </c>
      <c r="G91" s="15" t="s">
        <v>32</v>
      </c>
      <c r="H91" s="18">
        <v>312100</v>
      </c>
      <c r="I91" s="18">
        <v>312100</v>
      </c>
      <c r="J91" s="18">
        <v>312100</v>
      </c>
      <c r="K91" s="58">
        <f t="shared" si="293"/>
        <v>312.10000000000002</v>
      </c>
      <c r="L91" s="58">
        <f t="shared" si="294"/>
        <v>312.10000000000002</v>
      </c>
      <c r="M91" s="58">
        <f t="shared" si="295"/>
        <v>312.10000000000002</v>
      </c>
      <c r="N91" s="28"/>
      <c r="O91" s="28"/>
      <c r="P91" s="28"/>
      <c r="Q91" s="28"/>
      <c r="R91" s="28"/>
      <c r="S91" s="73"/>
      <c r="T91" s="73"/>
      <c r="U91" s="64"/>
      <c r="V91" s="65"/>
      <c r="Z91" s="29" t="s">
        <v>33</v>
      </c>
      <c r="AA91" s="30">
        <v>10</v>
      </c>
      <c r="AB91" s="31">
        <v>4</v>
      </c>
      <c r="AC91" s="31">
        <v>10</v>
      </c>
      <c r="AD91" s="32" t="s">
        <v>820</v>
      </c>
      <c r="AE91" s="30">
        <v>240</v>
      </c>
      <c r="AF91" s="33">
        <v>312.10000000000002</v>
      </c>
      <c r="AG91" s="34">
        <v>0</v>
      </c>
      <c r="AH91" s="33">
        <v>312.10000000000002</v>
      </c>
      <c r="AI91" s="34">
        <v>312.10000000000002</v>
      </c>
      <c r="AJ91" s="34">
        <v>0</v>
      </c>
      <c r="AK91" s="34">
        <v>312.10000000000002</v>
      </c>
      <c r="AL91" s="34">
        <v>312.10000000000002</v>
      </c>
      <c r="AM91" s="34">
        <v>0</v>
      </c>
      <c r="AN91" s="34">
        <v>312.10000000000002</v>
      </c>
    </row>
    <row r="92" spans="1:40" s="25" customFormat="1" x14ac:dyDescent="0.25">
      <c r="A92" s="3"/>
      <c r="B92" s="14" t="s">
        <v>819</v>
      </c>
      <c r="C92" s="15">
        <v>40</v>
      </c>
      <c r="D92" s="16"/>
      <c r="E92" s="16"/>
      <c r="F92" s="17"/>
      <c r="G92" s="15"/>
      <c r="H92" s="18">
        <v>5346498662.5</v>
      </c>
      <c r="I92" s="18">
        <v>3458224800</v>
      </c>
      <c r="J92" s="18">
        <v>3516797700</v>
      </c>
      <c r="K92" s="58">
        <f t="shared" si="293"/>
        <v>5346498.6624999996</v>
      </c>
      <c r="L92" s="58">
        <f t="shared" si="294"/>
        <v>3458224.8</v>
      </c>
      <c r="M92" s="58">
        <f t="shared" si="295"/>
        <v>3516797.7</v>
      </c>
      <c r="N92" s="28" t="b">
        <f t="shared" ref="N92" si="323">B92=Z92</f>
        <v>1</v>
      </c>
      <c r="O92" s="28" t="b">
        <f t="shared" ref="O92" si="324">C92=AA92</f>
        <v>1</v>
      </c>
      <c r="P92" s="28" t="b">
        <f t="shared" ref="P92" si="325">D92=AB92</f>
        <v>1</v>
      </c>
      <c r="Q92" s="28" t="b">
        <f t="shared" ref="Q92" si="326">E92=AC92</f>
        <v>1</v>
      </c>
      <c r="R92" s="28" t="b">
        <f t="shared" ref="R92" si="327">F92=AD92</f>
        <v>1</v>
      </c>
      <c r="S92" s="73" t="b">
        <f t="shared" ref="S92" si="328">G92=AE92</f>
        <v>1</v>
      </c>
      <c r="T92" s="73">
        <f t="shared" ref="T92" si="329">K92-AH92</f>
        <v>2.4999994784593582E-3</v>
      </c>
      <c r="U92" s="61">
        <f t="shared" ref="U92" si="330">L92-AK92</f>
        <v>0</v>
      </c>
      <c r="V92" s="62">
        <f t="shared" ref="V92" si="331">M92-AN92</f>
        <v>0</v>
      </c>
      <c r="Z92" s="29" t="s">
        <v>819</v>
      </c>
      <c r="AA92" s="30">
        <v>40</v>
      </c>
      <c r="AB92" s="31" t="s">
        <v>857</v>
      </c>
      <c r="AC92" s="31" t="s">
        <v>857</v>
      </c>
      <c r="AD92" s="32" t="s">
        <v>857</v>
      </c>
      <c r="AE92" s="30" t="s">
        <v>857</v>
      </c>
      <c r="AF92" s="33">
        <v>3796351.09</v>
      </c>
      <c r="AG92" s="34">
        <v>1550147.5699999998</v>
      </c>
      <c r="AH92" s="33">
        <v>5346498.66</v>
      </c>
      <c r="AI92" s="34">
        <v>3485272.3</v>
      </c>
      <c r="AJ92" s="34">
        <v>-27047.500000000033</v>
      </c>
      <c r="AK92" s="34">
        <v>3458224.8</v>
      </c>
      <c r="AL92" s="34">
        <v>3503236.6</v>
      </c>
      <c r="AM92" s="34">
        <v>13561.100000000006</v>
      </c>
      <c r="AN92" s="34">
        <v>3516797.7</v>
      </c>
    </row>
    <row r="93" spans="1:40" s="25" customFormat="1" x14ac:dyDescent="0.25">
      <c r="A93" s="3"/>
      <c r="B93" s="19" t="s">
        <v>818</v>
      </c>
      <c r="C93" s="15">
        <v>40</v>
      </c>
      <c r="D93" s="16">
        <v>1</v>
      </c>
      <c r="E93" s="16"/>
      <c r="F93" s="17"/>
      <c r="G93" s="15"/>
      <c r="H93" s="18">
        <v>436070024.88999999</v>
      </c>
      <c r="I93" s="18">
        <v>375955172</v>
      </c>
      <c r="J93" s="18">
        <v>409878272</v>
      </c>
      <c r="K93" s="58">
        <f t="shared" si="293"/>
        <v>436070.02489</v>
      </c>
      <c r="L93" s="58">
        <f t="shared" si="294"/>
        <v>375955.17200000002</v>
      </c>
      <c r="M93" s="58">
        <f t="shared" si="295"/>
        <v>409878.272</v>
      </c>
      <c r="N93" s="28"/>
      <c r="O93" s="28"/>
      <c r="P93" s="28"/>
      <c r="Q93" s="28"/>
      <c r="R93" s="28"/>
      <c r="S93" s="73"/>
      <c r="T93" s="73"/>
      <c r="U93" s="64"/>
      <c r="V93" s="65"/>
      <c r="Z93" s="29" t="s">
        <v>818</v>
      </c>
      <c r="AA93" s="30">
        <v>40</v>
      </c>
      <c r="AB93" s="31">
        <v>1</v>
      </c>
      <c r="AC93" s="31" t="s">
        <v>857</v>
      </c>
      <c r="AD93" s="32" t="s">
        <v>857</v>
      </c>
      <c r="AE93" s="30" t="s">
        <v>857</v>
      </c>
      <c r="AF93" s="33">
        <v>437178.93</v>
      </c>
      <c r="AG93" s="34">
        <v>-1108.9099999999999</v>
      </c>
      <c r="AH93" s="33">
        <v>436070.02</v>
      </c>
      <c r="AI93" s="34">
        <v>375955.17</v>
      </c>
      <c r="AJ93" s="34">
        <v>0</v>
      </c>
      <c r="AK93" s="34">
        <v>375955.17</v>
      </c>
      <c r="AL93" s="34">
        <v>409878.27</v>
      </c>
      <c r="AM93" s="34">
        <v>0</v>
      </c>
      <c r="AN93" s="34">
        <v>409878.27</v>
      </c>
    </row>
    <row r="94" spans="1:40" s="25" customFormat="1" ht="26.4" x14ac:dyDescent="0.25">
      <c r="A94" s="3"/>
      <c r="B94" s="19" t="s">
        <v>817</v>
      </c>
      <c r="C94" s="15">
        <v>40</v>
      </c>
      <c r="D94" s="16">
        <v>1</v>
      </c>
      <c r="E94" s="16">
        <v>2</v>
      </c>
      <c r="F94" s="17"/>
      <c r="G94" s="15"/>
      <c r="H94" s="18">
        <v>4859000</v>
      </c>
      <c r="I94" s="18">
        <v>4859000</v>
      </c>
      <c r="J94" s="18">
        <v>4859000</v>
      </c>
      <c r="K94" s="58">
        <f t="shared" si="293"/>
        <v>4859</v>
      </c>
      <c r="L94" s="58">
        <f t="shared" si="294"/>
        <v>4859</v>
      </c>
      <c r="M94" s="58">
        <f t="shared" si="295"/>
        <v>4859</v>
      </c>
      <c r="N94" s="28" t="b">
        <f t="shared" ref="N94" si="332">B94=Z94</f>
        <v>1</v>
      </c>
      <c r="O94" s="28" t="b">
        <f t="shared" ref="O94" si="333">C94=AA94</f>
        <v>1</v>
      </c>
      <c r="P94" s="28" t="b">
        <f t="shared" ref="P94" si="334">D94=AB94</f>
        <v>1</v>
      </c>
      <c r="Q94" s="28" t="b">
        <f t="shared" ref="Q94" si="335">E94=AC94</f>
        <v>1</v>
      </c>
      <c r="R94" s="28" t="b">
        <f t="shared" ref="R94" si="336">F94=AD94</f>
        <v>1</v>
      </c>
      <c r="S94" s="73" t="b">
        <f t="shared" ref="S94" si="337">G94=AE94</f>
        <v>1</v>
      </c>
      <c r="T94" s="73">
        <f t="shared" ref="T94" si="338">K94-AH94</f>
        <v>0</v>
      </c>
      <c r="U94" s="61">
        <f t="shared" ref="U94" si="339">L94-AK94</f>
        <v>0</v>
      </c>
      <c r="V94" s="62">
        <f t="shared" ref="V94" si="340">M94-AN94</f>
        <v>0</v>
      </c>
      <c r="Z94" s="29" t="s">
        <v>817</v>
      </c>
      <c r="AA94" s="30">
        <v>40</v>
      </c>
      <c r="AB94" s="31">
        <v>1</v>
      </c>
      <c r="AC94" s="31">
        <v>2</v>
      </c>
      <c r="AD94" s="32" t="s">
        <v>857</v>
      </c>
      <c r="AE94" s="30" t="s">
        <v>857</v>
      </c>
      <c r="AF94" s="33">
        <v>4859</v>
      </c>
      <c r="AG94" s="34">
        <v>0</v>
      </c>
      <c r="AH94" s="33">
        <v>4859</v>
      </c>
      <c r="AI94" s="34">
        <v>4859</v>
      </c>
      <c r="AJ94" s="34">
        <v>0</v>
      </c>
      <c r="AK94" s="34">
        <v>4859</v>
      </c>
      <c r="AL94" s="34">
        <v>4859</v>
      </c>
      <c r="AM94" s="34">
        <v>0</v>
      </c>
      <c r="AN94" s="34">
        <v>4859</v>
      </c>
    </row>
    <row r="95" spans="1:40" s="25" customFormat="1" ht="21" x14ac:dyDescent="0.25">
      <c r="A95" s="3"/>
      <c r="B95" s="20" t="s">
        <v>46</v>
      </c>
      <c r="C95" s="15">
        <v>40</v>
      </c>
      <c r="D95" s="16">
        <v>1</v>
      </c>
      <c r="E95" s="16">
        <v>2</v>
      </c>
      <c r="F95" s="17" t="s">
        <v>45</v>
      </c>
      <c r="G95" s="15"/>
      <c r="H95" s="18">
        <v>4859000</v>
      </c>
      <c r="I95" s="18">
        <v>4859000</v>
      </c>
      <c r="J95" s="18">
        <v>4859000</v>
      </c>
      <c r="K95" s="58">
        <f t="shared" si="293"/>
        <v>4859</v>
      </c>
      <c r="L95" s="58">
        <f t="shared" si="294"/>
        <v>4859</v>
      </c>
      <c r="M95" s="58">
        <f t="shared" si="295"/>
        <v>4859</v>
      </c>
      <c r="N95" s="28"/>
      <c r="O95" s="28"/>
      <c r="P95" s="28"/>
      <c r="Q95" s="28"/>
      <c r="R95" s="28"/>
      <c r="S95" s="73"/>
      <c r="T95" s="73"/>
      <c r="U95" s="64"/>
      <c r="V95" s="65"/>
      <c r="Z95" s="29" t="s">
        <v>46</v>
      </c>
      <c r="AA95" s="30">
        <v>40</v>
      </c>
      <c r="AB95" s="31">
        <v>1</v>
      </c>
      <c r="AC95" s="31">
        <v>2</v>
      </c>
      <c r="AD95" s="32" t="s">
        <v>45</v>
      </c>
      <c r="AE95" s="30" t="s">
        <v>857</v>
      </c>
      <c r="AF95" s="33">
        <v>4859</v>
      </c>
      <c r="AG95" s="34">
        <v>0</v>
      </c>
      <c r="AH95" s="33">
        <v>4859</v>
      </c>
      <c r="AI95" s="34">
        <v>4859</v>
      </c>
      <c r="AJ95" s="34">
        <v>0</v>
      </c>
      <c r="AK95" s="34">
        <v>4859</v>
      </c>
      <c r="AL95" s="34">
        <v>4859</v>
      </c>
      <c r="AM95" s="34">
        <v>0</v>
      </c>
      <c r="AN95" s="34">
        <v>4859</v>
      </c>
    </row>
    <row r="96" spans="1:40" s="25" customFormat="1" ht="26.4" x14ac:dyDescent="0.25">
      <c r="A96" s="3"/>
      <c r="B96" s="14" t="s">
        <v>44</v>
      </c>
      <c r="C96" s="15">
        <v>40</v>
      </c>
      <c r="D96" s="16">
        <v>1</v>
      </c>
      <c r="E96" s="16">
        <v>2</v>
      </c>
      <c r="F96" s="17" t="s">
        <v>43</v>
      </c>
      <c r="G96" s="15"/>
      <c r="H96" s="18">
        <v>4859000</v>
      </c>
      <c r="I96" s="18">
        <v>4859000</v>
      </c>
      <c r="J96" s="18">
        <v>4859000</v>
      </c>
      <c r="K96" s="58">
        <f t="shared" si="293"/>
        <v>4859</v>
      </c>
      <c r="L96" s="58">
        <f t="shared" si="294"/>
        <v>4859</v>
      </c>
      <c r="M96" s="58">
        <f t="shared" si="295"/>
        <v>4859</v>
      </c>
      <c r="N96" s="28" t="b">
        <f t="shared" ref="N96" si="341">B96=Z96</f>
        <v>1</v>
      </c>
      <c r="O96" s="28" t="b">
        <f t="shared" ref="O96" si="342">C96=AA96</f>
        <v>1</v>
      </c>
      <c r="P96" s="28" t="b">
        <f t="shared" ref="P96" si="343">D96=AB96</f>
        <v>1</v>
      </c>
      <c r="Q96" s="28" t="b">
        <f t="shared" ref="Q96" si="344">E96=AC96</f>
        <v>1</v>
      </c>
      <c r="R96" s="28" t="b">
        <f t="shared" ref="R96" si="345">F96=AD96</f>
        <v>1</v>
      </c>
      <c r="S96" s="73" t="b">
        <f t="shared" ref="S96" si="346">G96=AE96</f>
        <v>1</v>
      </c>
      <c r="T96" s="73">
        <f t="shared" ref="T96" si="347">K96-AH96</f>
        <v>0</v>
      </c>
      <c r="U96" s="61">
        <f t="shared" ref="U96" si="348">L96-AK96</f>
        <v>0</v>
      </c>
      <c r="V96" s="62">
        <f t="shared" ref="V96" si="349">M96-AN96</f>
        <v>0</v>
      </c>
      <c r="Z96" s="29" t="s">
        <v>44</v>
      </c>
      <c r="AA96" s="30">
        <v>40</v>
      </c>
      <c r="AB96" s="31">
        <v>1</v>
      </c>
      <c r="AC96" s="31">
        <v>2</v>
      </c>
      <c r="AD96" s="32" t="s">
        <v>43</v>
      </c>
      <c r="AE96" s="30" t="s">
        <v>857</v>
      </c>
      <c r="AF96" s="33">
        <v>4859</v>
      </c>
      <c r="AG96" s="34">
        <v>0</v>
      </c>
      <c r="AH96" s="33">
        <v>4859</v>
      </c>
      <c r="AI96" s="34">
        <v>4859</v>
      </c>
      <c r="AJ96" s="34">
        <v>0</v>
      </c>
      <c r="AK96" s="34">
        <v>4859</v>
      </c>
      <c r="AL96" s="34">
        <v>4859</v>
      </c>
      <c r="AM96" s="34">
        <v>0</v>
      </c>
      <c r="AN96" s="34">
        <v>4859</v>
      </c>
    </row>
    <row r="97" spans="1:40" s="25" customFormat="1" ht="39.6" x14ac:dyDescent="0.25">
      <c r="A97" s="3"/>
      <c r="B97" s="14" t="s">
        <v>42</v>
      </c>
      <c r="C97" s="15">
        <v>40</v>
      </c>
      <c r="D97" s="16">
        <v>1</v>
      </c>
      <c r="E97" s="16">
        <v>2</v>
      </c>
      <c r="F97" s="17" t="s">
        <v>41</v>
      </c>
      <c r="G97" s="15"/>
      <c r="H97" s="18">
        <v>4859000</v>
      </c>
      <c r="I97" s="18">
        <v>4859000</v>
      </c>
      <c r="J97" s="18">
        <v>4859000</v>
      </c>
      <c r="K97" s="58">
        <f t="shared" si="293"/>
        <v>4859</v>
      </c>
      <c r="L97" s="58">
        <f t="shared" si="294"/>
        <v>4859</v>
      </c>
      <c r="M97" s="58">
        <f t="shared" si="295"/>
        <v>4859</v>
      </c>
      <c r="N97" s="28"/>
      <c r="O97" s="28"/>
      <c r="P97" s="28"/>
      <c r="Q97" s="28"/>
      <c r="R97" s="28"/>
      <c r="S97" s="73"/>
      <c r="T97" s="73"/>
      <c r="U97" s="64"/>
      <c r="V97" s="65"/>
      <c r="Z97" s="29" t="s">
        <v>42</v>
      </c>
      <c r="AA97" s="30">
        <v>40</v>
      </c>
      <c r="AB97" s="31">
        <v>1</v>
      </c>
      <c r="AC97" s="31">
        <v>2</v>
      </c>
      <c r="AD97" s="32" t="s">
        <v>41</v>
      </c>
      <c r="AE97" s="30" t="s">
        <v>857</v>
      </c>
      <c r="AF97" s="33">
        <v>4859</v>
      </c>
      <c r="AG97" s="34">
        <v>0</v>
      </c>
      <c r="AH97" s="33">
        <v>4859</v>
      </c>
      <c r="AI97" s="34">
        <v>4859</v>
      </c>
      <c r="AJ97" s="34">
        <v>0</v>
      </c>
      <c r="AK97" s="34">
        <v>4859</v>
      </c>
      <c r="AL97" s="34">
        <v>4859</v>
      </c>
      <c r="AM97" s="34">
        <v>0</v>
      </c>
      <c r="AN97" s="34">
        <v>4859</v>
      </c>
    </row>
    <row r="98" spans="1:40" s="25" customFormat="1" ht="26.4" x14ac:dyDescent="0.25">
      <c r="A98" s="3"/>
      <c r="B98" s="14" t="s">
        <v>816</v>
      </c>
      <c r="C98" s="15">
        <v>40</v>
      </c>
      <c r="D98" s="16">
        <v>1</v>
      </c>
      <c r="E98" s="16">
        <v>2</v>
      </c>
      <c r="F98" s="17" t="s">
        <v>815</v>
      </c>
      <c r="G98" s="15"/>
      <c r="H98" s="18">
        <v>4859000</v>
      </c>
      <c r="I98" s="18">
        <v>4859000</v>
      </c>
      <c r="J98" s="18">
        <v>4859000</v>
      </c>
      <c r="K98" s="58">
        <f t="shared" si="293"/>
        <v>4859</v>
      </c>
      <c r="L98" s="58">
        <f t="shared" si="294"/>
        <v>4859</v>
      </c>
      <c r="M98" s="58">
        <f t="shared" si="295"/>
        <v>4859</v>
      </c>
      <c r="N98" s="28" t="b">
        <f t="shared" ref="N98" si="350">B98=Z98</f>
        <v>1</v>
      </c>
      <c r="O98" s="28" t="b">
        <f t="shared" ref="O98" si="351">C98=AA98</f>
        <v>1</v>
      </c>
      <c r="P98" s="28" t="b">
        <f t="shared" ref="P98" si="352">D98=AB98</f>
        <v>1</v>
      </c>
      <c r="Q98" s="28" t="b">
        <f t="shared" ref="Q98" si="353">E98=AC98</f>
        <v>1</v>
      </c>
      <c r="R98" s="28" t="b">
        <f t="shared" ref="R98" si="354">F98=AD98</f>
        <v>1</v>
      </c>
      <c r="S98" s="73" t="b">
        <f t="shared" ref="S98" si="355">G98=AE98</f>
        <v>1</v>
      </c>
      <c r="T98" s="73">
        <f t="shared" ref="T98" si="356">K98-AH98</f>
        <v>0</v>
      </c>
      <c r="U98" s="61">
        <f t="shared" ref="U98" si="357">L98-AK98</f>
        <v>0</v>
      </c>
      <c r="V98" s="62">
        <f t="shared" ref="V98" si="358">M98-AN98</f>
        <v>0</v>
      </c>
      <c r="Z98" s="29" t="s">
        <v>816</v>
      </c>
      <c r="AA98" s="30">
        <v>40</v>
      </c>
      <c r="AB98" s="31">
        <v>1</v>
      </c>
      <c r="AC98" s="31">
        <v>2</v>
      </c>
      <c r="AD98" s="32" t="s">
        <v>815</v>
      </c>
      <c r="AE98" s="30" t="s">
        <v>857</v>
      </c>
      <c r="AF98" s="33">
        <v>4859</v>
      </c>
      <c r="AG98" s="34">
        <v>0</v>
      </c>
      <c r="AH98" s="33">
        <v>4859</v>
      </c>
      <c r="AI98" s="34">
        <v>4859</v>
      </c>
      <c r="AJ98" s="34">
        <v>0</v>
      </c>
      <c r="AK98" s="34">
        <v>4859</v>
      </c>
      <c r="AL98" s="34">
        <v>4859</v>
      </c>
      <c r="AM98" s="34">
        <v>0</v>
      </c>
      <c r="AN98" s="34">
        <v>4859</v>
      </c>
    </row>
    <row r="99" spans="1:40" s="25" customFormat="1" ht="41.4" x14ac:dyDescent="0.25">
      <c r="A99" s="3"/>
      <c r="B99" s="14" t="s">
        <v>39</v>
      </c>
      <c r="C99" s="15">
        <v>40</v>
      </c>
      <c r="D99" s="16">
        <v>1</v>
      </c>
      <c r="E99" s="16">
        <v>2</v>
      </c>
      <c r="F99" s="17" t="s">
        <v>815</v>
      </c>
      <c r="G99" s="15" t="s">
        <v>38</v>
      </c>
      <c r="H99" s="18">
        <v>4859000</v>
      </c>
      <c r="I99" s="18">
        <v>4859000</v>
      </c>
      <c r="J99" s="18">
        <v>4859000</v>
      </c>
      <c r="K99" s="58">
        <f t="shared" si="293"/>
        <v>4859</v>
      </c>
      <c r="L99" s="58">
        <f t="shared" si="294"/>
        <v>4859</v>
      </c>
      <c r="M99" s="58">
        <f t="shared" si="295"/>
        <v>4859</v>
      </c>
      <c r="N99" s="28"/>
      <c r="O99" s="28"/>
      <c r="P99" s="28"/>
      <c r="Q99" s="28"/>
      <c r="R99" s="28"/>
      <c r="S99" s="73"/>
      <c r="T99" s="73"/>
      <c r="U99" s="64"/>
      <c r="V99" s="65"/>
      <c r="Z99" s="29" t="s">
        <v>39</v>
      </c>
      <c r="AA99" s="30">
        <v>40</v>
      </c>
      <c r="AB99" s="31">
        <v>1</v>
      </c>
      <c r="AC99" s="31">
        <v>2</v>
      </c>
      <c r="AD99" s="32" t="s">
        <v>815</v>
      </c>
      <c r="AE99" s="30">
        <v>100</v>
      </c>
      <c r="AF99" s="33">
        <v>4859</v>
      </c>
      <c r="AG99" s="34">
        <v>0</v>
      </c>
      <c r="AH99" s="33">
        <v>4859</v>
      </c>
      <c r="AI99" s="34">
        <v>4859</v>
      </c>
      <c r="AJ99" s="34">
        <v>0</v>
      </c>
      <c r="AK99" s="34">
        <v>4859</v>
      </c>
      <c r="AL99" s="34">
        <v>4859</v>
      </c>
      <c r="AM99" s="34">
        <v>0</v>
      </c>
      <c r="AN99" s="34">
        <v>4859</v>
      </c>
    </row>
    <row r="100" spans="1:40" s="25" customFormat="1" x14ac:dyDescent="0.25">
      <c r="A100" s="3"/>
      <c r="B100" s="14" t="s">
        <v>37</v>
      </c>
      <c r="C100" s="15">
        <v>40</v>
      </c>
      <c r="D100" s="16">
        <v>1</v>
      </c>
      <c r="E100" s="16">
        <v>2</v>
      </c>
      <c r="F100" s="17" t="s">
        <v>815</v>
      </c>
      <c r="G100" s="15" t="s">
        <v>36</v>
      </c>
      <c r="H100" s="18">
        <v>4859000</v>
      </c>
      <c r="I100" s="18">
        <v>4859000</v>
      </c>
      <c r="J100" s="18">
        <v>4859000</v>
      </c>
      <c r="K100" s="58">
        <f t="shared" si="293"/>
        <v>4859</v>
      </c>
      <c r="L100" s="58">
        <f t="shared" si="294"/>
        <v>4859</v>
      </c>
      <c r="M100" s="58">
        <f t="shared" si="295"/>
        <v>4859</v>
      </c>
      <c r="N100" s="28" t="b">
        <f t="shared" ref="N100" si="359">B100=Z100</f>
        <v>1</v>
      </c>
      <c r="O100" s="28" t="b">
        <f t="shared" ref="O100" si="360">C100=AA100</f>
        <v>1</v>
      </c>
      <c r="P100" s="28" t="b">
        <f t="shared" ref="P100" si="361">D100=AB100</f>
        <v>1</v>
      </c>
      <c r="Q100" s="28" t="b">
        <f t="shared" ref="Q100" si="362">E100=AC100</f>
        <v>1</v>
      </c>
      <c r="R100" s="28" t="b">
        <f t="shared" ref="R100" si="363">F100=AD100</f>
        <v>1</v>
      </c>
      <c r="S100" s="73" t="b">
        <f t="shared" ref="S100" si="364">G100=AE100</f>
        <v>0</v>
      </c>
      <c r="T100" s="73">
        <f t="shared" ref="T100" si="365">K100-AH100</f>
        <v>0</v>
      </c>
      <c r="U100" s="61">
        <f t="shared" ref="U100" si="366">L100-AK100</f>
        <v>0</v>
      </c>
      <c r="V100" s="62">
        <f t="shared" ref="V100" si="367">M100-AN100</f>
        <v>0</v>
      </c>
      <c r="Z100" s="29" t="s">
        <v>37</v>
      </c>
      <c r="AA100" s="30">
        <v>40</v>
      </c>
      <c r="AB100" s="31">
        <v>1</v>
      </c>
      <c r="AC100" s="31">
        <v>2</v>
      </c>
      <c r="AD100" s="32" t="s">
        <v>815</v>
      </c>
      <c r="AE100" s="30">
        <v>120</v>
      </c>
      <c r="AF100" s="33">
        <v>4859</v>
      </c>
      <c r="AG100" s="34">
        <v>0</v>
      </c>
      <c r="AH100" s="33">
        <v>4859</v>
      </c>
      <c r="AI100" s="34">
        <v>4859</v>
      </c>
      <c r="AJ100" s="34">
        <v>0</v>
      </c>
      <c r="AK100" s="34">
        <v>4859</v>
      </c>
      <c r="AL100" s="34">
        <v>4859</v>
      </c>
      <c r="AM100" s="34">
        <v>0</v>
      </c>
      <c r="AN100" s="34">
        <v>4859</v>
      </c>
    </row>
    <row r="101" spans="1:40" s="25" customFormat="1" ht="39.6" x14ac:dyDescent="0.25">
      <c r="A101" s="3"/>
      <c r="B101" s="19" t="s">
        <v>814</v>
      </c>
      <c r="C101" s="15">
        <v>40</v>
      </c>
      <c r="D101" s="16">
        <v>1</v>
      </c>
      <c r="E101" s="16">
        <v>4</v>
      </c>
      <c r="F101" s="17"/>
      <c r="G101" s="15"/>
      <c r="H101" s="18">
        <v>133644255.81</v>
      </c>
      <c r="I101" s="18">
        <v>77187772</v>
      </c>
      <c r="J101" s="18">
        <v>77637772</v>
      </c>
      <c r="K101" s="58">
        <f t="shared" si="293"/>
        <v>133644.25581</v>
      </c>
      <c r="L101" s="58">
        <f t="shared" si="294"/>
        <v>77187.771999999997</v>
      </c>
      <c r="M101" s="58">
        <f t="shared" si="295"/>
        <v>77637.771999999997</v>
      </c>
      <c r="N101" s="28"/>
      <c r="O101" s="28"/>
      <c r="P101" s="28"/>
      <c r="Q101" s="28"/>
      <c r="R101" s="28"/>
      <c r="S101" s="73"/>
      <c r="T101" s="73"/>
      <c r="U101" s="64"/>
      <c r="V101" s="65"/>
      <c r="Z101" s="29" t="s">
        <v>814</v>
      </c>
      <c r="AA101" s="30">
        <v>40</v>
      </c>
      <c r="AB101" s="31">
        <v>1</v>
      </c>
      <c r="AC101" s="31">
        <v>4</v>
      </c>
      <c r="AD101" s="32" t="s">
        <v>857</v>
      </c>
      <c r="AE101" s="30" t="s">
        <v>857</v>
      </c>
      <c r="AF101" s="33">
        <v>134712.26</v>
      </c>
      <c r="AG101" s="34">
        <v>-1067.9999999999998</v>
      </c>
      <c r="AH101" s="33">
        <v>133644.26</v>
      </c>
      <c r="AI101" s="34">
        <v>77187.77</v>
      </c>
      <c r="AJ101" s="34">
        <v>0</v>
      </c>
      <c r="AK101" s="34">
        <v>77187.77</v>
      </c>
      <c r="AL101" s="34">
        <v>77637.77</v>
      </c>
      <c r="AM101" s="34">
        <v>0</v>
      </c>
      <c r="AN101" s="34">
        <v>77637.77</v>
      </c>
    </row>
    <row r="102" spans="1:40" s="25" customFormat="1" ht="21" x14ac:dyDescent="0.25">
      <c r="A102" s="3"/>
      <c r="B102" s="20" t="s">
        <v>46</v>
      </c>
      <c r="C102" s="15">
        <v>40</v>
      </c>
      <c r="D102" s="16">
        <v>1</v>
      </c>
      <c r="E102" s="16">
        <v>4</v>
      </c>
      <c r="F102" s="17" t="s">
        <v>45</v>
      </c>
      <c r="G102" s="15"/>
      <c r="H102" s="18">
        <v>133644255.81</v>
      </c>
      <c r="I102" s="18">
        <v>77187772</v>
      </c>
      <c r="J102" s="18">
        <v>77637772</v>
      </c>
      <c r="K102" s="58">
        <f t="shared" si="293"/>
        <v>133644.25581</v>
      </c>
      <c r="L102" s="58">
        <f t="shared" si="294"/>
        <v>77187.771999999997</v>
      </c>
      <c r="M102" s="58">
        <f t="shared" si="295"/>
        <v>77637.771999999997</v>
      </c>
      <c r="N102" s="28" t="b">
        <f t="shared" ref="N102" si="368">B102=Z102</f>
        <v>1</v>
      </c>
      <c r="O102" s="28" t="b">
        <f t="shared" ref="O102" si="369">C102=AA102</f>
        <v>1</v>
      </c>
      <c r="P102" s="28" t="b">
        <f t="shared" ref="P102" si="370">D102=AB102</f>
        <v>1</v>
      </c>
      <c r="Q102" s="28" t="b">
        <f t="shared" ref="Q102" si="371">E102=AC102</f>
        <v>1</v>
      </c>
      <c r="R102" s="28" t="b">
        <f t="shared" ref="R102" si="372">F102=AD102</f>
        <v>1</v>
      </c>
      <c r="S102" s="73" t="b">
        <f t="shared" ref="S102" si="373">G102=AE102</f>
        <v>1</v>
      </c>
      <c r="T102" s="73">
        <f t="shared" ref="T102" si="374">K102-AH102</f>
        <v>-4.19000000692904E-3</v>
      </c>
      <c r="U102" s="61">
        <f t="shared" ref="U102" si="375">L102-AK102</f>
        <v>1.999999993131496E-3</v>
      </c>
      <c r="V102" s="62">
        <f t="shared" ref="V102" si="376">M102-AN102</f>
        <v>1.999999993131496E-3</v>
      </c>
      <c r="Z102" s="29" t="s">
        <v>46</v>
      </c>
      <c r="AA102" s="30">
        <v>40</v>
      </c>
      <c r="AB102" s="31">
        <v>1</v>
      </c>
      <c r="AC102" s="31">
        <v>4</v>
      </c>
      <c r="AD102" s="32" t="s">
        <v>45</v>
      </c>
      <c r="AE102" s="30" t="s">
        <v>857</v>
      </c>
      <c r="AF102" s="33">
        <v>134712.26</v>
      </c>
      <c r="AG102" s="34">
        <v>-1067.9999999999998</v>
      </c>
      <c r="AH102" s="33">
        <v>133644.26</v>
      </c>
      <c r="AI102" s="34">
        <v>77187.77</v>
      </c>
      <c r="AJ102" s="34">
        <v>0</v>
      </c>
      <c r="AK102" s="34">
        <v>77187.77</v>
      </c>
      <c r="AL102" s="34">
        <v>77637.77</v>
      </c>
      <c r="AM102" s="34">
        <v>0</v>
      </c>
      <c r="AN102" s="34">
        <v>77637.77</v>
      </c>
    </row>
    <row r="103" spans="1:40" s="25" customFormat="1" ht="26.4" x14ac:dyDescent="0.25">
      <c r="A103" s="3"/>
      <c r="B103" s="14" t="s">
        <v>44</v>
      </c>
      <c r="C103" s="15">
        <v>40</v>
      </c>
      <c r="D103" s="16">
        <v>1</v>
      </c>
      <c r="E103" s="16">
        <v>4</v>
      </c>
      <c r="F103" s="17" t="s">
        <v>43</v>
      </c>
      <c r="G103" s="15"/>
      <c r="H103" s="18">
        <v>133644255.81</v>
      </c>
      <c r="I103" s="18">
        <v>77187772</v>
      </c>
      <c r="J103" s="18">
        <v>77637772</v>
      </c>
      <c r="K103" s="58">
        <f t="shared" si="293"/>
        <v>133644.25581</v>
      </c>
      <c r="L103" s="58">
        <f t="shared" si="294"/>
        <v>77187.771999999997</v>
      </c>
      <c r="M103" s="58">
        <f t="shared" si="295"/>
        <v>77637.771999999997</v>
      </c>
      <c r="N103" s="28"/>
      <c r="O103" s="28"/>
      <c r="P103" s="28"/>
      <c r="Q103" s="28"/>
      <c r="R103" s="28"/>
      <c r="S103" s="73"/>
      <c r="T103" s="73"/>
      <c r="U103" s="64"/>
      <c r="V103" s="65"/>
      <c r="Z103" s="29" t="s">
        <v>44</v>
      </c>
      <c r="AA103" s="30">
        <v>40</v>
      </c>
      <c r="AB103" s="31">
        <v>1</v>
      </c>
      <c r="AC103" s="31">
        <v>4</v>
      </c>
      <c r="AD103" s="32" t="s">
        <v>43</v>
      </c>
      <c r="AE103" s="30" t="s">
        <v>857</v>
      </c>
      <c r="AF103" s="33">
        <v>134712.26</v>
      </c>
      <c r="AG103" s="34">
        <v>-1067.9999999999998</v>
      </c>
      <c r="AH103" s="33">
        <v>133644.26</v>
      </c>
      <c r="AI103" s="34">
        <v>77187.77</v>
      </c>
      <c r="AJ103" s="34">
        <v>0</v>
      </c>
      <c r="AK103" s="34">
        <v>77187.77</v>
      </c>
      <c r="AL103" s="34">
        <v>77637.77</v>
      </c>
      <c r="AM103" s="34">
        <v>0</v>
      </c>
      <c r="AN103" s="34">
        <v>77637.77</v>
      </c>
    </row>
    <row r="104" spans="1:40" s="25" customFormat="1" ht="39.6" x14ac:dyDescent="0.25">
      <c r="A104" s="3"/>
      <c r="B104" s="14" t="s">
        <v>42</v>
      </c>
      <c r="C104" s="15">
        <v>40</v>
      </c>
      <c r="D104" s="16">
        <v>1</v>
      </c>
      <c r="E104" s="16">
        <v>4</v>
      </c>
      <c r="F104" s="17" t="s">
        <v>41</v>
      </c>
      <c r="G104" s="15"/>
      <c r="H104" s="18">
        <v>133644255.81</v>
      </c>
      <c r="I104" s="18">
        <v>77187772</v>
      </c>
      <c r="J104" s="18">
        <v>77637772</v>
      </c>
      <c r="K104" s="58">
        <f t="shared" si="293"/>
        <v>133644.25581</v>
      </c>
      <c r="L104" s="58">
        <f t="shared" si="294"/>
        <v>77187.771999999997</v>
      </c>
      <c r="M104" s="58">
        <f t="shared" si="295"/>
        <v>77637.771999999997</v>
      </c>
      <c r="N104" s="28" t="b">
        <f t="shared" ref="N104" si="377">B104=Z104</f>
        <v>1</v>
      </c>
      <c r="O104" s="28" t="b">
        <f t="shared" ref="O104" si="378">C104=AA104</f>
        <v>1</v>
      </c>
      <c r="P104" s="28" t="b">
        <f t="shared" ref="P104" si="379">D104=AB104</f>
        <v>1</v>
      </c>
      <c r="Q104" s="28" t="b">
        <f t="shared" ref="Q104" si="380">E104=AC104</f>
        <v>1</v>
      </c>
      <c r="R104" s="28" t="b">
        <f t="shared" ref="R104" si="381">F104=AD104</f>
        <v>1</v>
      </c>
      <c r="S104" s="73" t="b">
        <f t="shared" ref="S104" si="382">G104=AE104</f>
        <v>1</v>
      </c>
      <c r="T104" s="73">
        <f t="shared" ref="T104" si="383">K104-AH104</f>
        <v>-4.19000000692904E-3</v>
      </c>
      <c r="U104" s="61">
        <f t="shared" ref="U104" si="384">L104-AK104</f>
        <v>1.999999993131496E-3</v>
      </c>
      <c r="V104" s="62">
        <f t="shared" ref="V104" si="385">M104-AN104</f>
        <v>1.999999993131496E-3</v>
      </c>
      <c r="Z104" s="29" t="s">
        <v>42</v>
      </c>
      <c r="AA104" s="30">
        <v>40</v>
      </c>
      <c r="AB104" s="31">
        <v>1</v>
      </c>
      <c r="AC104" s="31">
        <v>4</v>
      </c>
      <c r="AD104" s="32" t="s">
        <v>41</v>
      </c>
      <c r="AE104" s="30" t="s">
        <v>857</v>
      </c>
      <c r="AF104" s="33">
        <v>134712.26</v>
      </c>
      <c r="AG104" s="34">
        <v>-1067.9999999999998</v>
      </c>
      <c r="AH104" s="33">
        <v>133644.26</v>
      </c>
      <c r="AI104" s="34">
        <v>77187.77</v>
      </c>
      <c r="AJ104" s="34">
        <v>0</v>
      </c>
      <c r="AK104" s="34">
        <v>77187.77</v>
      </c>
      <c r="AL104" s="34">
        <v>77637.77</v>
      </c>
      <c r="AM104" s="34">
        <v>0</v>
      </c>
      <c r="AN104" s="34">
        <v>77637.77</v>
      </c>
    </row>
    <row r="105" spans="1:40" s="25" customFormat="1" ht="26.4" x14ac:dyDescent="0.25">
      <c r="A105" s="3"/>
      <c r="B105" s="14" t="s">
        <v>40</v>
      </c>
      <c r="C105" s="15">
        <v>40</v>
      </c>
      <c r="D105" s="16">
        <v>1</v>
      </c>
      <c r="E105" s="16">
        <v>4</v>
      </c>
      <c r="F105" s="17" t="s">
        <v>31</v>
      </c>
      <c r="G105" s="15"/>
      <c r="H105" s="18">
        <v>133644255.81</v>
      </c>
      <c r="I105" s="18">
        <v>77187772</v>
      </c>
      <c r="J105" s="18">
        <v>77637772</v>
      </c>
      <c r="K105" s="58">
        <f t="shared" si="293"/>
        <v>133644.25581</v>
      </c>
      <c r="L105" s="58">
        <f t="shared" si="294"/>
        <v>77187.771999999997</v>
      </c>
      <c r="M105" s="58">
        <f t="shared" si="295"/>
        <v>77637.771999999997</v>
      </c>
      <c r="N105" s="28"/>
      <c r="O105" s="28"/>
      <c r="P105" s="28"/>
      <c r="Q105" s="28"/>
      <c r="R105" s="28"/>
      <c r="S105" s="73"/>
      <c r="T105" s="73"/>
      <c r="U105" s="64"/>
      <c r="V105" s="65"/>
      <c r="Z105" s="29" t="s">
        <v>40</v>
      </c>
      <c r="AA105" s="30">
        <v>40</v>
      </c>
      <c r="AB105" s="31">
        <v>1</v>
      </c>
      <c r="AC105" s="31">
        <v>4</v>
      </c>
      <c r="AD105" s="32" t="s">
        <v>31</v>
      </c>
      <c r="AE105" s="30" t="s">
        <v>857</v>
      </c>
      <c r="AF105" s="33">
        <v>134712.26</v>
      </c>
      <c r="AG105" s="34">
        <v>-1067.9999999999998</v>
      </c>
      <c r="AH105" s="33">
        <v>133644.26</v>
      </c>
      <c r="AI105" s="34">
        <v>77187.77</v>
      </c>
      <c r="AJ105" s="34">
        <v>0</v>
      </c>
      <c r="AK105" s="34">
        <v>77187.77</v>
      </c>
      <c r="AL105" s="34">
        <v>77637.77</v>
      </c>
      <c r="AM105" s="34">
        <v>0</v>
      </c>
      <c r="AN105" s="34">
        <v>77637.77</v>
      </c>
    </row>
    <row r="106" spans="1:40" s="25" customFormat="1" ht="41.4" x14ac:dyDescent="0.25">
      <c r="A106" s="3"/>
      <c r="B106" s="14" t="s">
        <v>39</v>
      </c>
      <c r="C106" s="15">
        <v>40</v>
      </c>
      <c r="D106" s="16">
        <v>1</v>
      </c>
      <c r="E106" s="16">
        <v>4</v>
      </c>
      <c r="F106" s="17" t="s">
        <v>31</v>
      </c>
      <c r="G106" s="15" t="s">
        <v>38</v>
      </c>
      <c r="H106" s="18">
        <v>111643172</v>
      </c>
      <c r="I106" s="18">
        <v>54250372</v>
      </c>
      <c r="J106" s="18">
        <v>54700372</v>
      </c>
      <c r="K106" s="58">
        <f t="shared" si="293"/>
        <v>111643.17200000001</v>
      </c>
      <c r="L106" s="58">
        <f t="shared" si="294"/>
        <v>54250.372000000003</v>
      </c>
      <c r="M106" s="58">
        <f t="shared" si="295"/>
        <v>54700.372000000003</v>
      </c>
      <c r="N106" s="28" t="b">
        <f t="shared" ref="N106" si="386">B106=Z106</f>
        <v>1</v>
      </c>
      <c r="O106" s="28" t="b">
        <f t="shared" ref="O106" si="387">C106=AA106</f>
        <v>1</v>
      </c>
      <c r="P106" s="28" t="b">
        <f t="shared" ref="P106" si="388">D106=AB106</f>
        <v>1</v>
      </c>
      <c r="Q106" s="28" t="b">
        <f t="shared" ref="Q106" si="389">E106=AC106</f>
        <v>1</v>
      </c>
      <c r="R106" s="28" t="b">
        <f t="shared" ref="R106" si="390">F106=AD106</f>
        <v>1</v>
      </c>
      <c r="S106" s="73" t="b">
        <f t="shared" ref="S106" si="391">G106=AE106</f>
        <v>0</v>
      </c>
      <c r="T106" s="73">
        <f t="shared" ref="T106" si="392">K106-AH106</f>
        <v>2.0000000076834112E-3</v>
      </c>
      <c r="U106" s="61">
        <f t="shared" ref="U106" si="393">L106-AK106</f>
        <v>2.0000000004074536E-3</v>
      </c>
      <c r="V106" s="62">
        <f t="shared" ref="V106" si="394">M106-AN106</f>
        <v>2.0000000004074536E-3</v>
      </c>
      <c r="Z106" s="29" t="s">
        <v>39</v>
      </c>
      <c r="AA106" s="30">
        <v>40</v>
      </c>
      <c r="AB106" s="31">
        <v>1</v>
      </c>
      <c r="AC106" s="31">
        <v>4</v>
      </c>
      <c r="AD106" s="32" t="s">
        <v>31</v>
      </c>
      <c r="AE106" s="30">
        <v>100</v>
      </c>
      <c r="AF106" s="33">
        <v>112061.57</v>
      </c>
      <c r="AG106" s="34">
        <v>-418.4</v>
      </c>
      <c r="AH106" s="33">
        <v>111643.17</v>
      </c>
      <c r="AI106" s="34">
        <v>54250.37</v>
      </c>
      <c r="AJ106" s="34">
        <v>0</v>
      </c>
      <c r="AK106" s="34">
        <v>54250.37</v>
      </c>
      <c r="AL106" s="34">
        <v>54700.37</v>
      </c>
      <c r="AM106" s="34">
        <v>0</v>
      </c>
      <c r="AN106" s="34">
        <v>54700.37</v>
      </c>
    </row>
    <row r="107" spans="1:40" s="25" customFormat="1" x14ac:dyDescent="0.25">
      <c r="A107" s="3"/>
      <c r="B107" s="14" t="s">
        <v>37</v>
      </c>
      <c r="C107" s="15">
        <v>40</v>
      </c>
      <c r="D107" s="16">
        <v>1</v>
      </c>
      <c r="E107" s="16">
        <v>4</v>
      </c>
      <c r="F107" s="17" t="s">
        <v>31</v>
      </c>
      <c r="G107" s="15" t="s">
        <v>36</v>
      </c>
      <c r="H107" s="18">
        <v>111643172</v>
      </c>
      <c r="I107" s="18">
        <v>54250372</v>
      </c>
      <c r="J107" s="18">
        <v>54700372</v>
      </c>
      <c r="K107" s="58">
        <f t="shared" si="293"/>
        <v>111643.17200000001</v>
      </c>
      <c r="L107" s="58">
        <f t="shared" si="294"/>
        <v>54250.372000000003</v>
      </c>
      <c r="M107" s="58">
        <f t="shared" si="295"/>
        <v>54700.372000000003</v>
      </c>
      <c r="N107" s="28"/>
      <c r="O107" s="28"/>
      <c r="P107" s="28"/>
      <c r="Q107" s="28"/>
      <c r="R107" s="28"/>
      <c r="S107" s="73"/>
      <c r="T107" s="73"/>
      <c r="U107" s="64"/>
      <c r="V107" s="65"/>
      <c r="Z107" s="29" t="s">
        <v>37</v>
      </c>
      <c r="AA107" s="30">
        <v>40</v>
      </c>
      <c r="AB107" s="31">
        <v>1</v>
      </c>
      <c r="AC107" s="31">
        <v>4</v>
      </c>
      <c r="AD107" s="32" t="s">
        <v>31</v>
      </c>
      <c r="AE107" s="30">
        <v>120</v>
      </c>
      <c r="AF107" s="33">
        <v>112061.57</v>
      </c>
      <c r="AG107" s="34">
        <v>-418.4</v>
      </c>
      <c r="AH107" s="33">
        <v>111643.17</v>
      </c>
      <c r="AI107" s="34">
        <v>54250.37</v>
      </c>
      <c r="AJ107" s="34">
        <v>0</v>
      </c>
      <c r="AK107" s="34">
        <v>54250.37</v>
      </c>
      <c r="AL107" s="34">
        <v>54700.37</v>
      </c>
      <c r="AM107" s="34">
        <v>0</v>
      </c>
      <c r="AN107" s="34">
        <v>54700.37</v>
      </c>
    </row>
    <row r="108" spans="1:40" s="25" customFormat="1" ht="26.4" x14ac:dyDescent="0.25">
      <c r="A108" s="3"/>
      <c r="B108" s="14" t="s">
        <v>35</v>
      </c>
      <c r="C108" s="15">
        <v>40</v>
      </c>
      <c r="D108" s="16">
        <v>1</v>
      </c>
      <c r="E108" s="16">
        <v>4</v>
      </c>
      <c r="F108" s="17" t="s">
        <v>31</v>
      </c>
      <c r="G108" s="15" t="s">
        <v>34</v>
      </c>
      <c r="H108" s="18">
        <v>17980883.809999999</v>
      </c>
      <c r="I108" s="18">
        <v>19117400</v>
      </c>
      <c r="J108" s="18">
        <v>19117400</v>
      </c>
      <c r="K108" s="58">
        <f t="shared" si="293"/>
        <v>17980.883809999999</v>
      </c>
      <c r="L108" s="58">
        <f t="shared" si="294"/>
        <v>19117.400000000001</v>
      </c>
      <c r="M108" s="58">
        <f t="shared" si="295"/>
        <v>19117.400000000001</v>
      </c>
      <c r="N108" s="28" t="b">
        <f t="shared" ref="N108" si="395">B108=Z108</f>
        <v>1</v>
      </c>
      <c r="O108" s="28" t="b">
        <f t="shared" ref="O108" si="396">C108=AA108</f>
        <v>1</v>
      </c>
      <c r="P108" s="28" t="b">
        <f t="shared" ref="P108" si="397">D108=AB108</f>
        <v>1</v>
      </c>
      <c r="Q108" s="28" t="b">
        <f t="shared" ref="Q108" si="398">E108=AC108</f>
        <v>1</v>
      </c>
      <c r="R108" s="28" t="b">
        <f t="shared" ref="R108" si="399">F108=AD108</f>
        <v>1</v>
      </c>
      <c r="S108" s="73" t="b">
        <f t="shared" ref="S108" si="400">G108=AE108</f>
        <v>0</v>
      </c>
      <c r="T108" s="73">
        <f t="shared" ref="T108" si="401">K108-AH108</f>
        <v>3.8099999983387534E-3</v>
      </c>
      <c r="U108" s="61">
        <f t="shared" ref="U108" si="402">L108-AK108</f>
        <v>0</v>
      </c>
      <c r="V108" s="62">
        <f t="shared" ref="V108" si="403">M108-AN108</f>
        <v>0</v>
      </c>
      <c r="Z108" s="29" t="s">
        <v>35</v>
      </c>
      <c r="AA108" s="30">
        <v>40</v>
      </c>
      <c r="AB108" s="31">
        <v>1</v>
      </c>
      <c r="AC108" s="31">
        <v>4</v>
      </c>
      <c r="AD108" s="32" t="s">
        <v>31</v>
      </c>
      <c r="AE108" s="30">
        <v>200</v>
      </c>
      <c r="AF108" s="33">
        <v>18830.68</v>
      </c>
      <c r="AG108" s="34">
        <v>-849.8</v>
      </c>
      <c r="AH108" s="33">
        <v>17980.88</v>
      </c>
      <c r="AI108" s="34">
        <v>19117.400000000001</v>
      </c>
      <c r="AJ108" s="34">
        <v>0</v>
      </c>
      <c r="AK108" s="34">
        <v>19117.400000000001</v>
      </c>
      <c r="AL108" s="34">
        <v>19117.400000000001</v>
      </c>
      <c r="AM108" s="34">
        <v>0</v>
      </c>
      <c r="AN108" s="34">
        <v>19117.400000000001</v>
      </c>
    </row>
    <row r="109" spans="1:40" s="25" customFormat="1" ht="26.4" x14ac:dyDescent="0.25">
      <c r="A109" s="3"/>
      <c r="B109" s="14" t="s">
        <v>33</v>
      </c>
      <c r="C109" s="15">
        <v>40</v>
      </c>
      <c r="D109" s="16">
        <v>1</v>
      </c>
      <c r="E109" s="16">
        <v>4</v>
      </c>
      <c r="F109" s="17" t="s">
        <v>31</v>
      </c>
      <c r="G109" s="15" t="s">
        <v>32</v>
      </c>
      <c r="H109" s="18">
        <v>17980883.809999999</v>
      </c>
      <c r="I109" s="18">
        <v>19117400</v>
      </c>
      <c r="J109" s="18">
        <v>19117400</v>
      </c>
      <c r="K109" s="58">
        <f t="shared" si="293"/>
        <v>17980.883809999999</v>
      </c>
      <c r="L109" s="58">
        <f t="shared" si="294"/>
        <v>19117.400000000001</v>
      </c>
      <c r="M109" s="58">
        <f t="shared" si="295"/>
        <v>19117.400000000001</v>
      </c>
      <c r="N109" s="28"/>
      <c r="O109" s="28"/>
      <c r="P109" s="28"/>
      <c r="Q109" s="28"/>
      <c r="R109" s="28"/>
      <c r="S109" s="73"/>
      <c r="T109" s="73"/>
      <c r="U109" s="64"/>
      <c r="V109" s="65"/>
      <c r="Z109" s="29" t="s">
        <v>33</v>
      </c>
      <c r="AA109" s="30">
        <v>40</v>
      </c>
      <c r="AB109" s="31">
        <v>1</v>
      </c>
      <c r="AC109" s="31">
        <v>4</v>
      </c>
      <c r="AD109" s="32" t="s">
        <v>31</v>
      </c>
      <c r="AE109" s="30">
        <v>240</v>
      </c>
      <c r="AF109" s="33">
        <v>18830.68</v>
      </c>
      <c r="AG109" s="34">
        <v>-849.8</v>
      </c>
      <c r="AH109" s="33">
        <v>17980.88</v>
      </c>
      <c r="AI109" s="34">
        <v>19117.400000000001</v>
      </c>
      <c r="AJ109" s="34">
        <v>0</v>
      </c>
      <c r="AK109" s="34">
        <v>19117.400000000001</v>
      </c>
      <c r="AL109" s="34">
        <v>19117.400000000001</v>
      </c>
      <c r="AM109" s="34">
        <v>0</v>
      </c>
      <c r="AN109" s="34">
        <v>19117.400000000001</v>
      </c>
    </row>
    <row r="110" spans="1:40" s="25" customFormat="1" x14ac:dyDescent="0.25">
      <c r="A110" s="3"/>
      <c r="B110" s="14" t="s">
        <v>344</v>
      </c>
      <c r="C110" s="15">
        <v>40</v>
      </c>
      <c r="D110" s="16">
        <v>1</v>
      </c>
      <c r="E110" s="16">
        <v>4</v>
      </c>
      <c r="F110" s="17" t="s">
        <v>31</v>
      </c>
      <c r="G110" s="15" t="s">
        <v>343</v>
      </c>
      <c r="H110" s="18">
        <v>4020200</v>
      </c>
      <c r="I110" s="18">
        <v>3820000</v>
      </c>
      <c r="J110" s="18">
        <v>3820000</v>
      </c>
      <c r="K110" s="58">
        <f t="shared" si="293"/>
        <v>4020.2</v>
      </c>
      <c r="L110" s="58">
        <f t="shared" si="294"/>
        <v>3820</v>
      </c>
      <c r="M110" s="58">
        <f t="shared" si="295"/>
        <v>3820</v>
      </c>
      <c r="N110" s="28" t="b">
        <f t="shared" ref="N110" si="404">B110=Z110</f>
        <v>1</v>
      </c>
      <c r="O110" s="28" t="b">
        <f t="shared" ref="O110" si="405">C110=AA110</f>
        <v>1</v>
      </c>
      <c r="P110" s="28" t="b">
        <f t="shared" ref="P110" si="406">D110=AB110</f>
        <v>1</v>
      </c>
      <c r="Q110" s="28" t="b">
        <f t="shared" ref="Q110" si="407">E110=AC110</f>
        <v>1</v>
      </c>
      <c r="R110" s="28" t="b">
        <f t="shared" ref="R110" si="408">F110=AD110</f>
        <v>1</v>
      </c>
      <c r="S110" s="73" t="b">
        <f t="shared" ref="S110" si="409">G110=AE110</f>
        <v>0</v>
      </c>
      <c r="T110" s="73">
        <f t="shared" ref="T110" si="410">K110-AH110</f>
        <v>0</v>
      </c>
      <c r="U110" s="61">
        <f t="shared" ref="U110" si="411">L110-AK110</f>
        <v>0</v>
      </c>
      <c r="V110" s="62">
        <f t="shared" ref="V110" si="412">M110-AN110</f>
        <v>0</v>
      </c>
      <c r="Z110" s="29" t="s">
        <v>344</v>
      </c>
      <c r="AA110" s="30">
        <v>40</v>
      </c>
      <c r="AB110" s="31">
        <v>1</v>
      </c>
      <c r="AC110" s="31">
        <v>4</v>
      </c>
      <c r="AD110" s="32" t="s">
        <v>31</v>
      </c>
      <c r="AE110" s="30">
        <v>800</v>
      </c>
      <c r="AF110" s="33">
        <v>3820</v>
      </c>
      <c r="AG110" s="34">
        <v>200.2</v>
      </c>
      <c r="AH110" s="33">
        <v>4020.2</v>
      </c>
      <c r="AI110" s="34">
        <v>3820</v>
      </c>
      <c r="AJ110" s="34">
        <v>0</v>
      </c>
      <c r="AK110" s="34">
        <v>3820</v>
      </c>
      <c r="AL110" s="34">
        <v>3820</v>
      </c>
      <c r="AM110" s="34">
        <v>0</v>
      </c>
      <c r="AN110" s="34">
        <v>3820</v>
      </c>
    </row>
    <row r="111" spans="1:40" s="25" customFormat="1" x14ac:dyDescent="0.25">
      <c r="A111" s="3"/>
      <c r="B111" s="14" t="s">
        <v>492</v>
      </c>
      <c r="C111" s="15">
        <v>40</v>
      </c>
      <c r="D111" s="16">
        <v>1</v>
      </c>
      <c r="E111" s="16">
        <v>4</v>
      </c>
      <c r="F111" s="17" t="s">
        <v>31</v>
      </c>
      <c r="G111" s="15" t="s">
        <v>491</v>
      </c>
      <c r="H111" s="18">
        <v>4020200</v>
      </c>
      <c r="I111" s="18">
        <v>3820000</v>
      </c>
      <c r="J111" s="18">
        <v>3820000</v>
      </c>
      <c r="K111" s="58">
        <f t="shared" si="293"/>
        <v>4020.2</v>
      </c>
      <c r="L111" s="58">
        <f t="shared" si="294"/>
        <v>3820</v>
      </c>
      <c r="M111" s="58">
        <f t="shared" si="295"/>
        <v>3820</v>
      </c>
      <c r="N111" s="28"/>
      <c r="O111" s="28"/>
      <c r="P111" s="28"/>
      <c r="Q111" s="28"/>
      <c r="R111" s="28"/>
      <c r="S111" s="73"/>
      <c r="T111" s="73"/>
      <c r="U111" s="64"/>
      <c r="V111" s="65"/>
      <c r="Z111" s="29" t="s">
        <v>492</v>
      </c>
      <c r="AA111" s="30">
        <v>40</v>
      </c>
      <c r="AB111" s="31">
        <v>1</v>
      </c>
      <c r="AC111" s="31">
        <v>4</v>
      </c>
      <c r="AD111" s="32" t="s">
        <v>31</v>
      </c>
      <c r="AE111" s="30">
        <v>850</v>
      </c>
      <c r="AF111" s="33">
        <v>3820</v>
      </c>
      <c r="AG111" s="34">
        <v>200.2</v>
      </c>
      <c r="AH111" s="33">
        <v>4020.2</v>
      </c>
      <c r="AI111" s="34">
        <v>3820</v>
      </c>
      <c r="AJ111" s="34">
        <v>0</v>
      </c>
      <c r="AK111" s="34">
        <v>3820</v>
      </c>
      <c r="AL111" s="34">
        <v>3820</v>
      </c>
      <c r="AM111" s="34">
        <v>0</v>
      </c>
      <c r="AN111" s="34">
        <v>3820</v>
      </c>
    </row>
    <row r="112" spans="1:40" s="25" customFormat="1" x14ac:dyDescent="0.25">
      <c r="A112" s="3"/>
      <c r="B112" s="19" t="s">
        <v>813</v>
      </c>
      <c r="C112" s="15">
        <v>40</v>
      </c>
      <c r="D112" s="16">
        <v>1</v>
      </c>
      <c r="E112" s="16">
        <v>5</v>
      </c>
      <c r="F112" s="17"/>
      <c r="G112" s="15"/>
      <c r="H112" s="18">
        <v>5600</v>
      </c>
      <c r="I112" s="18">
        <v>6200</v>
      </c>
      <c r="J112" s="18">
        <v>6200</v>
      </c>
      <c r="K112" s="58">
        <f t="shared" si="293"/>
        <v>5.6</v>
      </c>
      <c r="L112" s="58">
        <f t="shared" si="294"/>
        <v>6.2</v>
      </c>
      <c r="M112" s="58">
        <f t="shared" si="295"/>
        <v>6.2</v>
      </c>
      <c r="N112" s="28" t="b">
        <f t="shared" ref="N112" si="413">B112=Z112</f>
        <v>1</v>
      </c>
      <c r="O112" s="28" t="b">
        <f t="shared" ref="O112" si="414">C112=AA112</f>
        <v>1</v>
      </c>
      <c r="P112" s="28" t="b">
        <f t="shared" ref="P112" si="415">D112=AB112</f>
        <v>1</v>
      </c>
      <c r="Q112" s="28" t="b">
        <f t="shared" ref="Q112" si="416">E112=AC112</f>
        <v>1</v>
      </c>
      <c r="R112" s="28" t="b">
        <f t="shared" ref="R112" si="417">F112=AD112</f>
        <v>1</v>
      </c>
      <c r="S112" s="73" t="b">
        <f t="shared" ref="S112" si="418">G112=AE112</f>
        <v>1</v>
      </c>
      <c r="T112" s="73">
        <f t="shared" ref="T112" si="419">K112-AH112</f>
        <v>0</v>
      </c>
      <c r="U112" s="61">
        <f t="shared" ref="U112" si="420">L112-AK112</f>
        <v>0</v>
      </c>
      <c r="V112" s="62">
        <f t="shared" ref="V112" si="421">M112-AN112</f>
        <v>0</v>
      </c>
      <c r="Z112" s="29" t="s">
        <v>813</v>
      </c>
      <c r="AA112" s="30">
        <v>40</v>
      </c>
      <c r="AB112" s="31">
        <v>1</v>
      </c>
      <c r="AC112" s="31">
        <v>5</v>
      </c>
      <c r="AD112" s="32" t="s">
        <v>857</v>
      </c>
      <c r="AE112" s="30" t="s">
        <v>857</v>
      </c>
      <c r="AF112" s="33">
        <v>5.6</v>
      </c>
      <c r="AG112" s="34">
        <v>0</v>
      </c>
      <c r="AH112" s="33">
        <v>5.6</v>
      </c>
      <c r="AI112" s="34">
        <v>6.2</v>
      </c>
      <c r="AJ112" s="34">
        <v>0</v>
      </c>
      <c r="AK112" s="34">
        <v>6.2</v>
      </c>
      <c r="AL112" s="34">
        <v>6.2</v>
      </c>
      <c r="AM112" s="34">
        <v>0</v>
      </c>
      <c r="AN112" s="34">
        <v>6.2</v>
      </c>
    </row>
    <row r="113" spans="1:40" s="25" customFormat="1" ht="21" x14ac:dyDescent="0.25">
      <c r="A113" s="3"/>
      <c r="B113" s="20" t="s">
        <v>660</v>
      </c>
      <c r="C113" s="15">
        <v>40</v>
      </c>
      <c r="D113" s="16">
        <v>1</v>
      </c>
      <c r="E113" s="16">
        <v>5</v>
      </c>
      <c r="F113" s="17" t="s">
        <v>659</v>
      </c>
      <c r="G113" s="15"/>
      <c r="H113" s="18">
        <v>5600</v>
      </c>
      <c r="I113" s="18">
        <v>6200</v>
      </c>
      <c r="J113" s="18">
        <v>6200</v>
      </c>
      <c r="K113" s="58">
        <f t="shared" si="293"/>
        <v>5.6</v>
      </c>
      <c r="L113" s="58">
        <f t="shared" si="294"/>
        <v>6.2</v>
      </c>
      <c r="M113" s="58">
        <f t="shared" si="295"/>
        <v>6.2</v>
      </c>
      <c r="N113" s="28"/>
      <c r="O113" s="28"/>
      <c r="P113" s="28"/>
      <c r="Q113" s="28"/>
      <c r="R113" s="28"/>
      <c r="S113" s="73"/>
      <c r="T113" s="73"/>
      <c r="U113" s="64"/>
      <c r="V113" s="65"/>
      <c r="Z113" s="29" t="s">
        <v>660</v>
      </c>
      <c r="AA113" s="30">
        <v>40</v>
      </c>
      <c r="AB113" s="31">
        <v>1</v>
      </c>
      <c r="AC113" s="31">
        <v>5</v>
      </c>
      <c r="AD113" s="32" t="s">
        <v>659</v>
      </c>
      <c r="AE113" s="30" t="s">
        <v>857</v>
      </c>
      <c r="AF113" s="33">
        <v>5.6</v>
      </c>
      <c r="AG113" s="34">
        <v>0</v>
      </c>
      <c r="AH113" s="33">
        <v>5.6</v>
      </c>
      <c r="AI113" s="34">
        <v>6.2</v>
      </c>
      <c r="AJ113" s="34">
        <v>0</v>
      </c>
      <c r="AK113" s="34">
        <v>6.2</v>
      </c>
      <c r="AL113" s="34">
        <v>6.2</v>
      </c>
      <c r="AM113" s="34">
        <v>0</v>
      </c>
      <c r="AN113" s="34">
        <v>6.2</v>
      </c>
    </row>
    <row r="114" spans="1:40" s="25" customFormat="1" x14ac:dyDescent="0.25">
      <c r="A114" s="3"/>
      <c r="B114" s="14" t="s">
        <v>658</v>
      </c>
      <c r="C114" s="15">
        <v>40</v>
      </c>
      <c r="D114" s="16">
        <v>1</v>
      </c>
      <c r="E114" s="16">
        <v>5</v>
      </c>
      <c r="F114" s="17" t="s">
        <v>657</v>
      </c>
      <c r="G114" s="15"/>
      <c r="H114" s="18">
        <v>5600</v>
      </c>
      <c r="I114" s="18">
        <v>6200</v>
      </c>
      <c r="J114" s="18">
        <v>6200</v>
      </c>
      <c r="K114" s="58">
        <f t="shared" si="293"/>
        <v>5.6</v>
      </c>
      <c r="L114" s="58">
        <f t="shared" si="294"/>
        <v>6.2</v>
      </c>
      <c r="M114" s="58">
        <f t="shared" si="295"/>
        <v>6.2</v>
      </c>
      <c r="N114" s="28" t="b">
        <f t="shared" ref="N114" si="422">B114=Z114</f>
        <v>1</v>
      </c>
      <c r="O114" s="28" t="b">
        <f t="shared" ref="O114" si="423">C114=AA114</f>
        <v>1</v>
      </c>
      <c r="P114" s="28" t="b">
        <f t="shared" ref="P114" si="424">D114=AB114</f>
        <v>1</v>
      </c>
      <c r="Q114" s="28" t="b">
        <f t="shared" ref="Q114" si="425">E114=AC114</f>
        <v>1</v>
      </c>
      <c r="R114" s="28" t="b">
        <f t="shared" ref="R114" si="426">F114=AD114</f>
        <v>1</v>
      </c>
      <c r="S114" s="73" t="b">
        <f t="shared" ref="S114" si="427">G114=AE114</f>
        <v>1</v>
      </c>
      <c r="T114" s="73">
        <f t="shared" ref="T114" si="428">K114-AH114</f>
        <v>0</v>
      </c>
      <c r="U114" s="61">
        <f t="shared" ref="U114" si="429">L114-AK114</f>
        <v>0</v>
      </c>
      <c r="V114" s="62">
        <f t="shared" ref="V114" si="430">M114-AN114</f>
        <v>0</v>
      </c>
      <c r="Z114" s="29" t="s">
        <v>658</v>
      </c>
      <c r="AA114" s="30">
        <v>40</v>
      </c>
      <c r="AB114" s="31">
        <v>1</v>
      </c>
      <c r="AC114" s="31">
        <v>5</v>
      </c>
      <c r="AD114" s="32" t="s">
        <v>657</v>
      </c>
      <c r="AE114" s="30" t="s">
        <v>857</v>
      </c>
      <c r="AF114" s="33">
        <v>5.6</v>
      </c>
      <c r="AG114" s="34">
        <v>0</v>
      </c>
      <c r="AH114" s="33">
        <v>5.6</v>
      </c>
      <c r="AI114" s="34">
        <v>6.2</v>
      </c>
      <c r="AJ114" s="34">
        <v>0</v>
      </c>
      <c r="AK114" s="34">
        <v>6.2</v>
      </c>
      <c r="AL114" s="34">
        <v>6.2</v>
      </c>
      <c r="AM114" s="34">
        <v>0</v>
      </c>
      <c r="AN114" s="34">
        <v>6.2</v>
      </c>
    </row>
    <row r="115" spans="1:40" s="25" customFormat="1" ht="39.6" x14ac:dyDescent="0.25">
      <c r="A115" s="3"/>
      <c r="B115" s="14" t="s">
        <v>812</v>
      </c>
      <c r="C115" s="15">
        <v>40</v>
      </c>
      <c r="D115" s="16">
        <v>1</v>
      </c>
      <c r="E115" s="16">
        <v>5</v>
      </c>
      <c r="F115" s="17" t="s">
        <v>811</v>
      </c>
      <c r="G115" s="15"/>
      <c r="H115" s="18">
        <v>5600</v>
      </c>
      <c r="I115" s="18">
        <v>6200</v>
      </c>
      <c r="J115" s="18">
        <v>6200</v>
      </c>
      <c r="K115" s="58">
        <f t="shared" si="293"/>
        <v>5.6</v>
      </c>
      <c r="L115" s="58">
        <f t="shared" si="294"/>
        <v>6.2</v>
      </c>
      <c r="M115" s="58">
        <f t="shared" si="295"/>
        <v>6.2</v>
      </c>
      <c r="N115" s="28"/>
      <c r="O115" s="28"/>
      <c r="P115" s="28"/>
      <c r="Q115" s="28"/>
      <c r="R115" s="28"/>
      <c r="S115" s="73"/>
      <c r="T115" s="73"/>
      <c r="U115" s="64"/>
      <c r="V115" s="65"/>
      <c r="Z115" s="29" t="s">
        <v>812</v>
      </c>
      <c r="AA115" s="30">
        <v>40</v>
      </c>
      <c r="AB115" s="31">
        <v>1</v>
      </c>
      <c r="AC115" s="31">
        <v>5</v>
      </c>
      <c r="AD115" s="32" t="s">
        <v>811</v>
      </c>
      <c r="AE115" s="30" t="s">
        <v>857</v>
      </c>
      <c r="AF115" s="33">
        <v>5.6</v>
      </c>
      <c r="AG115" s="34">
        <v>0</v>
      </c>
      <c r="AH115" s="33">
        <v>5.6</v>
      </c>
      <c r="AI115" s="34">
        <v>6.2</v>
      </c>
      <c r="AJ115" s="34">
        <v>0</v>
      </c>
      <c r="AK115" s="34">
        <v>6.2</v>
      </c>
      <c r="AL115" s="34">
        <v>6.2</v>
      </c>
      <c r="AM115" s="34">
        <v>0</v>
      </c>
      <c r="AN115" s="34">
        <v>6.2</v>
      </c>
    </row>
    <row r="116" spans="1:40" s="25" customFormat="1" ht="39.6" x14ac:dyDescent="0.25">
      <c r="A116" s="3"/>
      <c r="B116" s="14" t="s">
        <v>810</v>
      </c>
      <c r="C116" s="15">
        <v>40</v>
      </c>
      <c r="D116" s="16">
        <v>1</v>
      </c>
      <c r="E116" s="16">
        <v>5</v>
      </c>
      <c r="F116" s="17" t="s">
        <v>809</v>
      </c>
      <c r="G116" s="15"/>
      <c r="H116" s="18">
        <v>5600</v>
      </c>
      <c r="I116" s="18">
        <v>6200</v>
      </c>
      <c r="J116" s="18">
        <v>6200</v>
      </c>
      <c r="K116" s="58">
        <f t="shared" si="293"/>
        <v>5.6</v>
      </c>
      <c r="L116" s="58">
        <f t="shared" si="294"/>
        <v>6.2</v>
      </c>
      <c r="M116" s="58">
        <f t="shared" si="295"/>
        <v>6.2</v>
      </c>
      <c r="N116" s="28" t="b">
        <f t="shared" ref="N116" si="431">B116=Z116</f>
        <v>1</v>
      </c>
      <c r="O116" s="28" t="b">
        <f t="shared" ref="O116" si="432">C116=AA116</f>
        <v>1</v>
      </c>
      <c r="P116" s="28" t="b">
        <f t="shared" ref="P116" si="433">D116=AB116</f>
        <v>1</v>
      </c>
      <c r="Q116" s="28" t="b">
        <f t="shared" ref="Q116" si="434">E116=AC116</f>
        <v>1</v>
      </c>
      <c r="R116" s="28" t="b">
        <f t="shared" ref="R116" si="435">F116=AD116</f>
        <v>1</v>
      </c>
      <c r="S116" s="73" t="b">
        <f t="shared" ref="S116" si="436">G116=AE116</f>
        <v>1</v>
      </c>
      <c r="T116" s="73">
        <f t="shared" ref="T116" si="437">K116-AH116</f>
        <v>0</v>
      </c>
      <c r="U116" s="61">
        <f t="shared" ref="U116" si="438">L116-AK116</f>
        <v>0</v>
      </c>
      <c r="V116" s="62">
        <f t="shared" ref="V116" si="439">M116-AN116</f>
        <v>0</v>
      </c>
      <c r="Z116" s="29" t="s">
        <v>810</v>
      </c>
      <c r="AA116" s="30">
        <v>40</v>
      </c>
      <c r="AB116" s="31">
        <v>1</v>
      </c>
      <c r="AC116" s="31">
        <v>5</v>
      </c>
      <c r="AD116" s="32" t="s">
        <v>809</v>
      </c>
      <c r="AE116" s="30" t="s">
        <v>857</v>
      </c>
      <c r="AF116" s="33">
        <v>5.6</v>
      </c>
      <c r="AG116" s="34">
        <v>0</v>
      </c>
      <c r="AH116" s="33">
        <v>5.6</v>
      </c>
      <c r="AI116" s="34">
        <v>6.2</v>
      </c>
      <c r="AJ116" s="34">
        <v>0</v>
      </c>
      <c r="AK116" s="34">
        <v>6.2</v>
      </c>
      <c r="AL116" s="34">
        <v>6.2</v>
      </c>
      <c r="AM116" s="34">
        <v>0</v>
      </c>
      <c r="AN116" s="34">
        <v>6.2</v>
      </c>
    </row>
    <row r="117" spans="1:40" s="25" customFormat="1" ht="26.4" x14ac:dyDescent="0.25">
      <c r="A117" s="3"/>
      <c r="B117" s="14" t="s">
        <v>35</v>
      </c>
      <c r="C117" s="15">
        <v>40</v>
      </c>
      <c r="D117" s="16">
        <v>1</v>
      </c>
      <c r="E117" s="16">
        <v>5</v>
      </c>
      <c r="F117" s="17" t="s">
        <v>809</v>
      </c>
      <c r="G117" s="15" t="s">
        <v>34</v>
      </c>
      <c r="H117" s="18">
        <v>5600</v>
      </c>
      <c r="I117" s="18">
        <v>6200</v>
      </c>
      <c r="J117" s="18">
        <v>6200</v>
      </c>
      <c r="K117" s="58">
        <f t="shared" si="293"/>
        <v>5.6</v>
      </c>
      <c r="L117" s="58">
        <f t="shared" si="294"/>
        <v>6.2</v>
      </c>
      <c r="M117" s="58">
        <f t="shared" si="295"/>
        <v>6.2</v>
      </c>
      <c r="N117" s="28"/>
      <c r="O117" s="28"/>
      <c r="P117" s="28"/>
      <c r="Q117" s="28"/>
      <c r="R117" s="28"/>
      <c r="S117" s="73"/>
      <c r="T117" s="73"/>
      <c r="U117" s="64"/>
      <c r="V117" s="65"/>
      <c r="Z117" s="29" t="s">
        <v>35</v>
      </c>
      <c r="AA117" s="30">
        <v>40</v>
      </c>
      <c r="AB117" s="31">
        <v>1</v>
      </c>
      <c r="AC117" s="31">
        <v>5</v>
      </c>
      <c r="AD117" s="32" t="s">
        <v>809</v>
      </c>
      <c r="AE117" s="30">
        <v>200</v>
      </c>
      <c r="AF117" s="33">
        <v>5.6</v>
      </c>
      <c r="AG117" s="34">
        <v>0</v>
      </c>
      <c r="AH117" s="33">
        <v>5.6</v>
      </c>
      <c r="AI117" s="34">
        <v>6.2</v>
      </c>
      <c r="AJ117" s="34">
        <v>0</v>
      </c>
      <c r="AK117" s="34">
        <v>6.2</v>
      </c>
      <c r="AL117" s="34">
        <v>6.2</v>
      </c>
      <c r="AM117" s="34">
        <v>0</v>
      </c>
      <c r="AN117" s="34">
        <v>6.2</v>
      </c>
    </row>
    <row r="118" spans="1:40" s="25" customFormat="1" ht="26.4" x14ac:dyDescent="0.25">
      <c r="A118" s="3"/>
      <c r="B118" s="14" t="s">
        <v>33</v>
      </c>
      <c r="C118" s="15">
        <v>40</v>
      </c>
      <c r="D118" s="16">
        <v>1</v>
      </c>
      <c r="E118" s="16">
        <v>5</v>
      </c>
      <c r="F118" s="17" t="s">
        <v>809</v>
      </c>
      <c r="G118" s="15" t="s">
        <v>32</v>
      </c>
      <c r="H118" s="18">
        <v>5600</v>
      </c>
      <c r="I118" s="18">
        <v>6200</v>
      </c>
      <c r="J118" s="18">
        <v>6200</v>
      </c>
      <c r="K118" s="58">
        <f t="shared" si="293"/>
        <v>5.6</v>
      </c>
      <c r="L118" s="58">
        <f t="shared" si="294"/>
        <v>6.2</v>
      </c>
      <c r="M118" s="58">
        <f t="shared" si="295"/>
        <v>6.2</v>
      </c>
      <c r="N118" s="28" t="b">
        <f t="shared" ref="N118" si="440">B118=Z118</f>
        <v>1</v>
      </c>
      <c r="O118" s="28" t="b">
        <f t="shared" ref="O118" si="441">C118=AA118</f>
        <v>1</v>
      </c>
      <c r="P118" s="28" t="b">
        <f t="shared" ref="P118" si="442">D118=AB118</f>
        <v>1</v>
      </c>
      <c r="Q118" s="28" t="b">
        <f t="shared" ref="Q118" si="443">E118=AC118</f>
        <v>1</v>
      </c>
      <c r="R118" s="28" t="b">
        <f t="shared" ref="R118" si="444">F118=AD118</f>
        <v>1</v>
      </c>
      <c r="S118" s="73" t="b">
        <f t="shared" ref="S118" si="445">G118=AE118</f>
        <v>0</v>
      </c>
      <c r="T118" s="73">
        <f t="shared" ref="T118" si="446">K118-AH118</f>
        <v>0</v>
      </c>
      <c r="U118" s="61">
        <f t="shared" ref="U118" si="447">L118-AK118</f>
        <v>0</v>
      </c>
      <c r="V118" s="62">
        <f t="shared" ref="V118" si="448">M118-AN118</f>
        <v>0</v>
      </c>
      <c r="Z118" s="29" t="s">
        <v>33</v>
      </c>
      <c r="AA118" s="30">
        <v>40</v>
      </c>
      <c r="AB118" s="31">
        <v>1</v>
      </c>
      <c r="AC118" s="31">
        <v>5</v>
      </c>
      <c r="AD118" s="32" t="s">
        <v>809</v>
      </c>
      <c r="AE118" s="30">
        <v>240</v>
      </c>
      <c r="AF118" s="33">
        <v>5.6</v>
      </c>
      <c r="AG118" s="34">
        <v>0</v>
      </c>
      <c r="AH118" s="33">
        <v>5.6</v>
      </c>
      <c r="AI118" s="34">
        <v>6.2</v>
      </c>
      <c r="AJ118" s="34">
        <v>0</v>
      </c>
      <c r="AK118" s="34">
        <v>6.2</v>
      </c>
      <c r="AL118" s="34">
        <v>6.2</v>
      </c>
      <c r="AM118" s="34">
        <v>0</v>
      </c>
      <c r="AN118" s="34">
        <v>6.2</v>
      </c>
    </row>
    <row r="119" spans="1:40" s="25" customFormat="1" ht="26.4" x14ac:dyDescent="0.25">
      <c r="A119" s="3"/>
      <c r="B119" s="19" t="s">
        <v>808</v>
      </c>
      <c r="C119" s="15">
        <v>40</v>
      </c>
      <c r="D119" s="16">
        <v>1</v>
      </c>
      <c r="E119" s="16">
        <v>6</v>
      </c>
      <c r="F119" s="17"/>
      <c r="G119" s="15"/>
      <c r="H119" s="18">
        <v>25123000</v>
      </c>
      <c r="I119" s="18">
        <v>25123000</v>
      </c>
      <c r="J119" s="18">
        <v>25123000</v>
      </c>
      <c r="K119" s="58">
        <f t="shared" si="293"/>
        <v>25123</v>
      </c>
      <c r="L119" s="58">
        <f t="shared" si="294"/>
        <v>25123</v>
      </c>
      <c r="M119" s="58">
        <f t="shared" si="295"/>
        <v>25123</v>
      </c>
      <c r="N119" s="28"/>
      <c r="O119" s="28"/>
      <c r="P119" s="28"/>
      <c r="Q119" s="28"/>
      <c r="R119" s="28"/>
      <c r="S119" s="73"/>
      <c r="T119" s="73"/>
      <c r="U119" s="64"/>
      <c r="V119" s="65"/>
      <c r="Z119" s="29" t="s">
        <v>808</v>
      </c>
      <c r="AA119" s="30">
        <v>40</v>
      </c>
      <c r="AB119" s="31">
        <v>1</v>
      </c>
      <c r="AC119" s="31">
        <v>6</v>
      </c>
      <c r="AD119" s="32" t="s">
        <v>857</v>
      </c>
      <c r="AE119" s="30" t="s">
        <v>857</v>
      </c>
      <c r="AF119" s="33">
        <v>25123</v>
      </c>
      <c r="AG119" s="34">
        <v>0</v>
      </c>
      <c r="AH119" s="33">
        <v>25123</v>
      </c>
      <c r="AI119" s="34">
        <v>25123</v>
      </c>
      <c r="AJ119" s="34">
        <v>0</v>
      </c>
      <c r="AK119" s="34">
        <v>25123</v>
      </c>
      <c r="AL119" s="34">
        <v>25123</v>
      </c>
      <c r="AM119" s="34">
        <v>0</v>
      </c>
      <c r="AN119" s="34">
        <v>25123</v>
      </c>
    </row>
    <row r="120" spans="1:40" s="25" customFormat="1" ht="21" x14ac:dyDescent="0.25">
      <c r="A120" s="3"/>
      <c r="B120" s="20" t="s">
        <v>46</v>
      </c>
      <c r="C120" s="15">
        <v>40</v>
      </c>
      <c r="D120" s="16">
        <v>1</v>
      </c>
      <c r="E120" s="16">
        <v>6</v>
      </c>
      <c r="F120" s="17" t="s">
        <v>45</v>
      </c>
      <c r="G120" s="15"/>
      <c r="H120" s="18">
        <v>25123000</v>
      </c>
      <c r="I120" s="18">
        <v>25123000</v>
      </c>
      <c r="J120" s="18">
        <v>25123000</v>
      </c>
      <c r="K120" s="58">
        <f t="shared" si="293"/>
        <v>25123</v>
      </c>
      <c r="L120" s="58">
        <f t="shared" si="294"/>
        <v>25123</v>
      </c>
      <c r="M120" s="58">
        <f t="shared" si="295"/>
        <v>25123</v>
      </c>
      <c r="N120" s="28" t="b">
        <f t="shared" ref="N120" si="449">B120=Z120</f>
        <v>1</v>
      </c>
      <c r="O120" s="28" t="b">
        <f t="shared" ref="O120" si="450">C120=AA120</f>
        <v>1</v>
      </c>
      <c r="P120" s="28" t="b">
        <f t="shared" ref="P120" si="451">D120=AB120</f>
        <v>1</v>
      </c>
      <c r="Q120" s="28" t="b">
        <f t="shared" ref="Q120" si="452">E120=AC120</f>
        <v>1</v>
      </c>
      <c r="R120" s="28" t="b">
        <f t="shared" ref="R120" si="453">F120=AD120</f>
        <v>1</v>
      </c>
      <c r="S120" s="73" t="b">
        <f t="shared" ref="S120" si="454">G120=AE120</f>
        <v>1</v>
      </c>
      <c r="T120" s="73">
        <f t="shared" ref="T120" si="455">K120-AH120</f>
        <v>0</v>
      </c>
      <c r="U120" s="61">
        <f t="shared" ref="U120" si="456">L120-AK120</f>
        <v>0</v>
      </c>
      <c r="V120" s="62">
        <f t="shared" ref="V120" si="457">M120-AN120</f>
        <v>0</v>
      </c>
      <c r="Z120" s="29" t="s">
        <v>46</v>
      </c>
      <c r="AA120" s="30">
        <v>40</v>
      </c>
      <c r="AB120" s="31">
        <v>1</v>
      </c>
      <c r="AC120" s="31">
        <v>6</v>
      </c>
      <c r="AD120" s="32" t="s">
        <v>45</v>
      </c>
      <c r="AE120" s="30" t="s">
        <v>857</v>
      </c>
      <c r="AF120" s="33">
        <v>25123</v>
      </c>
      <c r="AG120" s="34">
        <v>0</v>
      </c>
      <c r="AH120" s="33">
        <v>25123</v>
      </c>
      <c r="AI120" s="34">
        <v>25123</v>
      </c>
      <c r="AJ120" s="34">
        <v>0</v>
      </c>
      <c r="AK120" s="34">
        <v>25123</v>
      </c>
      <c r="AL120" s="34">
        <v>25123</v>
      </c>
      <c r="AM120" s="34">
        <v>0</v>
      </c>
      <c r="AN120" s="34">
        <v>25123</v>
      </c>
    </row>
    <row r="121" spans="1:40" s="25" customFormat="1" ht="26.4" x14ac:dyDescent="0.25">
      <c r="A121" s="3"/>
      <c r="B121" s="14" t="s">
        <v>44</v>
      </c>
      <c r="C121" s="15">
        <v>40</v>
      </c>
      <c r="D121" s="16">
        <v>1</v>
      </c>
      <c r="E121" s="16">
        <v>6</v>
      </c>
      <c r="F121" s="17" t="s">
        <v>43</v>
      </c>
      <c r="G121" s="15"/>
      <c r="H121" s="18">
        <v>25123000</v>
      </c>
      <c r="I121" s="18">
        <v>25123000</v>
      </c>
      <c r="J121" s="18">
        <v>25123000</v>
      </c>
      <c r="K121" s="58">
        <f t="shared" si="293"/>
        <v>25123</v>
      </c>
      <c r="L121" s="58">
        <f t="shared" si="294"/>
        <v>25123</v>
      </c>
      <c r="M121" s="58">
        <f t="shared" si="295"/>
        <v>25123</v>
      </c>
      <c r="N121" s="28"/>
      <c r="O121" s="28"/>
      <c r="P121" s="28"/>
      <c r="Q121" s="28"/>
      <c r="R121" s="28"/>
      <c r="S121" s="73"/>
      <c r="T121" s="73"/>
      <c r="U121" s="64"/>
      <c r="V121" s="65"/>
      <c r="Z121" s="29" t="s">
        <v>44</v>
      </c>
      <c r="AA121" s="30">
        <v>40</v>
      </c>
      <c r="AB121" s="31">
        <v>1</v>
      </c>
      <c r="AC121" s="31">
        <v>6</v>
      </c>
      <c r="AD121" s="32" t="s">
        <v>43</v>
      </c>
      <c r="AE121" s="30" t="s">
        <v>857</v>
      </c>
      <c r="AF121" s="33">
        <v>25123</v>
      </c>
      <c r="AG121" s="34">
        <v>0</v>
      </c>
      <c r="AH121" s="33">
        <v>25123</v>
      </c>
      <c r="AI121" s="34">
        <v>25123</v>
      </c>
      <c r="AJ121" s="34">
        <v>0</v>
      </c>
      <c r="AK121" s="34">
        <v>25123</v>
      </c>
      <c r="AL121" s="34">
        <v>25123</v>
      </c>
      <c r="AM121" s="34">
        <v>0</v>
      </c>
      <c r="AN121" s="34">
        <v>25123</v>
      </c>
    </row>
    <row r="122" spans="1:40" s="25" customFormat="1" ht="39.6" x14ac:dyDescent="0.25">
      <c r="A122" s="3"/>
      <c r="B122" s="14" t="s">
        <v>42</v>
      </c>
      <c r="C122" s="15">
        <v>40</v>
      </c>
      <c r="D122" s="16">
        <v>1</v>
      </c>
      <c r="E122" s="16">
        <v>6</v>
      </c>
      <c r="F122" s="17" t="s">
        <v>41</v>
      </c>
      <c r="G122" s="15"/>
      <c r="H122" s="18">
        <v>25123000</v>
      </c>
      <c r="I122" s="18">
        <v>25123000</v>
      </c>
      <c r="J122" s="18">
        <v>25123000</v>
      </c>
      <c r="K122" s="58">
        <f t="shared" si="293"/>
        <v>25123</v>
      </c>
      <c r="L122" s="58">
        <f t="shared" si="294"/>
        <v>25123</v>
      </c>
      <c r="M122" s="58">
        <f t="shared" si="295"/>
        <v>25123</v>
      </c>
      <c r="N122" s="28" t="b">
        <f t="shared" ref="N122" si="458">B122=Z122</f>
        <v>1</v>
      </c>
      <c r="O122" s="28" t="b">
        <f t="shared" ref="O122" si="459">C122=AA122</f>
        <v>1</v>
      </c>
      <c r="P122" s="28" t="b">
        <f t="shared" ref="P122" si="460">D122=AB122</f>
        <v>1</v>
      </c>
      <c r="Q122" s="28" t="b">
        <f t="shared" ref="Q122" si="461">E122=AC122</f>
        <v>1</v>
      </c>
      <c r="R122" s="28" t="b">
        <f t="shared" ref="R122" si="462">F122=AD122</f>
        <v>1</v>
      </c>
      <c r="S122" s="73" t="b">
        <f t="shared" ref="S122" si="463">G122=AE122</f>
        <v>1</v>
      </c>
      <c r="T122" s="73">
        <f t="shared" ref="T122" si="464">K122-AH122</f>
        <v>0</v>
      </c>
      <c r="U122" s="61">
        <f t="shared" ref="U122" si="465">L122-AK122</f>
        <v>0</v>
      </c>
      <c r="V122" s="62">
        <f t="shared" ref="V122" si="466">M122-AN122</f>
        <v>0</v>
      </c>
      <c r="Z122" s="29" t="s">
        <v>42</v>
      </c>
      <c r="AA122" s="30">
        <v>40</v>
      </c>
      <c r="AB122" s="31">
        <v>1</v>
      </c>
      <c r="AC122" s="31">
        <v>6</v>
      </c>
      <c r="AD122" s="32" t="s">
        <v>41</v>
      </c>
      <c r="AE122" s="30" t="s">
        <v>857</v>
      </c>
      <c r="AF122" s="33">
        <v>25123</v>
      </c>
      <c r="AG122" s="34">
        <v>0</v>
      </c>
      <c r="AH122" s="33">
        <v>25123</v>
      </c>
      <c r="AI122" s="34">
        <v>25123</v>
      </c>
      <c r="AJ122" s="34">
        <v>0</v>
      </c>
      <c r="AK122" s="34">
        <v>25123</v>
      </c>
      <c r="AL122" s="34">
        <v>25123</v>
      </c>
      <c r="AM122" s="34">
        <v>0</v>
      </c>
      <c r="AN122" s="34">
        <v>25123</v>
      </c>
    </row>
    <row r="123" spans="1:40" s="25" customFormat="1" ht="26.4" x14ac:dyDescent="0.25">
      <c r="A123" s="3"/>
      <c r="B123" s="14" t="s">
        <v>40</v>
      </c>
      <c r="C123" s="15">
        <v>40</v>
      </c>
      <c r="D123" s="16">
        <v>1</v>
      </c>
      <c r="E123" s="16">
        <v>6</v>
      </c>
      <c r="F123" s="17" t="s">
        <v>31</v>
      </c>
      <c r="G123" s="15"/>
      <c r="H123" s="18">
        <v>25123000</v>
      </c>
      <c r="I123" s="18">
        <v>25123000</v>
      </c>
      <c r="J123" s="18">
        <v>25123000</v>
      </c>
      <c r="K123" s="58">
        <f t="shared" si="293"/>
        <v>25123</v>
      </c>
      <c r="L123" s="58">
        <f t="shared" si="294"/>
        <v>25123</v>
      </c>
      <c r="M123" s="58">
        <f t="shared" si="295"/>
        <v>25123</v>
      </c>
      <c r="N123" s="28"/>
      <c r="O123" s="28"/>
      <c r="P123" s="28"/>
      <c r="Q123" s="28"/>
      <c r="R123" s="28"/>
      <c r="S123" s="73"/>
      <c r="T123" s="73"/>
      <c r="U123" s="64"/>
      <c r="V123" s="65"/>
      <c r="Z123" s="29" t="s">
        <v>40</v>
      </c>
      <c r="AA123" s="30">
        <v>40</v>
      </c>
      <c r="AB123" s="31">
        <v>1</v>
      </c>
      <c r="AC123" s="31">
        <v>6</v>
      </c>
      <c r="AD123" s="32" t="s">
        <v>31</v>
      </c>
      <c r="AE123" s="30" t="s">
        <v>857</v>
      </c>
      <c r="AF123" s="33">
        <v>25123</v>
      </c>
      <c r="AG123" s="34">
        <v>0</v>
      </c>
      <c r="AH123" s="33">
        <v>25123</v>
      </c>
      <c r="AI123" s="34">
        <v>25123</v>
      </c>
      <c r="AJ123" s="34">
        <v>0</v>
      </c>
      <c r="AK123" s="34">
        <v>25123</v>
      </c>
      <c r="AL123" s="34">
        <v>25123</v>
      </c>
      <c r="AM123" s="34">
        <v>0</v>
      </c>
      <c r="AN123" s="34">
        <v>25123</v>
      </c>
    </row>
    <row r="124" spans="1:40" s="25" customFormat="1" ht="41.4" x14ac:dyDescent="0.25">
      <c r="A124" s="3"/>
      <c r="B124" s="14" t="s">
        <v>39</v>
      </c>
      <c r="C124" s="15">
        <v>40</v>
      </c>
      <c r="D124" s="16">
        <v>1</v>
      </c>
      <c r="E124" s="16">
        <v>6</v>
      </c>
      <c r="F124" s="17" t="s">
        <v>31</v>
      </c>
      <c r="G124" s="15" t="s">
        <v>38</v>
      </c>
      <c r="H124" s="18">
        <v>25123000</v>
      </c>
      <c r="I124" s="18">
        <v>25123000</v>
      </c>
      <c r="J124" s="18">
        <v>25123000</v>
      </c>
      <c r="K124" s="58">
        <f t="shared" si="293"/>
        <v>25123</v>
      </c>
      <c r="L124" s="58">
        <f t="shared" si="294"/>
        <v>25123</v>
      </c>
      <c r="M124" s="58">
        <f t="shared" si="295"/>
        <v>25123</v>
      </c>
      <c r="N124" s="28" t="b">
        <f t="shared" ref="N124" si="467">B124=Z124</f>
        <v>1</v>
      </c>
      <c r="O124" s="28" t="b">
        <f t="shared" ref="O124" si="468">C124=AA124</f>
        <v>1</v>
      </c>
      <c r="P124" s="28" t="b">
        <f t="shared" ref="P124" si="469">D124=AB124</f>
        <v>1</v>
      </c>
      <c r="Q124" s="28" t="b">
        <f t="shared" ref="Q124" si="470">E124=AC124</f>
        <v>1</v>
      </c>
      <c r="R124" s="28" t="b">
        <f t="shared" ref="R124" si="471">F124=AD124</f>
        <v>1</v>
      </c>
      <c r="S124" s="73" t="b">
        <f t="shared" ref="S124" si="472">G124=AE124</f>
        <v>0</v>
      </c>
      <c r="T124" s="73">
        <f t="shared" ref="T124" si="473">K124-AH124</f>
        <v>0</v>
      </c>
      <c r="U124" s="61">
        <f t="shared" ref="U124" si="474">L124-AK124</f>
        <v>0</v>
      </c>
      <c r="V124" s="62">
        <f t="shared" ref="V124" si="475">M124-AN124</f>
        <v>0</v>
      </c>
      <c r="Z124" s="29" t="s">
        <v>39</v>
      </c>
      <c r="AA124" s="30">
        <v>40</v>
      </c>
      <c r="AB124" s="31">
        <v>1</v>
      </c>
      <c r="AC124" s="31">
        <v>6</v>
      </c>
      <c r="AD124" s="32" t="s">
        <v>31</v>
      </c>
      <c r="AE124" s="30">
        <v>100</v>
      </c>
      <c r="AF124" s="33">
        <v>25123</v>
      </c>
      <c r="AG124" s="34">
        <v>0</v>
      </c>
      <c r="AH124" s="33">
        <v>25123</v>
      </c>
      <c r="AI124" s="34">
        <v>25123</v>
      </c>
      <c r="AJ124" s="34">
        <v>0</v>
      </c>
      <c r="AK124" s="34">
        <v>25123</v>
      </c>
      <c r="AL124" s="34">
        <v>25123</v>
      </c>
      <c r="AM124" s="34">
        <v>0</v>
      </c>
      <c r="AN124" s="34">
        <v>25123</v>
      </c>
    </row>
    <row r="125" spans="1:40" s="25" customFormat="1" x14ac:dyDescent="0.25">
      <c r="A125" s="3"/>
      <c r="B125" s="14" t="s">
        <v>37</v>
      </c>
      <c r="C125" s="15">
        <v>40</v>
      </c>
      <c r="D125" s="16">
        <v>1</v>
      </c>
      <c r="E125" s="16">
        <v>6</v>
      </c>
      <c r="F125" s="17" t="s">
        <v>31</v>
      </c>
      <c r="G125" s="15" t="s">
        <v>36</v>
      </c>
      <c r="H125" s="18">
        <v>25123000</v>
      </c>
      <c r="I125" s="18">
        <v>25123000</v>
      </c>
      <c r="J125" s="18">
        <v>25123000</v>
      </c>
      <c r="K125" s="58">
        <f t="shared" si="293"/>
        <v>25123</v>
      </c>
      <c r="L125" s="58">
        <f t="shared" si="294"/>
        <v>25123</v>
      </c>
      <c r="M125" s="58">
        <f t="shared" si="295"/>
        <v>25123</v>
      </c>
      <c r="N125" s="28"/>
      <c r="O125" s="28"/>
      <c r="P125" s="28"/>
      <c r="Q125" s="28"/>
      <c r="R125" s="28"/>
      <c r="S125" s="73"/>
      <c r="T125" s="73"/>
      <c r="U125" s="64"/>
      <c r="V125" s="65"/>
      <c r="Z125" s="29" t="s">
        <v>37</v>
      </c>
      <c r="AA125" s="30">
        <v>40</v>
      </c>
      <c r="AB125" s="31">
        <v>1</v>
      </c>
      <c r="AC125" s="31">
        <v>6</v>
      </c>
      <c r="AD125" s="32" t="s">
        <v>31</v>
      </c>
      <c r="AE125" s="30">
        <v>120</v>
      </c>
      <c r="AF125" s="33">
        <v>25123</v>
      </c>
      <c r="AG125" s="34">
        <v>0</v>
      </c>
      <c r="AH125" s="33">
        <v>25123</v>
      </c>
      <c r="AI125" s="34">
        <v>25123</v>
      </c>
      <c r="AJ125" s="34">
        <v>0</v>
      </c>
      <c r="AK125" s="34">
        <v>25123</v>
      </c>
      <c r="AL125" s="34">
        <v>25123</v>
      </c>
      <c r="AM125" s="34">
        <v>0</v>
      </c>
      <c r="AN125" s="34">
        <v>25123</v>
      </c>
    </row>
    <row r="126" spans="1:40" s="25" customFormat="1" x14ac:dyDescent="0.25">
      <c r="A126" s="3"/>
      <c r="B126" s="19" t="s">
        <v>807</v>
      </c>
      <c r="C126" s="15">
        <v>40</v>
      </c>
      <c r="D126" s="16">
        <v>1</v>
      </c>
      <c r="E126" s="16">
        <v>11</v>
      </c>
      <c r="F126" s="17"/>
      <c r="G126" s="15"/>
      <c r="H126" s="18">
        <v>500000</v>
      </c>
      <c r="I126" s="18">
        <v>500000</v>
      </c>
      <c r="J126" s="18">
        <v>500000</v>
      </c>
      <c r="K126" s="58">
        <f t="shared" si="293"/>
        <v>500</v>
      </c>
      <c r="L126" s="58">
        <f t="shared" si="294"/>
        <v>500</v>
      </c>
      <c r="M126" s="58">
        <f t="shared" si="295"/>
        <v>500</v>
      </c>
      <c r="N126" s="28" t="b">
        <f t="shared" ref="N126" si="476">B126=Z126</f>
        <v>1</v>
      </c>
      <c r="O126" s="28" t="b">
        <f t="shared" ref="O126" si="477">C126=AA126</f>
        <v>1</v>
      </c>
      <c r="P126" s="28" t="b">
        <f t="shared" ref="P126" si="478">D126=AB126</f>
        <v>1</v>
      </c>
      <c r="Q126" s="28" t="b">
        <f t="shared" ref="Q126" si="479">E126=AC126</f>
        <v>1</v>
      </c>
      <c r="R126" s="28" t="b">
        <f t="shared" ref="R126" si="480">F126=AD126</f>
        <v>1</v>
      </c>
      <c r="S126" s="73" t="b">
        <f t="shared" ref="S126" si="481">G126=AE126</f>
        <v>1</v>
      </c>
      <c r="T126" s="73">
        <f t="shared" ref="T126" si="482">K126-AH126</f>
        <v>0</v>
      </c>
      <c r="U126" s="61">
        <f t="shared" ref="U126" si="483">L126-AK126</f>
        <v>0</v>
      </c>
      <c r="V126" s="62">
        <f t="shared" ref="V126" si="484">M126-AN126</f>
        <v>0</v>
      </c>
      <c r="Z126" s="29" t="s">
        <v>807</v>
      </c>
      <c r="AA126" s="30">
        <v>40</v>
      </c>
      <c r="AB126" s="31">
        <v>1</v>
      </c>
      <c r="AC126" s="31">
        <v>11</v>
      </c>
      <c r="AD126" s="32" t="s">
        <v>857</v>
      </c>
      <c r="AE126" s="30" t="s">
        <v>857</v>
      </c>
      <c r="AF126" s="33">
        <v>500</v>
      </c>
      <c r="AG126" s="34">
        <v>0</v>
      </c>
      <c r="AH126" s="33">
        <v>500</v>
      </c>
      <c r="AI126" s="34">
        <v>500</v>
      </c>
      <c r="AJ126" s="34">
        <v>0</v>
      </c>
      <c r="AK126" s="34">
        <v>500</v>
      </c>
      <c r="AL126" s="34">
        <v>500</v>
      </c>
      <c r="AM126" s="34">
        <v>0</v>
      </c>
      <c r="AN126" s="34">
        <v>500</v>
      </c>
    </row>
    <row r="127" spans="1:40" s="25" customFormat="1" ht="26.4" x14ac:dyDescent="0.25">
      <c r="A127" s="3"/>
      <c r="B127" s="20" t="s">
        <v>12</v>
      </c>
      <c r="C127" s="15">
        <v>40</v>
      </c>
      <c r="D127" s="16">
        <v>1</v>
      </c>
      <c r="E127" s="16">
        <v>11</v>
      </c>
      <c r="F127" s="17" t="s">
        <v>11</v>
      </c>
      <c r="G127" s="15"/>
      <c r="H127" s="18">
        <v>500000</v>
      </c>
      <c r="I127" s="18">
        <v>500000</v>
      </c>
      <c r="J127" s="18">
        <v>500000</v>
      </c>
      <c r="K127" s="58">
        <f t="shared" si="293"/>
        <v>500</v>
      </c>
      <c r="L127" s="58">
        <f t="shared" si="294"/>
        <v>500</v>
      </c>
      <c r="M127" s="58">
        <f t="shared" si="295"/>
        <v>500</v>
      </c>
      <c r="N127" s="28"/>
      <c r="O127" s="28"/>
      <c r="P127" s="28"/>
      <c r="Q127" s="28"/>
      <c r="R127" s="28"/>
      <c r="S127" s="73"/>
      <c r="T127" s="73"/>
      <c r="U127" s="64"/>
      <c r="V127" s="65"/>
      <c r="Z127" s="29" t="s">
        <v>12</v>
      </c>
      <c r="AA127" s="30">
        <v>40</v>
      </c>
      <c r="AB127" s="31">
        <v>1</v>
      </c>
      <c r="AC127" s="31">
        <v>11</v>
      </c>
      <c r="AD127" s="32" t="s">
        <v>11</v>
      </c>
      <c r="AE127" s="30" t="s">
        <v>857</v>
      </c>
      <c r="AF127" s="33">
        <v>500</v>
      </c>
      <c r="AG127" s="34">
        <v>0</v>
      </c>
      <c r="AH127" s="33">
        <v>500</v>
      </c>
      <c r="AI127" s="34">
        <v>500</v>
      </c>
      <c r="AJ127" s="34">
        <v>0</v>
      </c>
      <c r="AK127" s="34">
        <v>500</v>
      </c>
      <c r="AL127" s="34">
        <v>500</v>
      </c>
      <c r="AM127" s="34">
        <v>0</v>
      </c>
      <c r="AN127" s="34">
        <v>500</v>
      </c>
    </row>
    <row r="128" spans="1:40" s="25" customFormat="1" x14ac:dyDescent="0.25">
      <c r="A128" s="3"/>
      <c r="B128" s="14" t="s">
        <v>750</v>
      </c>
      <c r="C128" s="15">
        <v>40</v>
      </c>
      <c r="D128" s="16">
        <v>1</v>
      </c>
      <c r="E128" s="16">
        <v>11</v>
      </c>
      <c r="F128" s="17" t="s">
        <v>749</v>
      </c>
      <c r="G128" s="15"/>
      <c r="H128" s="18">
        <v>500000</v>
      </c>
      <c r="I128" s="18">
        <v>500000</v>
      </c>
      <c r="J128" s="18">
        <v>500000</v>
      </c>
      <c r="K128" s="58">
        <f t="shared" si="293"/>
        <v>500</v>
      </c>
      <c r="L128" s="58">
        <f t="shared" si="294"/>
        <v>500</v>
      </c>
      <c r="M128" s="58">
        <f t="shared" si="295"/>
        <v>500</v>
      </c>
      <c r="N128" s="28" t="b">
        <f t="shared" ref="N128" si="485">B128=Z128</f>
        <v>1</v>
      </c>
      <c r="O128" s="28" t="b">
        <f t="shared" ref="O128" si="486">C128=AA128</f>
        <v>1</v>
      </c>
      <c r="P128" s="28" t="b">
        <f t="shared" ref="P128" si="487">D128=AB128</f>
        <v>1</v>
      </c>
      <c r="Q128" s="28" t="b">
        <f t="shared" ref="Q128" si="488">E128=AC128</f>
        <v>1</v>
      </c>
      <c r="R128" s="28" t="b">
        <f t="shared" ref="R128" si="489">F128=AD128</f>
        <v>1</v>
      </c>
      <c r="S128" s="73" t="b">
        <f t="shared" ref="S128" si="490">G128=AE128</f>
        <v>1</v>
      </c>
      <c r="T128" s="73">
        <f t="shared" ref="T128" si="491">K128-AH128</f>
        <v>0</v>
      </c>
      <c r="U128" s="61">
        <f t="shared" ref="U128" si="492">L128-AK128</f>
        <v>0</v>
      </c>
      <c r="V128" s="62">
        <f t="shared" ref="V128" si="493">M128-AN128</f>
        <v>0</v>
      </c>
      <c r="Z128" s="29" t="s">
        <v>750</v>
      </c>
      <c r="AA128" s="30">
        <v>40</v>
      </c>
      <c r="AB128" s="31">
        <v>1</v>
      </c>
      <c r="AC128" s="31">
        <v>11</v>
      </c>
      <c r="AD128" s="32" t="s">
        <v>749</v>
      </c>
      <c r="AE128" s="30" t="s">
        <v>857</v>
      </c>
      <c r="AF128" s="33">
        <v>500</v>
      </c>
      <c r="AG128" s="34">
        <v>0</v>
      </c>
      <c r="AH128" s="33">
        <v>500</v>
      </c>
      <c r="AI128" s="34">
        <v>500</v>
      </c>
      <c r="AJ128" s="34">
        <v>0</v>
      </c>
      <c r="AK128" s="34">
        <v>500</v>
      </c>
      <c r="AL128" s="34">
        <v>500</v>
      </c>
      <c r="AM128" s="34">
        <v>0</v>
      </c>
      <c r="AN128" s="34">
        <v>500</v>
      </c>
    </row>
    <row r="129" spans="1:40" s="25" customFormat="1" ht="39.6" x14ac:dyDescent="0.25">
      <c r="A129" s="3"/>
      <c r="B129" s="14" t="s">
        <v>806</v>
      </c>
      <c r="C129" s="15">
        <v>40</v>
      </c>
      <c r="D129" s="16">
        <v>1</v>
      </c>
      <c r="E129" s="16">
        <v>11</v>
      </c>
      <c r="F129" s="17" t="s">
        <v>805</v>
      </c>
      <c r="G129" s="15"/>
      <c r="H129" s="18">
        <v>500000</v>
      </c>
      <c r="I129" s="18">
        <v>500000</v>
      </c>
      <c r="J129" s="18">
        <v>500000</v>
      </c>
      <c r="K129" s="58">
        <f t="shared" si="293"/>
        <v>500</v>
      </c>
      <c r="L129" s="58">
        <f t="shared" si="294"/>
        <v>500</v>
      </c>
      <c r="M129" s="58">
        <f t="shared" si="295"/>
        <v>500</v>
      </c>
      <c r="N129" s="28"/>
      <c r="O129" s="28"/>
      <c r="P129" s="28"/>
      <c r="Q129" s="28"/>
      <c r="R129" s="28"/>
      <c r="S129" s="73"/>
      <c r="T129" s="73"/>
      <c r="U129" s="64"/>
      <c r="V129" s="65"/>
      <c r="Z129" s="29" t="s">
        <v>806</v>
      </c>
      <c r="AA129" s="30">
        <v>40</v>
      </c>
      <c r="AB129" s="31">
        <v>1</v>
      </c>
      <c r="AC129" s="31">
        <v>11</v>
      </c>
      <c r="AD129" s="32" t="s">
        <v>805</v>
      </c>
      <c r="AE129" s="30" t="s">
        <v>857</v>
      </c>
      <c r="AF129" s="33">
        <v>500</v>
      </c>
      <c r="AG129" s="34">
        <v>0</v>
      </c>
      <c r="AH129" s="33">
        <v>500</v>
      </c>
      <c r="AI129" s="34">
        <v>500</v>
      </c>
      <c r="AJ129" s="34">
        <v>0</v>
      </c>
      <c r="AK129" s="34">
        <v>500</v>
      </c>
      <c r="AL129" s="34">
        <v>500</v>
      </c>
      <c r="AM129" s="34">
        <v>0</v>
      </c>
      <c r="AN129" s="34">
        <v>500</v>
      </c>
    </row>
    <row r="130" spans="1:40" s="25" customFormat="1" x14ac:dyDescent="0.25">
      <c r="A130" s="3"/>
      <c r="B130" s="14" t="s">
        <v>804</v>
      </c>
      <c r="C130" s="15">
        <v>40</v>
      </c>
      <c r="D130" s="16">
        <v>1</v>
      </c>
      <c r="E130" s="16">
        <v>11</v>
      </c>
      <c r="F130" s="17" t="s">
        <v>803</v>
      </c>
      <c r="G130" s="15"/>
      <c r="H130" s="18">
        <v>500000</v>
      </c>
      <c r="I130" s="18">
        <v>500000</v>
      </c>
      <c r="J130" s="18">
        <v>500000</v>
      </c>
      <c r="K130" s="58">
        <f t="shared" si="293"/>
        <v>500</v>
      </c>
      <c r="L130" s="58">
        <f t="shared" si="294"/>
        <v>500</v>
      </c>
      <c r="M130" s="58">
        <f t="shared" si="295"/>
        <v>500</v>
      </c>
      <c r="N130" s="28" t="b">
        <f t="shared" ref="N130" si="494">B130=Z130</f>
        <v>1</v>
      </c>
      <c r="O130" s="28" t="b">
        <f t="shared" ref="O130" si="495">C130=AA130</f>
        <v>1</v>
      </c>
      <c r="P130" s="28" t="b">
        <f t="shared" ref="P130" si="496">D130=AB130</f>
        <v>1</v>
      </c>
      <c r="Q130" s="28" t="b">
        <f t="shared" ref="Q130" si="497">E130=AC130</f>
        <v>1</v>
      </c>
      <c r="R130" s="28" t="b">
        <f t="shared" ref="R130" si="498">F130=AD130</f>
        <v>1</v>
      </c>
      <c r="S130" s="73" t="b">
        <f t="shared" ref="S130" si="499">G130=AE130</f>
        <v>1</v>
      </c>
      <c r="T130" s="73">
        <f t="shared" ref="T130" si="500">K130-AH130</f>
        <v>0</v>
      </c>
      <c r="U130" s="61">
        <f t="shared" ref="U130" si="501">L130-AK130</f>
        <v>0</v>
      </c>
      <c r="V130" s="62">
        <f t="shared" ref="V130" si="502">M130-AN130</f>
        <v>0</v>
      </c>
      <c r="Z130" s="29" t="s">
        <v>804</v>
      </c>
      <c r="AA130" s="30">
        <v>40</v>
      </c>
      <c r="AB130" s="31">
        <v>1</v>
      </c>
      <c r="AC130" s="31">
        <v>11</v>
      </c>
      <c r="AD130" s="32" t="s">
        <v>803</v>
      </c>
      <c r="AE130" s="30" t="s">
        <v>857</v>
      </c>
      <c r="AF130" s="33">
        <v>500</v>
      </c>
      <c r="AG130" s="34">
        <v>0</v>
      </c>
      <c r="AH130" s="33">
        <v>500</v>
      </c>
      <c r="AI130" s="34">
        <v>500</v>
      </c>
      <c r="AJ130" s="34">
        <v>0</v>
      </c>
      <c r="AK130" s="34">
        <v>500</v>
      </c>
      <c r="AL130" s="34">
        <v>500</v>
      </c>
      <c r="AM130" s="34">
        <v>0</v>
      </c>
      <c r="AN130" s="34">
        <v>500</v>
      </c>
    </row>
    <row r="131" spans="1:40" s="25" customFormat="1" x14ac:dyDescent="0.25">
      <c r="A131" s="3"/>
      <c r="B131" s="14" t="s">
        <v>344</v>
      </c>
      <c r="C131" s="15">
        <v>40</v>
      </c>
      <c r="D131" s="16">
        <v>1</v>
      </c>
      <c r="E131" s="16">
        <v>11</v>
      </c>
      <c r="F131" s="17" t="s">
        <v>803</v>
      </c>
      <c r="G131" s="15" t="s">
        <v>343</v>
      </c>
      <c r="H131" s="18">
        <v>500000</v>
      </c>
      <c r="I131" s="18">
        <v>500000</v>
      </c>
      <c r="J131" s="18">
        <v>500000</v>
      </c>
      <c r="K131" s="58">
        <f t="shared" si="293"/>
        <v>500</v>
      </c>
      <c r="L131" s="58">
        <f t="shared" si="294"/>
        <v>500</v>
      </c>
      <c r="M131" s="58">
        <f t="shared" si="295"/>
        <v>500</v>
      </c>
      <c r="N131" s="28"/>
      <c r="O131" s="28"/>
      <c r="P131" s="28"/>
      <c r="Q131" s="28"/>
      <c r="R131" s="28"/>
      <c r="S131" s="73"/>
      <c r="T131" s="73"/>
      <c r="U131" s="64"/>
      <c r="V131" s="65"/>
      <c r="Z131" s="29" t="s">
        <v>344</v>
      </c>
      <c r="AA131" s="30">
        <v>40</v>
      </c>
      <c r="AB131" s="31">
        <v>1</v>
      </c>
      <c r="AC131" s="31">
        <v>11</v>
      </c>
      <c r="AD131" s="32" t="s">
        <v>803</v>
      </c>
      <c r="AE131" s="30">
        <v>800</v>
      </c>
      <c r="AF131" s="33">
        <v>500</v>
      </c>
      <c r="AG131" s="34">
        <v>0</v>
      </c>
      <c r="AH131" s="33">
        <v>500</v>
      </c>
      <c r="AI131" s="34">
        <v>500</v>
      </c>
      <c r="AJ131" s="34">
        <v>0</v>
      </c>
      <c r="AK131" s="34">
        <v>500</v>
      </c>
      <c r="AL131" s="34">
        <v>500</v>
      </c>
      <c r="AM131" s="34">
        <v>0</v>
      </c>
      <c r="AN131" s="34">
        <v>500</v>
      </c>
    </row>
    <row r="132" spans="1:40" s="25" customFormat="1" x14ac:dyDescent="0.25">
      <c r="A132" s="3"/>
      <c r="B132" s="14" t="s">
        <v>708</v>
      </c>
      <c r="C132" s="15">
        <v>40</v>
      </c>
      <c r="D132" s="16">
        <v>1</v>
      </c>
      <c r="E132" s="16">
        <v>11</v>
      </c>
      <c r="F132" s="17" t="s">
        <v>803</v>
      </c>
      <c r="G132" s="15" t="s">
        <v>706</v>
      </c>
      <c r="H132" s="18">
        <v>500000</v>
      </c>
      <c r="I132" s="18">
        <v>500000</v>
      </c>
      <c r="J132" s="18">
        <v>500000</v>
      </c>
      <c r="K132" s="58">
        <f t="shared" si="293"/>
        <v>500</v>
      </c>
      <c r="L132" s="58">
        <f t="shared" si="294"/>
        <v>500</v>
      </c>
      <c r="M132" s="58">
        <f t="shared" si="295"/>
        <v>500</v>
      </c>
      <c r="N132" s="28" t="b">
        <f t="shared" ref="N132" si="503">B132=Z132</f>
        <v>1</v>
      </c>
      <c r="O132" s="28" t="b">
        <f t="shared" ref="O132" si="504">C132=AA132</f>
        <v>1</v>
      </c>
      <c r="P132" s="28" t="b">
        <f t="shared" ref="P132" si="505">D132=AB132</f>
        <v>1</v>
      </c>
      <c r="Q132" s="28" t="b">
        <f t="shared" ref="Q132" si="506">E132=AC132</f>
        <v>1</v>
      </c>
      <c r="R132" s="28" t="b">
        <f t="shared" ref="R132" si="507">F132=AD132</f>
        <v>1</v>
      </c>
      <c r="S132" s="73" t="b">
        <f t="shared" ref="S132" si="508">G132=AE132</f>
        <v>0</v>
      </c>
      <c r="T132" s="73">
        <f t="shared" ref="T132" si="509">K132-AH132</f>
        <v>0</v>
      </c>
      <c r="U132" s="61">
        <f t="shared" ref="U132" si="510">L132-AK132</f>
        <v>0</v>
      </c>
      <c r="V132" s="62">
        <f t="shared" ref="V132" si="511">M132-AN132</f>
        <v>0</v>
      </c>
      <c r="Z132" s="29" t="s">
        <v>708</v>
      </c>
      <c r="AA132" s="30">
        <v>40</v>
      </c>
      <c r="AB132" s="31">
        <v>1</v>
      </c>
      <c r="AC132" s="31">
        <v>11</v>
      </c>
      <c r="AD132" s="32" t="s">
        <v>803</v>
      </c>
      <c r="AE132" s="30">
        <v>870</v>
      </c>
      <c r="AF132" s="33">
        <v>500</v>
      </c>
      <c r="AG132" s="34">
        <v>0</v>
      </c>
      <c r="AH132" s="33">
        <v>500</v>
      </c>
      <c r="AI132" s="34">
        <v>500</v>
      </c>
      <c r="AJ132" s="34">
        <v>0</v>
      </c>
      <c r="AK132" s="34">
        <v>500</v>
      </c>
      <c r="AL132" s="34">
        <v>500</v>
      </c>
      <c r="AM132" s="34">
        <v>0</v>
      </c>
      <c r="AN132" s="34">
        <v>500</v>
      </c>
    </row>
    <row r="133" spans="1:40" s="25" customFormat="1" x14ac:dyDescent="0.25">
      <c r="A133" s="3"/>
      <c r="B133" s="19" t="s">
        <v>802</v>
      </c>
      <c r="C133" s="15">
        <v>40</v>
      </c>
      <c r="D133" s="16">
        <v>1</v>
      </c>
      <c r="E133" s="16">
        <v>13</v>
      </c>
      <c r="F133" s="17"/>
      <c r="G133" s="15"/>
      <c r="H133" s="18">
        <v>271938169.07999998</v>
      </c>
      <c r="I133" s="18">
        <v>268279200</v>
      </c>
      <c r="J133" s="18">
        <v>301752300</v>
      </c>
      <c r="K133" s="58">
        <f t="shared" si="293"/>
        <v>271938.16907999996</v>
      </c>
      <c r="L133" s="58">
        <f t="shared" si="294"/>
        <v>268279.2</v>
      </c>
      <c r="M133" s="58">
        <f t="shared" si="295"/>
        <v>301752.3</v>
      </c>
      <c r="N133" s="28"/>
      <c r="O133" s="28"/>
      <c r="P133" s="28"/>
      <c r="Q133" s="28"/>
      <c r="R133" s="28"/>
      <c r="S133" s="73"/>
      <c r="T133" s="73"/>
      <c r="U133" s="64"/>
      <c r="V133" s="65"/>
      <c r="Z133" s="29" t="s">
        <v>802</v>
      </c>
      <c r="AA133" s="30">
        <v>40</v>
      </c>
      <c r="AB133" s="31">
        <v>1</v>
      </c>
      <c r="AC133" s="31">
        <v>13</v>
      </c>
      <c r="AD133" s="32" t="s">
        <v>857</v>
      </c>
      <c r="AE133" s="30" t="s">
        <v>857</v>
      </c>
      <c r="AF133" s="33">
        <v>271979.07</v>
      </c>
      <c r="AG133" s="34">
        <v>-40.909999999999854</v>
      </c>
      <c r="AH133" s="33">
        <v>271938.17</v>
      </c>
      <c r="AI133" s="34">
        <v>268279.2</v>
      </c>
      <c r="AJ133" s="34">
        <v>0</v>
      </c>
      <c r="AK133" s="34">
        <v>268279.2</v>
      </c>
      <c r="AL133" s="34">
        <v>301752.3</v>
      </c>
      <c r="AM133" s="34">
        <v>0</v>
      </c>
      <c r="AN133" s="34">
        <v>301752.3</v>
      </c>
    </row>
    <row r="134" spans="1:40" s="25" customFormat="1" ht="26.4" x14ac:dyDescent="0.25">
      <c r="A134" s="3"/>
      <c r="B134" s="20" t="s">
        <v>96</v>
      </c>
      <c r="C134" s="15">
        <v>40</v>
      </c>
      <c r="D134" s="16">
        <v>1</v>
      </c>
      <c r="E134" s="16">
        <v>13</v>
      </c>
      <c r="F134" s="17" t="s">
        <v>95</v>
      </c>
      <c r="G134" s="15"/>
      <c r="H134" s="18">
        <v>9097200</v>
      </c>
      <c r="I134" s="18">
        <v>9097200</v>
      </c>
      <c r="J134" s="18">
        <v>9097200</v>
      </c>
      <c r="K134" s="58">
        <f t="shared" si="293"/>
        <v>9097.2000000000007</v>
      </c>
      <c r="L134" s="58">
        <f t="shared" si="294"/>
        <v>9097.2000000000007</v>
      </c>
      <c r="M134" s="58">
        <f t="shared" si="295"/>
        <v>9097.2000000000007</v>
      </c>
      <c r="N134" s="28" t="b">
        <f t="shared" ref="N134" si="512">B134=Z134</f>
        <v>1</v>
      </c>
      <c r="O134" s="28" t="b">
        <f t="shared" ref="O134" si="513">C134=AA134</f>
        <v>1</v>
      </c>
      <c r="P134" s="28" t="b">
        <f t="shared" ref="P134" si="514">D134=AB134</f>
        <v>1</v>
      </c>
      <c r="Q134" s="28" t="b">
        <f t="shared" ref="Q134" si="515">E134=AC134</f>
        <v>1</v>
      </c>
      <c r="R134" s="28" t="b">
        <f t="shared" ref="R134" si="516">F134=AD134</f>
        <v>1</v>
      </c>
      <c r="S134" s="73" t="b">
        <f t="shared" ref="S134" si="517">G134=AE134</f>
        <v>1</v>
      </c>
      <c r="T134" s="73">
        <f t="shared" ref="T134" si="518">K134-AH134</f>
        <v>0</v>
      </c>
      <c r="U134" s="61">
        <f t="shared" ref="U134" si="519">L134-AK134</f>
        <v>0</v>
      </c>
      <c r="V134" s="62">
        <f t="shared" ref="V134" si="520">M134-AN134</f>
        <v>0</v>
      </c>
      <c r="Z134" s="29" t="s">
        <v>96</v>
      </c>
      <c r="AA134" s="30">
        <v>40</v>
      </c>
      <c r="AB134" s="31">
        <v>1</v>
      </c>
      <c r="AC134" s="31">
        <v>13</v>
      </c>
      <c r="AD134" s="32" t="s">
        <v>95</v>
      </c>
      <c r="AE134" s="30" t="s">
        <v>857</v>
      </c>
      <c r="AF134" s="33">
        <v>9097.2000000000007</v>
      </c>
      <c r="AG134" s="34">
        <v>0</v>
      </c>
      <c r="AH134" s="33">
        <v>9097.2000000000007</v>
      </c>
      <c r="AI134" s="34">
        <v>9097.2000000000007</v>
      </c>
      <c r="AJ134" s="34">
        <v>0</v>
      </c>
      <c r="AK134" s="34">
        <v>9097.2000000000007</v>
      </c>
      <c r="AL134" s="34">
        <v>9097.2000000000007</v>
      </c>
      <c r="AM134" s="34">
        <v>0</v>
      </c>
      <c r="AN134" s="34">
        <v>9097.2000000000007</v>
      </c>
    </row>
    <row r="135" spans="1:40" s="25" customFormat="1" x14ac:dyDescent="0.25">
      <c r="A135" s="3"/>
      <c r="B135" s="14" t="s">
        <v>94</v>
      </c>
      <c r="C135" s="15">
        <v>40</v>
      </c>
      <c r="D135" s="16">
        <v>1</v>
      </c>
      <c r="E135" s="16">
        <v>13</v>
      </c>
      <c r="F135" s="17" t="s">
        <v>93</v>
      </c>
      <c r="G135" s="15"/>
      <c r="H135" s="18">
        <v>9097200</v>
      </c>
      <c r="I135" s="18">
        <v>9097200</v>
      </c>
      <c r="J135" s="18">
        <v>9097200</v>
      </c>
      <c r="K135" s="58">
        <f t="shared" si="293"/>
        <v>9097.2000000000007</v>
      </c>
      <c r="L135" s="58">
        <f t="shared" si="294"/>
        <v>9097.2000000000007</v>
      </c>
      <c r="M135" s="58">
        <f t="shared" si="295"/>
        <v>9097.2000000000007</v>
      </c>
      <c r="N135" s="28"/>
      <c r="O135" s="28"/>
      <c r="P135" s="28"/>
      <c r="Q135" s="28"/>
      <c r="R135" s="28"/>
      <c r="S135" s="73"/>
      <c r="T135" s="73"/>
      <c r="U135" s="64"/>
      <c r="V135" s="65"/>
      <c r="Z135" s="29" t="s">
        <v>94</v>
      </c>
      <c r="AA135" s="30">
        <v>40</v>
      </c>
      <c r="AB135" s="31">
        <v>1</v>
      </c>
      <c r="AC135" s="31">
        <v>13</v>
      </c>
      <c r="AD135" s="32" t="s">
        <v>93</v>
      </c>
      <c r="AE135" s="30" t="s">
        <v>857</v>
      </c>
      <c r="AF135" s="33">
        <v>9097.2000000000007</v>
      </c>
      <c r="AG135" s="34">
        <v>0</v>
      </c>
      <c r="AH135" s="33">
        <v>9097.2000000000007</v>
      </c>
      <c r="AI135" s="34">
        <v>9097.2000000000007</v>
      </c>
      <c r="AJ135" s="34">
        <v>0</v>
      </c>
      <c r="AK135" s="34">
        <v>9097.2000000000007</v>
      </c>
      <c r="AL135" s="34">
        <v>9097.2000000000007</v>
      </c>
      <c r="AM135" s="34">
        <v>0</v>
      </c>
      <c r="AN135" s="34">
        <v>9097.2000000000007</v>
      </c>
    </row>
    <row r="136" spans="1:40" s="25" customFormat="1" ht="26.4" x14ac:dyDescent="0.25">
      <c r="A136" s="3"/>
      <c r="B136" s="14" t="s">
        <v>801</v>
      </c>
      <c r="C136" s="15">
        <v>40</v>
      </c>
      <c r="D136" s="16">
        <v>1</v>
      </c>
      <c r="E136" s="16">
        <v>13</v>
      </c>
      <c r="F136" s="17" t="s">
        <v>800</v>
      </c>
      <c r="G136" s="15"/>
      <c r="H136" s="18">
        <v>9097200</v>
      </c>
      <c r="I136" s="18">
        <v>9097200</v>
      </c>
      <c r="J136" s="18">
        <v>9097200</v>
      </c>
      <c r="K136" s="58">
        <f t="shared" si="293"/>
        <v>9097.2000000000007</v>
      </c>
      <c r="L136" s="58">
        <f t="shared" si="294"/>
        <v>9097.2000000000007</v>
      </c>
      <c r="M136" s="58">
        <f t="shared" si="295"/>
        <v>9097.2000000000007</v>
      </c>
      <c r="N136" s="28" t="b">
        <f t="shared" ref="N136" si="521">B136=Z136</f>
        <v>1</v>
      </c>
      <c r="O136" s="28" t="b">
        <f t="shared" ref="O136" si="522">C136=AA136</f>
        <v>1</v>
      </c>
      <c r="P136" s="28" t="b">
        <f t="shared" ref="P136" si="523">D136=AB136</f>
        <v>1</v>
      </c>
      <c r="Q136" s="28" t="b">
        <f t="shared" ref="Q136" si="524">E136=AC136</f>
        <v>1</v>
      </c>
      <c r="R136" s="28" t="b">
        <f t="shared" ref="R136" si="525">F136=AD136</f>
        <v>1</v>
      </c>
      <c r="S136" s="73" t="b">
        <f t="shared" ref="S136" si="526">G136=AE136</f>
        <v>1</v>
      </c>
      <c r="T136" s="73">
        <f t="shared" ref="T136" si="527">K136-AH136</f>
        <v>0</v>
      </c>
      <c r="U136" s="61">
        <f t="shared" ref="U136" si="528">L136-AK136</f>
        <v>0</v>
      </c>
      <c r="V136" s="62">
        <f t="shared" ref="V136" si="529">M136-AN136</f>
        <v>0</v>
      </c>
      <c r="Z136" s="29" t="s">
        <v>801</v>
      </c>
      <c r="AA136" s="30">
        <v>40</v>
      </c>
      <c r="AB136" s="31">
        <v>1</v>
      </c>
      <c r="AC136" s="31">
        <v>13</v>
      </c>
      <c r="AD136" s="32" t="s">
        <v>800</v>
      </c>
      <c r="AE136" s="30" t="s">
        <v>857</v>
      </c>
      <c r="AF136" s="33">
        <v>9097.2000000000007</v>
      </c>
      <c r="AG136" s="34">
        <v>0</v>
      </c>
      <c r="AH136" s="33">
        <v>9097.2000000000007</v>
      </c>
      <c r="AI136" s="34">
        <v>9097.2000000000007</v>
      </c>
      <c r="AJ136" s="34">
        <v>0</v>
      </c>
      <c r="AK136" s="34">
        <v>9097.2000000000007</v>
      </c>
      <c r="AL136" s="34">
        <v>9097.2000000000007</v>
      </c>
      <c r="AM136" s="34">
        <v>0</v>
      </c>
      <c r="AN136" s="34">
        <v>9097.2000000000007</v>
      </c>
    </row>
    <row r="137" spans="1:40" s="25" customFormat="1" ht="39.6" x14ac:dyDescent="0.25">
      <c r="A137" s="3"/>
      <c r="B137" s="14" t="s">
        <v>799</v>
      </c>
      <c r="C137" s="15">
        <v>40</v>
      </c>
      <c r="D137" s="16">
        <v>1</v>
      </c>
      <c r="E137" s="16">
        <v>13</v>
      </c>
      <c r="F137" s="17" t="s">
        <v>798</v>
      </c>
      <c r="G137" s="15"/>
      <c r="H137" s="18">
        <v>9097200</v>
      </c>
      <c r="I137" s="18">
        <v>9097200</v>
      </c>
      <c r="J137" s="18">
        <v>9097200</v>
      </c>
      <c r="K137" s="58">
        <f t="shared" si="293"/>
        <v>9097.2000000000007</v>
      </c>
      <c r="L137" s="58">
        <f t="shared" si="294"/>
        <v>9097.2000000000007</v>
      </c>
      <c r="M137" s="58">
        <f t="shared" si="295"/>
        <v>9097.2000000000007</v>
      </c>
      <c r="N137" s="28"/>
      <c r="O137" s="28"/>
      <c r="P137" s="28"/>
      <c r="Q137" s="28"/>
      <c r="R137" s="28"/>
      <c r="S137" s="73"/>
      <c r="T137" s="73"/>
      <c r="U137" s="64"/>
      <c r="V137" s="65"/>
      <c r="Z137" s="29" t="s">
        <v>799</v>
      </c>
      <c r="AA137" s="30">
        <v>40</v>
      </c>
      <c r="AB137" s="31">
        <v>1</v>
      </c>
      <c r="AC137" s="31">
        <v>13</v>
      </c>
      <c r="AD137" s="32" t="s">
        <v>798</v>
      </c>
      <c r="AE137" s="30" t="s">
        <v>857</v>
      </c>
      <c r="AF137" s="33">
        <v>9097.2000000000007</v>
      </c>
      <c r="AG137" s="34">
        <v>0</v>
      </c>
      <c r="AH137" s="33">
        <v>9097.2000000000007</v>
      </c>
      <c r="AI137" s="34">
        <v>9097.2000000000007</v>
      </c>
      <c r="AJ137" s="34">
        <v>0</v>
      </c>
      <c r="AK137" s="34">
        <v>9097.2000000000007</v>
      </c>
      <c r="AL137" s="34">
        <v>9097.2000000000007</v>
      </c>
      <c r="AM137" s="34">
        <v>0</v>
      </c>
      <c r="AN137" s="34">
        <v>9097.2000000000007</v>
      </c>
    </row>
    <row r="138" spans="1:40" s="25" customFormat="1" ht="41.4" x14ac:dyDescent="0.25">
      <c r="A138" s="3"/>
      <c r="B138" s="14" t="s">
        <v>39</v>
      </c>
      <c r="C138" s="15">
        <v>40</v>
      </c>
      <c r="D138" s="16">
        <v>1</v>
      </c>
      <c r="E138" s="16">
        <v>13</v>
      </c>
      <c r="F138" s="17" t="s">
        <v>798</v>
      </c>
      <c r="G138" s="15" t="s">
        <v>38</v>
      </c>
      <c r="H138" s="18">
        <v>8045500</v>
      </c>
      <c r="I138" s="18">
        <v>8045500</v>
      </c>
      <c r="J138" s="18">
        <v>8045500</v>
      </c>
      <c r="K138" s="58">
        <f t="shared" si="293"/>
        <v>8045.5</v>
      </c>
      <c r="L138" s="58">
        <f t="shared" si="294"/>
        <v>8045.5</v>
      </c>
      <c r="M138" s="58">
        <f t="shared" si="295"/>
        <v>8045.5</v>
      </c>
      <c r="N138" s="28" t="b">
        <f t="shared" ref="N138" si="530">B138=Z138</f>
        <v>1</v>
      </c>
      <c r="O138" s="28" t="b">
        <f t="shared" ref="O138" si="531">C138=AA138</f>
        <v>1</v>
      </c>
      <c r="P138" s="28" t="b">
        <f t="shared" ref="P138" si="532">D138=AB138</f>
        <v>1</v>
      </c>
      <c r="Q138" s="28" t="b">
        <f t="shared" ref="Q138" si="533">E138=AC138</f>
        <v>1</v>
      </c>
      <c r="R138" s="28" t="b">
        <f t="shared" ref="R138" si="534">F138=AD138</f>
        <v>1</v>
      </c>
      <c r="S138" s="73" t="b">
        <f t="shared" ref="S138" si="535">G138=AE138</f>
        <v>0</v>
      </c>
      <c r="T138" s="73">
        <f t="shared" ref="T138" si="536">K138-AH138</f>
        <v>0</v>
      </c>
      <c r="U138" s="61">
        <f t="shared" ref="U138" si="537">L138-AK138</f>
        <v>0</v>
      </c>
      <c r="V138" s="62">
        <f t="shared" ref="V138" si="538">M138-AN138</f>
        <v>0</v>
      </c>
      <c r="Z138" s="29" t="s">
        <v>39</v>
      </c>
      <c r="AA138" s="30">
        <v>40</v>
      </c>
      <c r="AB138" s="31">
        <v>1</v>
      </c>
      <c r="AC138" s="31">
        <v>13</v>
      </c>
      <c r="AD138" s="32" t="s">
        <v>798</v>
      </c>
      <c r="AE138" s="30">
        <v>100</v>
      </c>
      <c r="AF138" s="33">
        <v>8045.5</v>
      </c>
      <c r="AG138" s="34">
        <v>0</v>
      </c>
      <c r="AH138" s="33">
        <v>8045.5</v>
      </c>
      <c r="AI138" s="34">
        <v>8045.5</v>
      </c>
      <c r="AJ138" s="34">
        <v>0</v>
      </c>
      <c r="AK138" s="34">
        <v>8045.5</v>
      </c>
      <c r="AL138" s="34">
        <v>8045.5</v>
      </c>
      <c r="AM138" s="34">
        <v>0</v>
      </c>
      <c r="AN138" s="34">
        <v>8045.5</v>
      </c>
    </row>
    <row r="139" spans="1:40" s="25" customFormat="1" x14ac:dyDescent="0.25">
      <c r="A139" s="3"/>
      <c r="B139" s="14" t="s">
        <v>37</v>
      </c>
      <c r="C139" s="15">
        <v>40</v>
      </c>
      <c r="D139" s="16">
        <v>1</v>
      </c>
      <c r="E139" s="16">
        <v>13</v>
      </c>
      <c r="F139" s="17" t="s">
        <v>798</v>
      </c>
      <c r="G139" s="15" t="s">
        <v>36</v>
      </c>
      <c r="H139" s="18">
        <v>8045500</v>
      </c>
      <c r="I139" s="18">
        <v>8045500</v>
      </c>
      <c r="J139" s="18">
        <v>8045500</v>
      </c>
      <c r="K139" s="58">
        <f t="shared" si="293"/>
        <v>8045.5</v>
      </c>
      <c r="L139" s="58">
        <f t="shared" si="294"/>
        <v>8045.5</v>
      </c>
      <c r="M139" s="58">
        <f t="shared" si="295"/>
        <v>8045.5</v>
      </c>
      <c r="N139" s="28"/>
      <c r="O139" s="28"/>
      <c r="P139" s="28"/>
      <c r="Q139" s="28"/>
      <c r="R139" s="28"/>
      <c r="S139" s="73"/>
      <c r="T139" s="73"/>
      <c r="U139" s="64"/>
      <c r="V139" s="65"/>
      <c r="Z139" s="29" t="s">
        <v>37</v>
      </c>
      <c r="AA139" s="30">
        <v>40</v>
      </c>
      <c r="AB139" s="31">
        <v>1</v>
      </c>
      <c r="AC139" s="31">
        <v>13</v>
      </c>
      <c r="AD139" s="32" t="s">
        <v>798</v>
      </c>
      <c r="AE139" s="30">
        <v>120</v>
      </c>
      <c r="AF139" s="33">
        <v>8045.5</v>
      </c>
      <c r="AG139" s="34">
        <v>0</v>
      </c>
      <c r="AH139" s="33">
        <v>8045.5</v>
      </c>
      <c r="AI139" s="34">
        <v>8045.5</v>
      </c>
      <c r="AJ139" s="34">
        <v>0</v>
      </c>
      <c r="AK139" s="34">
        <v>8045.5</v>
      </c>
      <c r="AL139" s="34">
        <v>8045.5</v>
      </c>
      <c r="AM139" s="34">
        <v>0</v>
      </c>
      <c r="AN139" s="34">
        <v>8045.5</v>
      </c>
    </row>
    <row r="140" spans="1:40" s="25" customFormat="1" ht="26.4" x14ac:dyDescent="0.25">
      <c r="A140" s="3"/>
      <c r="B140" s="14" t="s">
        <v>35</v>
      </c>
      <c r="C140" s="15">
        <v>40</v>
      </c>
      <c r="D140" s="16">
        <v>1</v>
      </c>
      <c r="E140" s="16">
        <v>13</v>
      </c>
      <c r="F140" s="17" t="s">
        <v>798</v>
      </c>
      <c r="G140" s="15" t="s">
        <v>34</v>
      </c>
      <c r="H140" s="18">
        <v>1051700</v>
      </c>
      <c r="I140" s="18">
        <v>1051700</v>
      </c>
      <c r="J140" s="18">
        <v>1051700</v>
      </c>
      <c r="K140" s="58">
        <f t="shared" si="293"/>
        <v>1051.7</v>
      </c>
      <c r="L140" s="58">
        <f t="shared" si="294"/>
        <v>1051.7</v>
      </c>
      <c r="M140" s="58">
        <f t="shared" si="295"/>
        <v>1051.7</v>
      </c>
      <c r="N140" s="28" t="b">
        <f t="shared" ref="N140" si="539">B140=Z140</f>
        <v>1</v>
      </c>
      <c r="O140" s="28" t="b">
        <f t="shared" ref="O140" si="540">C140=AA140</f>
        <v>1</v>
      </c>
      <c r="P140" s="28" t="b">
        <f t="shared" ref="P140" si="541">D140=AB140</f>
        <v>1</v>
      </c>
      <c r="Q140" s="28" t="b">
        <f t="shared" ref="Q140" si="542">E140=AC140</f>
        <v>1</v>
      </c>
      <c r="R140" s="28" t="b">
        <f t="shared" ref="R140" si="543">F140=AD140</f>
        <v>1</v>
      </c>
      <c r="S140" s="73" t="b">
        <f t="shared" ref="S140" si="544">G140=AE140</f>
        <v>0</v>
      </c>
      <c r="T140" s="73">
        <f t="shared" ref="T140" si="545">K140-AH140</f>
        <v>0</v>
      </c>
      <c r="U140" s="61">
        <f t="shared" ref="U140" si="546">L140-AK140</f>
        <v>0</v>
      </c>
      <c r="V140" s="62">
        <f t="shared" ref="V140" si="547">M140-AN140</f>
        <v>0</v>
      </c>
      <c r="Z140" s="29" t="s">
        <v>35</v>
      </c>
      <c r="AA140" s="30">
        <v>40</v>
      </c>
      <c r="AB140" s="31">
        <v>1</v>
      </c>
      <c r="AC140" s="31">
        <v>13</v>
      </c>
      <c r="AD140" s="32" t="s">
        <v>798</v>
      </c>
      <c r="AE140" s="30">
        <v>200</v>
      </c>
      <c r="AF140" s="33">
        <v>1051.7</v>
      </c>
      <c r="AG140" s="34">
        <v>0</v>
      </c>
      <c r="AH140" s="33">
        <v>1051.7</v>
      </c>
      <c r="AI140" s="34">
        <v>1051.7</v>
      </c>
      <c r="AJ140" s="34">
        <v>0</v>
      </c>
      <c r="AK140" s="34">
        <v>1051.7</v>
      </c>
      <c r="AL140" s="34">
        <v>1051.7</v>
      </c>
      <c r="AM140" s="34">
        <v>0</v>
      </c>
      <c r="AN140" s="34">
        <v>1051.7</v>
      </c>
    </row>
    <row r="141" spans="1:40" s="25" customFormat="1" ht="26.4" x14ac:dyDescent="0.25">
      <c r="A141" s="3"/>
      <c r="B141" s="14" t="s">
        <v>33</v>
      </c>
      <c r="C141" s="15">
        <v>40</v>
      </c>
      <c r="D141" s="16">
        <v>1</v>
      </c>
      <c r="E141" s="16">
        <v>13</v>
      </c>
      <c r="F141" s="17" t="s">
        <v>798</v>
      </c>
      <c r="G141" s="15" t="s">
        <v>32</v>
      </c>
      <c r="H141" s="18">
        <v>1051700</v>
      </c>
      <c r="I141" s="18">
        <v>1051700</v>
      </c>
      <c r="J141" s="18">
        <v>1051700</v>
      </c>
      <c r="K141" s="58">
        <f t="shared" si="293"/>
        <v>1051.7</v>
      </c>
      <c r="L141" s="58">
        <f t="shared" si="294"/>
        <v>1051.7</v>
      </c>
      <c r="M141" s="58">
        <f t="shared" si="295"/>
        <v>1051.7</v>
      </c>
      <c r="N141" s="28"/>
      <c r="O141" s="28"/>
      <c r="P141" s="28"/>
      <c r="Q141" s="28"/>
      <c r="R141" s="28"/>
      <c r="S141" s="73"/>
      <c r="T141" s="73"/>
      <c r="U141" s="64"/>
      <c r="V141" s="65"/>
      <c r="Z141" s="29" t="s">
        <v>33</v>
      </c>
      <c r="AA141" s="30">
        <v>40</v>
      </c>
      <c r="AB141" s="31">
        <v>1</v>
      </c>
      <c r="AC141" s="31">
        <v>13</v>
      </c>
      <c r="AD141" s="32" t="s">
        <v>798</v>
      </c>
      <c r="AE141" s="30">
        <v>240</v>
      </c>
      <c r="AF141" s="33">
        <v>1051.7</v>
      </c>
      <c r="AG141" s="34">
        <v>0</v>
      </c>
      <c r="AH141" s="33">
        <v>1051.7</v>
      </c>
      <c r="AI141" s="34">
        <v>1051.7</v>
      </c>
      <c r="AJ141" s="34">
        <v>0</v>
      </c>
      <c r="AK141" s="34">
        <v>1051.7</v>
      </c>
      <c r="AL141" s="34">
        <v>1051.7</v>
      </c>
      <c r="AM141" s="34">
        <v>0</v>
      </c>
      <c r="AN141" s="34">
        <v>1051.7</v>
      </c>
    </row>
    <row r="142" spans="1:40" s="25" customFormat="1" x14ac:dyDescent="0.25">
      <c r="A142" s="3"/>
      <c r="B142" s="20" t="s">
        <v>83</v>
      </c>
      <c r="C142" s="15">
        <v>40</v>
      </c>
      <c r="D142" s="16">
        <v>1</v>
      </c>
      <c r="E142" s="16">
        <v>13</v>
      </c>
      <c r="F142" s="17" t="s">
        <v>82</v>
      </c>
      <c r="G142" s="15"/>
      <c r="H142" s="18">
        <v>0</v>
      </c>
      <c r="I142" s="18">
        <v>800000</v>
      </c>
      <c r="J142" s="18">
        <v>0</v>
      </c>
      <c r="K142" s="58">
        <f t="shared" si="293"/>
        <v>0</v>
      </c>
      <c r="L142" s="58">
        <f t="shared" si="294"/>
        <v>800</v>
      </c>
      <c r="M142" s="58">
        <f t="shared" si="295"/>
        <v>0</v>
      </c>
      <c r="N142" s="28" t="b">
        <f t="shared" ref="N142" si="548">B142=Z142</f>
        <v>1</v>
      </c>
      <c r="O142" s="28" t="b">
        <f t="shared" ref="O142" si="549">C142=AA142</f>
        <v>1</v>
      </c>
      <c r="P142" s="28" t="b">
        <f t="shared" ref="P142" si="550">D142=AB142</f>
        <v>1</v>
      </c>
      <c r="Q142" s="28" t="b">
        <f t="shared" ref="Q142" si="551">E142=AC142</f>
        <v>1</v>
      </c>
      <c r="R142" s="28" t="b">
        <f t="shared" ref="R142" si="552">F142=AD142</f>
        <v>1</v>
      </c>
      <c r="S142" s="73" t="b">
        <f t="shared" ref="S142" si="553">G142=AE142</f>
        <v>1</v>
      </c>
      <c r="T142" s="73">
        <f t="shared" ref="T142" si="554">K142-AH142</f>
        <v>0</v>
      </c>
      <c r="U142" s="61">
        <f t="shared" ref="U142" si="555">L142-AK142</f>
        <v>0</v>
      </c>
      <c r="V142" s="62">
        <f t="shared" ref="V142" si="556">M142-AN142</f>
        <v>0</v>
      </c>
      <c r="Z142" s="29" t="s">
        <v>83</v>
      </c>
      <c r="AA142" s="30">
        <v>40</v>
      </c>
      <c r="AB142" s="31">
        <v>1</v>
      </c>
      <c r="AC142" s="31">
        <v>13</v>
      </c>
      <c r="AD142" s="32" t="s">
        <v>82</v>
      </c>
      <c r="AE142" s="30" t="s">
        <v>857</v>
      </c>
      <c r="AF142" s="33">
        <v>0</v>
      </c>
      <c r="AG142" s="34">
        <v>0</v>
      </c>
      <c r="AH142" s="33">
        <v>0</v>
      </c>
      <c r="AI142" s="34">
        <v>800</v>
      </c>
      <c r="AJ142" s="34">
        <v>0</v>
      </c>
      <c r="AK142" s="34">
        <v>800</v>
      </c>
      <c r="AL142" s="34">
        <v>0</v>
      </c>
      <c r="AM142" s="34">
        <v>0</v>
      </c>
      <c r="AN142" s="34">
        <v>0</v>
      </c>
    </row>
    <row r="143" spans="1:40" s="25" customFormat="1" ht="39.6" x14ac:dyDescent="0.25">
      <c r="A143" s="3"/>
      <c r="B143" s="14" t="s">
        <v>81</v>
      </c>
      <c r="C143" s="15">
        <v>40</v>
      </c>
      <c r="D143" s="16">
        <v>1</v>
      </c>
      <c r="E143" s="16">
        <v>13</v>
      </c>
      <c r="F143" s="17" t="s">
        <v>80</v>
      </c>
      <c r="G143" s="15"/>
      <c r="H143" s="18">
        <v>0</v>
      </c>
      <c r="I143" s="18">
        <v>800000</v>
      </c>
      <c r="J143" s="18">
        <v>0</v>
      </c>
      <c r="K143" s="58">
        <f t="shared" si="293"/>
        <v>0</v>
      </c>
      <c r="L143" s="58">
        <f t="shared" si="294"/>
        <v>800</v>
      </c>
      <c r="M143" s="58">
        <f t="shared" si="295"/>
        <v>0</v>
      </c>
      <c r="N143" s="28"/>
      <c r="O143" s="28"/>
      <c r="P143" s="28"/>
      <c r="Q143" s="28"/>
      <c r="R143" s="28"/>
      <c r="S143" s="73"/>
      <c r="T143" s="73"/>
      <c r="U143" s="64"/>
      <c r="V143" s="65"/>
      <c r="Z143" s="29" t="s">
        <v>81</v>
      </c>
      <c r="AA143" s="30">
        <v>40</v>
      </c>
      <c r="AB143" s="31">
        <v>1</v>
      </c>
      <c r="AC143" s="31">
        <v>13</v>
      </c>
      <c r="AD143" s="32" t="s">
        <v>80</v>
      </c>
      <c r="AE143" s="30" t="s">
        <v>857</v>
      </c>
      <c r="AF143" s="33">
        <v>0</v>
      </c>
      <c r="AG143" s="34">
        <v>0</v>
      </c>
      <c r="AH143" s="33">
        <v>0</v>
      </c>
      <c r="AI143" s="34">
        <v>800</v>
      </c>
      <c r="AJ143" s="34">
        <v>0</v>
      </c>
      <c r="AK143" s="34">
        <v>800</v>
      </c>
      <c r="AL143" s="34">
        <v>0</v>
      </c>
      <c r="AM143" s="34">
        <v>0</v>
      </c>
      <c r="AN143" s="34">
        <v>0</v>
      </c>
    </row>
    <row r="144" spans="1:40" s="25" customFormat="1" x14ac:dyDescent="0.25">
      <c r="A144" s="3"/>
      <c r="B144" s="14" t="s">
        <v>49</v>
      </c>
      <c r="C144" s="15">
        <v>40</v>
      </c>
      <c r="D144" s="16">
        <v>1</v>
      </c>
      <c r="E144" s="16">
        <v>13</v>
      </c>
      <c r="F144" s="17" t="s">
        <v>79</v>
      </c>
      <c r="G144" s="15"/>
      <c r="H144" s="18">
        <v>0</v>
      </c>
      <c r="I144" s="18">
        <v>800000</v>
      </c>
      <c r="J144" s="18">
        <v>0</v>
      </c>
      <c r="K144" s="58">
        <f t="shared" si="293"/>
        <v>0</v>
      </c>
      <c r="L144" s="58">
        <f t="shared" si="294"/>
        <v>800</v>
      </c>
      <c r="M144" s="58">
        <f t="shared" si="295"/>
        <v>0</v>
      </c>
      <c r="N144" s="28" t="b">
        <f t="shared" ref="N144" si="557">B144=Z144</f>
        <v>1</v>
      </c>
      <c r="O144" s="28" t="b">
        <f t="shared" ref="O144" si="558">C144=AA144</f>
        <v>1</v>
      </c>
      <c r="P144" s="28" t="b">
        <f t="shared" ref="P144" si="559">D144=AB144</f>
        <v>1</v>
      </c>
      <c r="Q144" s="28" t="b">
        <f t="shared" ref="Q144" si="560">E144=AC144</f>
        <v>1</v>
      </c>
      <c r="R144" s="28" t="b">
        <f t="shared" ref="R144" si="561">F144=AD144</f>
        <v>1</v>
      </c>
      <c r="S144" s="73" t="b">
        <f t="shared" ref="S144" si="562">G144=AE144</f>
        <v>1</v>
      </c>
      <c r="T144" s="73">
        <f t="shared" ref="T144" si="563">K144-AH144</f>
        <v>0</v>
      </c>
      <c r="U144" s="61">
        <f t="shared" ref="U144" si="564">L144-AK144</f>
        <v>0</v>
      </c>
      <c r="V144" s="62">
        <f t="shared" ref="V144" si="565">M144-AN144</f>
        <v>0</v>
      </c>
      <c r="Z144" s="29" t="s">
        <v>49</v>
      </c>
      <c r="AA144" s="30">
        <v>40</v>
      </c>
      <c r="AB144" s="31">
        <v>1</v>
      </c>
      <c r="AC144" s="31">
        <v>13</v>
      </c>
      <c r="AD144" s="32" t="s">
        <v>79</v>
      </c>
      <c r="AE144" s="30" t="s">
        <v>857</v>
      </c>
      <c r="AF144" s="33">
        <v>0</v>
      </c>
      <c r="AG144" s="34">
        <v>0</v>
      </c>
      <c r="AH144" s="33">
        <v>0</v>
      </c>
      <c r="AI144" s="34">
        <v>800</v>
      </c>
      <c r="AJ144" s="34">
        <v>0</v>
      </c>
      <c r="AK144" s="34">
        <v>800</v>
      </c>
      <c r="AL144" s="34">
        <v>0</v>
      </c>
      <c r="AM144" s="34">
        <v>0</v>
      </c>
      <c r="AN144" s="34">
        <v>0</v>
      </c>
    </row>
    <row r="145" spans="1:40" s="25" customFormat="1" ht="26.4" x14ac:dyDescent="0.25">
      <c r="A145" s="3"/>
      <c r="B145" s="14" t="s">
        <v>35</v>
      </c>
      <c r="C145" s="15">
        <v>40</v>
      </c>
      <c r="D145" s="16">
        <v>1</v>
      </c>
      <c r="E145" s="16">
        <v>13</v>
      </c>
      <c r="F145" s="17" t="s">
        <v>79</v>
      </c>
      <c r="G145" s="15" t="s">
        <v>34</v>
      </c>
      <c r="H145" s="18">
        <v>0</v>
      </c>
      <c r="I145" s="18">
        <v>800000</v>
      </c>
      <c r="J145" s="18">
        <v>0</v>
      </c>
      <c r="K145" s="58">
        <f t="shared" si="293"/>
        <v>0</v>
      </c>
      <c r="L145" s="58">
        <f t="shared" si="294"/>
        <v>800</v>
      </c>
      <c r="M145" s="58">
        <f t="shared" si="295"/>
        <v>0</v>
      </c>
      <c r="N145" s="28"/>
      <c r="O145" s="28"/>
      <c r="P145" s="28"/>
      <c r="Q145" s="28"/>
      <c r="R145" s="28"/>
      <c r="S145" s="73"/>
      <c r="T145" s="73"/>
      <c r="U145" s="64"/>
      <c r="V145" s="65"/>
      <c r="Z145" s="29" t="s">
        <v>35</v>
      </c>
      <c r="AA145" s="30">
        <v>40</v>
      </c>
      <c r="AB145" s="31">
        <v>1</v>
      </c>
      <c r="AC145" s="31">
        <v>13</v>
      </c>
      <c r="AD145" s="32" t="s">
        <v>79</v>
      </c>
      <c r="AE145" s="30">
        <v>200</v>
      </c>
      <c r="AF145" s="33">
        <v>0</v>
      </c>
      <c r="AG145" s="34">
        <v>0</v>
      </c>
      <c r="AH145" s="33">
        <v>0</v>
      </c>
      <c r="AI145" s="34">
        <v>800</v>
      </c>
      <c r="AJ145" s="34">
        <v>0</v>
      </c>
      <c r="AK145" s="34">
        <v>800</v>
      </c>
      <c r="AL145" s="34">
        <v>0</v>
      </c>
      <c r="AM145" s="34">
        <v>0</v>
      </c>
      <c r="AN145" s="34">
        <v>0</v>
      </c>
    </row>
    <row r="146" spans="1:40" s="25" customFormat="1" ht="26.4" x14ac:dyDescent="0.25">
      <c r="A146" s="3"/>
      <c r="B146" s="14" t="s">
        <v>33</v>
      </c>
      <c r="C146" s="15">
        <v>40</v>
      </c>
      <c r="D146" s="16">
        <v>1</v>
      </c>
      <c r="E146" s="16">
        <v>13</v>
      </c>
      <c r="F146" s="17" t="s">
        <v>79</v>
      </c>
      <c r="G146" s="15" t="s">
        <v>32</v>
      </c>
      <c r="H146" s="18">
        <v>0</v>
      </c>
      <c r="I146" s="18">
        <v>800000</v>
      </c>
      <c r="J146" s="18">
        <v>0</v>
      </c>
      <c r="K146" s="58">
        <f t="shared" si="293"/>
        <v>0</v>
      </c>
      <c r="L146" s="58">
        <f t="shared" si="294"/>
        <v>800</v>
      </c>
      <c r="M146" s="58">
        <f t="shared" si="295"/>
        <v>0</v>
      </c>
      <c r="N146" s="28" t="b">
        <f t="shared" ref="N146" si="566">B146=Z146</f>
        <v>1</v>
      </c>
      <c r="O146" s="28" t="b">
        <f t="shared" ref="O146" si="567">C146=AA146</f>
        <v>1</v>
      </c>
      <c r="P146" s="28" t="b">
        <f t="shared" ref="P146" si="568">D146=AB146</f>
        <v>1</v>
      </c>
      <c r="Q146" s="28" t="b">
        <f t="shared" ref="Q146" si="569">E146=AC146</f>
        <v>1</v>
      </c>
      <c r="R146" s="28" t="b">
        <f t="shared" ref="R146" si="570">F146=AD146</f>
        <v>1</v>
      </c>
      <c r="S146" s="73" t="b">
        <f t="shared" ref="S146" si="571">G146=AE146</f>
        <v>0</v>
      </c>
      <c r="T146" s="73">
        <f t="shared" ref="T146" si="572">K146-AH146</f>
        <v>0</v>
      </c>
      <c r="U146" s="61">
        <f t="shared" ref="U146" si="573">L146-AK146</f>
        <v>0</v>
      </c>
      <c r="V146" s="62">
        <f t="shared" ref="V146" si="574">M146-AN146</f>
        <v>0</v>
      </c>
      <c r="Z146" s="29" t="s">
        <v>33</v>
      </c>
      <c r="AA146" s="30">
        <v>40</v>
      </c>
      <c r="AB146" s="31">
        <v>1</v>
      </c>
      <c r="AC146" s="31">
        <v>13</v>
      </c>
      <c r="AD146" s="32" t="s">
        <v>79</v>
      </c>
      <c r="AE146" s="30">
        <v>240</v>
      </c>
      <c r="AF146" s="33">
        <v>0</v>
      </c>
      <c r="AG146" s="34">
        <v>0</v>
      </c>
      <c r="AH146" s="33">
        <v>0</v>
      </c>
      <c r="AI146" s="34">
        <v>800</v>
      </c>
      <c r="AJ146" s="34">
        <v>0</v>
      </c>
      <c r="AK146" s="34">
        <v>800</v>
      </c>
      <c r="AL146" s="34">
        <v>0</v>
      </c>
      <c r="AM146" s="34">
        <v>0</v>
      </c>
      <c r="AN146" s="34">
        <v>0</v>
      </c>
    </row>
    <row r="147" spans="1:40" s="25" customFormat="1" ht="21" x14ac:dyDescent="0.25">
      <c r="A147" s="3"/>
      <c r="B147" s="20" t="s">
        <v>660</v>
      </c>
      <c r="C147" s="15">
        <v>40</v>
      </c>
      <c r="D147" s="16">
        <v>1</v>
      </c>
      <c r="E147" s="16">
        <v>13</v>
      </c>
      <c r="F147" s="17" t="s">
        <v>659</v>
      </c>
      <c r="G147" s="15"/>
      <c r="H147" s="18">
        <v>1977193.3</v>
      </c>
      <c r="I147" s="18">
        <v>1983000</v>
      </c>
      <c r="J147" s="18">
        <v>1934000</v>
      </c>
      <c r="K147" s="58">
        <f t="shared" si="293"/>
        <v>1977.1933000000001</v>
      </c>
      <c r="L147" s="58">
        <f t="shared" si="294"/>
        <v>1983</v>
      </c>
      <c r="M147" s="58">
        <f t="shared" si="295"/>
        <v>1934</v>
      </c>
      <c r="N147" s="28"/>
      <c r="O147" s="28"/>
      <c r="P147" s="28"/>
      <c r="Q147" s="28"/>
      <c r="R147" s="28"/>
      <c r="S147" s="73"/>
      <c r="T147" s="73"/>
      <c r="U147" s="64"/>
      <c r="V147" s="65"/>
      <c r="Z147" s="29" t="s">
        <v>660</v>
      </c>
      <c r="AA147" s="30">
        <v>40</v>
      </c>
      <c r="AB147" s="31">
        <v>1</v>
      </c>
      <c r="AC147" s="31">
        <v>13</v>
      </c>
      <c r="AD147" s="32" t="s">
        <v>659</v>
      </c>
      <c r="AE147" s="30" t="s">
        <v>857</v>
      </c>
      <c r="AF147" s="33">
        <v>1983</v>
      </c>
      <c r="AG147" s="34">
        <v>-5.81</v>
      </c>
      <c r="AH147" s="33">
        <v>1977.19</v>
      </c>
      <c r="AI147" s="34">
        <v>1983</v>
      </c>
      <c r="AJ147" s="34">
        <v>0</v>
      </c>
      <c r="AK147" s="34">
        <v>1983</v>
      </c>
      <c r="AL147" s="34">
        <v>1934</v>
      </c>
      <c r="AM147" s="34">
        <v>0</v>
      </c>
      <c r="AN147" s="34">
        <v>1934</v>
      </c>
    </row>
    <row r="148" spans="1:40" s="25" customFormat="1" x14ac:dyDescent="0.25">
      <c r="A148" s="3"/>
      <c r="B148" s="14" t="s">
        <v>658</v>
      </c>
      <c r="C148" s="15">
        <v>40</v>
      </c>
      <c r="D148" s="16">
        <v>1</v>
      </c>
      <c r="E148" s="16">
        <v>13</v>
      </c>
      <c r="F148" s="17" t="s">
        <v>657</v>
      </c>
      <c r="G148" s="15"/>
      <c r="H148" s="18">
        <v>1732193.3</v>
      </c>
      <c r="I148" s="18">
        <v>1738000</v>
      </c>
      <c r="J148" s="18">
        <v>1689000</v>
      </c>
      <c r="K148" s="58">
        <f t="shared" si="293"/>
        <v>1732.1933000000001</v>
      </c>
      <c r="L148" s="58">
        <f t="shared" si="294"/>
        <v>1738</v>
      </c>
      <c r="M148" s="58">
        <f t="shared" si="295"/>
        <v>1689</v>
      </c>
      <c r="N148" s="28" t="b">
        <f t="shared" ref="N148" si="575">B148=Z148</f>
        <v>1</v>
      </c>
      <c r="O148" s="28" t="b">
        <f t="shared" ref="O148" si="576">C148=AA148</f>
        <v>1</v>
      </c>
      <c r="P148" s="28" t="b">
        <f t="shared" ref="P148" si="577">D148=AB148</f>
        <v>1</v>
      </c>
      <c r="Q148" s="28" t="b">
        <f t="shared" ref="Q148" si="578">E148=AC148</f>
        <v>1</v>
      </c>
      <c r="R148" s="28" t="b">
        <f t="shared" ref="R148" si="579">F148=AD148</f>
        <v>1</v>
      </c>
      <c r="S148" s="73" t="b">
        <f t="shared" ref="S148" si="580">G148=AE148</f>
        <v>1</v>
      </c>
      <c r="T148" s="73">
        <f t="shared" ref="T148" si="581">K148-AH148</f>
        <v>3.3000000000811269E-3</v>
      </c>
      <c r="U148" s="61">
        <f t="shared" ref="U148" si="582">L148-AK148</f>
        <v>0</v>
      </c>
      <c r="V148" s="62">
        <f t="shared" ref="V148" si="583">M148-AN148</f>
        <v>0</v>
      </c>
      <c r="Z148" s="29" t="s">
        <v>658</v>
      </c>
      <c r="AA148" s="30">
        <v>40</v>
      </c>
      <c r="AB148" s="31">
        <v>1</v>
      </c>
      <c r="AC148" s="31">
        <v>13</v>
      </c>
      <c r="AD148" s="32" t="s">
        <v>657</v>
      </c>
      <c r="AE148" s="30" t="s">
        <v>857</v>
      </c>
      <c r="AF148" s="33">
        <v>1738</v>
      </c>
      <c r="AG148" s="34">
        <v>-5.81</v>
      </c>
      <c r="AH148" s="33">
        <v>1732.19</v>
      </c>
      <c r="AI148" s="34">
        <v>1738</v>
      </c>
      <c r="AJ148" s="34">
        <v>0</v>
      </c>
      <c r="AK148" s="34">
        <v>1738</v>
      </c>
      <c r="AL148" s="34">
        <v>1689</v>
      </c>
      <c r="AM148" s="34">
        <v>0</v>
      </c>
      <c r="AN148" s="34">
        <v>1689</v>
      </c>
    </row>
    <row r="149" spans="1:40" s="25" customFormat="1" ht="26.4" x14ac:dyDescent="0.25">
      <c r="A149" s="3"/>
      <c r="B149" s="14" t="s">
        <v>797</v>
      </c>
      <c r="C149" s="15">
        <v>40</v>
      </c>
      <c r="D149" s="16">
        <v>1</v>
      </c>
      <c r="E149" s="16">
        <v>13</v>
      </c>
      <c r="F149" s="17" t="s">
        <v>796</v>
      </c>
      <c r="G149" s="15"/>
      <c r="H149" s="18">
        <v>1678000</v>
      </c>
      <c r="I149" s="18">
        <v>1678000</v>
      </c>
      <c r="J149" s="18">
        <v>1678000</v>
      </c>
      <c r="K149" s="58">
        <f t="shared" ref="K149:K212" si="584">H149/1000</f>
        <v>1678</v>
      </c>
      <c r="L149" s="58">
        <f t="shared" ref="L149:L212" si="585">I149/1000</f>
        <v>1678</v>
      </c>
      <c r="M149" s="58">
        <f t="shared" ref="M149:M212" si="586">J149/1000</f>
        <v>1678</v>
      </c>
      <c r="N149" s="28"/>
      <c r="O149" s="28"/>
      <c r="P149" s="28"/>
      <c r="Q149" s="28"/>
      <c r="R149" s="28"/>
      <c r="S149" s="73"/>
      <c r="T149" s="73"/>
      <c r="U149" s="64"/>
      <c r="V149" s="65"/>
      <c r="Z149" s="29" t="s">
        <v>797</v>
      </c>
      <c r="AA149" s="30">
        <v>40</v>
      </c>
      <c r="AB149" s="31">
        <v>1</v>
      </c>
      <c r="AC149" s="31">
        <v>13</v>
      </c>
      <c r="AD149" s="32" t="s">
        <v>796</v>
      </c>
      <c r="AE149" s="30" t="s">
        <v>857</v>
      </c>
      <c r="AF149" s="33">
        <v>1678</v>
      </c>
      <c r="AG149" s="34">
        <v>0</v>
      </c>
      <c r="AH149" s="33">
        <v>1678</v>
      </c>
      <c r="AI149" s="34">
        <v>1678</v>
      </c>
      <c r="AJ149" s="34">
        <v>0</v>
      </c>
      <c r="AK149" s="34">
        <v>1678</v>
      </c>
      <c r="AL149" s="34">
        <v>1678</v>
      </c>
      <c r="AM149" s="34">
        <v>0</v>
      </c>
      <c r="AN149" s="34">
        <v>1678</v>
      </c>
    </row>
    <row r="150" spans="1:40" s="25" customFormat="1" ht="79.2" x14ac:dyDescent="0.25">
      <c r="A150" s="3"/>
      <c r="B150" s="14" t="s">
        <v>795</v>
      </c>
      <c r="C150" s="15">
        <v>40</v>
      </c>
      <c r="D150" s="16">
        <v>1</v>
      </c>
      <c r="E150" s="16">
        <v>13</v>
      </c>
      <c r="F150" s="17" t="s">
        <v>794</v>
      </c>
      <c r="G150" s="15"/>
      <c r="H150" s="18">
        <v>1678000</v>
      </c>
      <c r="I150" s="18">
        <v>1678000</v>
      </c>
      <c r="J150" s="18">
        <v>1678000</v>
      </c>
      <c r="K150" s="58">
        <f t="shared" si="584"/>
        <v>1678</v>
      </c>
      <c r="L150" s="58">
        <f t="shared" si="585"/>
        <v>1678</v>
      </c>
      <c r="M150" s="58">
        <f t="shared" si="586"/>
        <v>1678</v>
      </c>
      <c r="N150" s="28" t="b">
        <f t="shared" ref="N150" si="587">B150=Z150</f>
        <v>1</v>
      </c>
      <c r="O150" s="28" t="b">
        <f t="shared" ref="O150" si="588">C150=AA150</f>
        <v>1</v>
      </c>
      <c r="P150" s="28" t="b">
        <f t="shared" ref="P150" si="589">D150=AB150</f>
        <v>1</v>
      </c>
      <c r="Q150" s="28" t="b">
        <f t="shared" ref="Q150" si="590">E150=AC150</f>
        <v>1</v>
      </c>
      <c r="R150" s="28" t="b">
        <f t="shared" ref="R150" si="591">F150=AD150</f>
        <v>1</v>
      </c>
      <c r="S150" s="73" t="b">
        <f t="shared" ref="S150" si="592">G150=AE150</f>
        <v>1</v>
      </c>
      <c r="T150" s="73">
        <f t="shared" ref="T150" si="593">K150-AH150</f>
        <v>0</v>
      </c>
      <c r="U150" s="61">
        <f t="shared" ref="U150" si="594">L150-AK150</f>
        <v>0</v>
      </c>
      <c r="V150" s="62">
        <f t="shared" ref="V150" si="595">M150-AN150</f>
        <v>0</v>
      </c>
      <c r="Z150" s="29" t="s">
        <v>795</v>
      </c>
      <c r="AA150" s="30">
        <v>40</v>
      </c>
      <c r="AB150" s="31">
        <v>1</v>
      </c>
      <c r="AC150" s="31">
        <v>13</v>
      </c>
      <c r="AD150" s="32" t="s">
        <v>794</v>
      </c>
      <c r="AE150" s="30" t="s">
        <v>857</v>
      </c>
      <c r="AF150" s="33">
        <v>1678</v>
      </c>
      <c r="AG150" s="34">
        <v>0</v>
      </c>
      <c r="AH150" s="33">
        <v>1678</v>
      </c>
      <c r="AI150" s="34">
        <v>1678</v>
      </c>
      <c r="AJ150" s="34">
        <v>0</v>
      </c>
      <c r="AK150" s="34">
        <v>1678</v>
      </c>
      <c r="AL150" s="34">
        <v>1678</v>
      </c>
      <c r="AM150" s="34">
        <v>0</v>
      </c>
      <c r="AN150" s="34">
        <v>1678</v>
      </c>
    </row>
    <row r="151" spans="1:40" s="25" customFormat="1" ht="41.4" x14ac:dyDescent="0.25">
      <c r="A151" s="3"/>
      <c r="B151" s="14" t="s">
        <v>39</v>
      </c>
      <c r="C151" s="15">
        <v>40</v>
      </c>
      <c r="D151" s="16">
        <v>1</v>
      </c>
      <c r="E151" s="16">
        <v>13</v>
      </c>
      <c r="F151" s="17" t="s">
        <v>794</v>
      </c>
      <c r="G151" s="15" t="s">
        <v>38</v>
      </c>
      <c r="H151" s="18">
        <v>1583200</v>
      </c>
      <c r="I151" s="18">
        <v>1583200</v>
      </c>
      <c r="J151" s="18">
        <v>1583200</v>
      </c>
      <c r="K151" s="58">
        <f t="shared" si="584"/>
        <v>1583.2</v>
      </c>
      <c r="L151" s="58">
        <f t="shared" si="585"/>
        <v>1583.2</v>
      </c>
      <c r="M151" s="58">
        <f t="shared" si="586"/>
        <v>1583.2</v>
      </c>
      <c r="N151" s="28"/>
      <c r="O151" s="28"/>
      <c r="P151" s="28"/>
      <c r="Q151" s="28"/>
      <c r="R151" s="28"/>
      <c r="S151" s="73"/>
      <c r="T151" s="73"/>
      <c r="U151" s="64"/>
      <c r="V151" s="65"/>
      <c r="Z151" s="29" t="s">
        <v>39</v>
      </c>
      <c r="AA151" s="30">
        <v>40</v>
      </c>
      <c r="AB151" s="31">
        <v>1</v>
      </c>
      <c r="AC151" s="31">
        <v>13</v>
      </c>
      <c r="AD151" s="32" t="s">
        <v>794</v>
      </c>
      <c r="AE151" s="30">
        <v>100</v>
      </c>
      <c r="AF151" s="33">
        <v>1583.2</v>
      </c>
      <c r="AG151" s="34">
        <v>0</v>
      </c>
      <c r="AH151" s="33">
        <v>1583.2</v>
      </c>
      <c r="AI151" s="34">
        <v>1583.2</v>
      </c>
      <c r="AJ151" s="34">
        <v>0</v>
      </c>
      <c r="AK151" s="34">
        <v>1583.2</v>
      </c>
      <c r="AL151" s="34">
        <v>1583.2</v>
      </c>
      <c r="AM151" s="34">
        <v>0</v>
      </c>
      <c r="AN151" s="34">
        <v>1583.2</v>
      </c>
    </row>
    <row r="152" spans="1:40" s="25" customFormat="1" x14ac:dyDescent="0.25">
      <c r="A152" s="3"/>
      <c r="B152" s="14" t="s">
        <v>37</v>
      </c>
      <c r="C152" s="15">
        <v>40</v>
      </c>
      <c r="D152" s="16">
        <v>1</v>
      </c>
      <c r="E152" s="16">
        <v>13</v>
      </c>
      <c r="F152" s="17" t="s">
        <v>794</v>
      </c>
      <c r="G152" s="15" t="s">
        <v>36</v>
      </c>
      <c r="H152" s="18">
        <v>1583200</v>
      </c>
      <c r="I152" s="18">
        <v>1583200</v>
      </c>
      <c r="J152" s="18">
        <v>1583200</v>
      </c>
      <c r="K152" s="58">
        <f t="shared" si="584"/>
        <v>1583.2</v>
      </c>
      <c r="L152" s="58">
        <f t="shared" si="585"/>
        <v>1583.2</v>
      </c>
      <c r="M152" s="58">
        <f t="shared" si="586"/>
        <v>1583.2</v>
      </c>
      <c r="N152" s="28" t="b">
        <f t="shared" ref="N152" si="596">B152=Z152</f>
        <v>1</v>
      </c>
      <c r="O152" s="28" t="b">
        <f t="shared" ref="O152" si="597">C152=AA152</f>
        <v>1</v>
      </c>
      <c r="P152" s="28" t="b">
        <f t="shared" ref="P152" si="598">D152=AB152</f>
        <v>1</v>
      </c>
      <c r="Q152" s="28" t="b">
        <f t="shared" ref="Q152" si="599">E152=AC152</f>
        <v>1</v>
      </c>
      <c r="R152" s="28" t="b">
        <f t="shared" ref="R152" si="600">F152=AD152</f>
        <v>1</v>
      </c>
      <c r="S152" s="73" t="b">
        <f t="shared" ref="S152" si="601">G152=AE152</f>
        <v>0</v>
      </c>
      <c r="T152" s="73">
        <f t="shared" ref="T152" si="602">K152-AH152</f>
        <v>0</v>
      </c>
      <c r="U152" s="61">
        <f t="shared" ref="U152" si="603">L152-AK152</f>
        <v>0</v>
      </c>
      <c r="V152" s="62">
        <f t="shared" ref="V152" si="604">M152-AN152</f>
        <v>0</v>
      </c>
      <c r="Z152" s="29" t="s">
        <v>37</v>
      </c>
      <c r="AA152" s="30">
        <v>40</v>
      </c>
      <c r="AB152" s="31">
        <v>1</v>
      </c>
      <c r="AC152" s="31">
        <v>13</v>
      </c>
      <c r="AD152" s="32" t="s">
        <v>794</v>
      </c>
      <c r="AE152" s="30">
        <v>120</v>
      </c>
      <c r="AF152" s="33">
        <v>1583.2</v>
      </c>
      <c r="AG152" s="34">
        <v>0</v>
      </c>
      <c r="AH152" s="33">
        <v>1583.2</v>
      </c>
      <c r="AI152" s="34">
        <v>1583.2</v>
      </c>
      <c r="AJ152" s="34">
        <v>0</v>
      </c>
      <c r="AK152" s="34">
        <v>1583.2</v>
      </c>
      <c r="AL152" s="34">
        <v>1583.2</v>
      </c>
      <c r="AM152" s="34">
        <v>0</v>
      </c>
      <c r="AN152" s="34">
        <v>1583.2</v>
      </c>
    </row>
    <row r="153" spans="1:40" s="25" customFormat="1" ht="26.4" x14ac:dyDescent="0.25">
      <c r="A153" s="3"/>
      <c r="B153" s="14" t="s">
        <v>35</v>
      </c>
      <c r="C153" s="15">
        <v>40</v>
      </c>
      <c r="D153" s="16">
        <v>1</v>
      </c>
      <c r="E153" s="16">
        <v>13</v>
      </c>
      <c r="F153" s="17" t="s">
        <v>794</v>
      </c>
      <c r="G153" s="15" t="s">
        <v>34</v>
      </c>
      <c r="H153" s="18">
        <v>94800</v>
      </c>
      <c r="I153" s="18">
        <v>94800</v>
      </c>
      <c r="J153" s="18">
        <v>94800</v>
      </c>
      <c r="K153" s="58">
        <f t="shared" si="584"/>
        <v>94.8</v>
      </c>
      <c r="L153" s="58">
        <f t="shared" si="585"/>
        <v>94.8</v>
      </c>
      <c r="M153" s="58">
        <f t="shared" si="586"/>
        <v>94.8</v>
      </c>
      <c r="N153" s="28"/>
      <c r="O153" s="28"/>
      <c r="P153" s="28"/>
      <c r="Q153" s="28"/>
      <c r="R153" s="28"/>
      <c r="S153" s="73"/>
      <c r="T153" s="73"/>
      <c r="U153" s="64"/>
      <c r="V153" s="65"/>
      <c r="Z153" s="29" t="s">
        <v>35</v>
      </c>
      <c r="AA153" s="30">
        <v>40</v>
      </c>
      <c r="AB153" s="31">
        <v>1</v>
      </c>
      <c r="AC153" s="31">
        <v>13</v>
      </c>
      <c r="AD153" s="32" t="s">
        <v>794</v>
      </c>
      <c r="AE153" s="30">
        <v>200</v>
      </c>
      <c r="AF153" s="33">
        <v>94.8</v>
      </c>
      <c r="AG153" s="34">
        <v>0</v>
      </c>
      <c r="AH153" s="33">
        <v>94.8</v>
      </c>
      <c r="AI153" s="34">
        <v>94.8</v>
      </c>
      <c r="AJ153" s="34">
        <v>0</v>
      </c>
      <c r="AK153" s="34">
        <v>94.8</v>
      </c>
      <c r="AL153" s="34">
        <v>94.8</v>
      </c>
      <c r="AM153" s="34">
        <v>0</v>
      </c>
      <c r="AN153" s="34">
        <v>94.8</v>
      </c>
    </row>
    <row r="154" spans="1:40" s="25" customFormat="1" ht="26.4" x14ac:dyDescent="0.25">
      <c r="A154" s="3"/>
      <c r="B154" s="14" t="s">
        <v>33</v>
      </c>
      <c r="C154" s="15">
        <v>40</v>
      </c>
      <c r="D154" s="16">
        <v>1</v>
      </c>
      <c r="E154" s="16">
        <v>13</v>
      </c>
      <c r="F154" s="17" t="s">
        <v>794</v>
      </c>
      <c r="G154" s="15" t="s">
        <v>32</v>
      </c>
      <c r="H154" s="18">
        <v>94800</v>
      </c>
      <c r="I154" s="18">
        <v>94800</v>
      </c>
      <c r="J154" s="18">
        <v>94800</v>
      </c>
      <c r="K154" s="58">
        <f t="shared" si="584"/>
        <v>94.8</v>
      </c>
      <c r="L154" s="58">
        <f t="shared" si="585"/>
        <v>94.8</v>
      </c>
      <c r="M154" s="58">
        <f t="shared" si="586"/>
        <v>94.8</v>
      </c>
      <c r="N154" s="28" t="b">
        <f t="shared" ref="N154" si="605">B154=Z154</f>
        <v>1</v>
      </c>
      <c r="O154" s="28" t="b">
        <f t="shared" ref="O154" si="606">C154=AA154</f>
        <v>1</v>
      </c>
      <c r="P154" s="28" t="b">
        <f t="shared" ref="P154" si="607">D154=AB154</f>
        <v>1</v>
      </c>
      <c r="Q154" s="28" t="b">
        <f t="shared" ref="Q154" si="608">E154=AC154</f>
        <v>1</v>
      </c>
      <c r="R154" s="28" t="b">
        <f t="shared" ref="R154" si="609">F154=AD154</f>
        <v>1</v>
      </c>
      <c r="S154" s="73" t="b">
        <f t="shared" ref="S154" si="610">G154=AE154</f>
        <v>0</v>
      </c>
      <c r="T154" s="73">
        <f t="shared" ref="T154" si="611">K154-AH154</f>
        <v>0</v>
      </c>
      <c r="U154" s="61">
        <f t="shared" ref="U154" si="612">L154-AK154</f>
        <v>0</v>
      </c>
      <c r="V154" s="62">
        <f t="shared" ref="V154" si="613">M154-AN154</f>
        <v>0</v>
      </c>
      <c r="Z154" s="29" t="s">
        <v>33</v>
      </c>
      <c r="AA154" s="30">
        <v>40</v>
      </c>
      <c r="AB154" s="31">
        <v>1</v>
      </c>
      <c r="AC154" s="31">
        <v>13</v>
      </c>
      <c r="AD154" s="32" t="s">
        <v>794</v>
      </c>
      <c r="AE154" s="30">
        <v>240</v>
      </c>
      <c r="AF154" s="33">
        <v>94.8</v>
      </c>
      <c r="AG154" s="34">
        <v>0</v>
      </c>
      <c r="AH154" s="33">
        <v>94.8</v>
      </c>
      <c r="AI154" s="34">
        <v>94.8</v>
      </c>
      <c r="AJ154" s="34">
        <v>0</v>
      </c>
      <c r="AK154" s="34">
        <v>94.8</v>
      </c>
      <c r="AL154" s="34">
        <v>94.8</v>
      </c>
      <c r="AM154" s="34">
        <v>0</v>
      </c>
      <c r="AN154" s="34">
        <v>94.8</v>
      </c>
    </row>
    <row r="155" spans="1:40" s="25" customFormat="1" x14ac:dyDescent="0.25">
      <c r="A155" s="3"/>
      <c r="B155" s="14" t="s">
        <v>793</v>
      </c>
      <c r="C155" s="15">
        <v>40</v>
      </c>
      <c r="D155" s="16">
        <v>1</v>
      </c>
      <c r="E155" s="16">
        <v>13</v>
      </c>
      <c r="F155" s="17" t="s">
        <v>792</v>
      </c>
      <c r="G155" s="15"/>
      <c r="H155" s="18">
        <v>0</v>
      </c>
      <c r="I155" s="18">
        <v>0</v>
      </c>
      <c r="J155" s="18">
        <v>11000</v>
      </c>
      <c r="K155" s="58">
        <f t="shared" si="584"/>
        <v>0</v>
      </c>
      <c r="L155" s="58">
        <f t="shared" si="585"/>
        <v>0</v>
      </c>
      <c r="M155" s="58">
        <f t="shared" si="586"/>
        <v>11</v>
      </c>
      <c r="N155" s="28"/>
      <c r="O155" s="28"/>
      <c r="P155" s="28"/>
      <c r="Q155" s="28"/>
      <c r="R155" s="28"/>
      <c r="S155" s="73"/>
      <c r="T155" s="73"/>
      <c r="U155" s="64"/>
      <c r="V155" s="65"/>
      <c r="Z155" s="29" t="s">
        <v>793</v>
      </c>
      <c r="AA155" s="30">
        <v>40</v>
      </c>
      <c r="AB155" s="31">
        <v>1</v>
      </c>
      <c r="AC155" s="31">
        <v>13</v>
      </c>
      <c r="AD155" s="32" t="s">
        <v>792</v>
      </c>
      <c r="AE155" s="30" t="s">
        <v>857</v>
      </c>
      <c r="AF155" s="33">
        <v>0</v>
      </c>
      <c r="AG155" s="34">
        <v>0</v>
      </c>
      <c r="AH155" s="33">
        <v>0</v>
      </c>
      <c r="AI155" s="34">
        <v>0</v>
      </c>
      <c r="AJ155" s="34">
        <v>0</v>
      </c>
      <c r="AK155" s="34">
        <v>0</v>
      </c>
      <c r="AL155" s="34">
        <v>11</v>
      </c>
      <c r="AM155" s="34">
        <v>0</v>
      </c>
      <c r="AN155" s="34">
        <v>11</v>
      </c>
    </row>
    <row r="156" spans="1:40" s="25" customFormat="1" x14ac:dyDescent="0.25">
      <c r="A156" s="3"/>
      <c r="B156" s="14" t="s">
        <v>49</v>
      </c>
      <c r="C156" s="15">
        <v>40</v>
      </c>
      <c r="D156" s="16">
        <v>1</v>
      </c>
      <c r="E156" s="16">
        <v>13</v>
      </c>
      <c r="F156" s="17" t="s">
        <v>791</v>
      </c>
      <c r="G156" s="15"/>
      <c r="H156" s="18">
        <v>0</v>
      </c>
      <c r="I156" s="18">
        <v>0</v>
      </c>
      <c r="J156" s="18">
        <v>11000</v>
      </c>
      <c r="K156" s="58">
        <f t="shared" si="584"/>
        <v>0</v>
      </c>
      <c r="L156" s="58">
        <f t="shared" si="585"/>
        <v>0</v>
      </c>
      <c r="M156" s="58">
        <f t="shared" si="586"/>
        <v>11</v>
      </c>
      <c r="N156" s="28" t="b">
        <f t="shared" ref="N156" si="614">B156=Z156</f>
        <v>1</v>
      </c>
      <c r="O156" s="28" t="b">
        <f t="shared" ref="O156" si="615">C156=AA156</f>
        <v>1</v>
      </c>
      <c r="P156" s="28" t="b">
        <f t="shared" ref="P156" si="616">D156=AB156</f>
        <v>1</v>
      </c>
      <c r="Q156" s="28" t="b">
        <f t="shared" ref="Q156" si="617">E156=AC156</f>
        <v>1</v>
      </c>
      <c r="R156" s="28" t="b">
        <f t="shared" ref="R156" si="618">F156=AD156</f>
        <v>1</v>
      </c>
      <c r="S156" s="73" t="b">
        <f t="shared" ref="S156" si="619">G156=AE156</f>
        <v>1</v>
      </c>
      <c r="T156" s="73">
        <f t="shared" ref="T156" si="620">K156-AH156</f>
        <v>0</v>
      </c>
      <c r="U156" s="61">
        <f t="shared" ref="U156" si="621">L156-AK156</f>
        <v>0</v>
      </c>
      <c r="V156" s="62">
        <f t="shared" ref="V156" si="622">M156-AN156</f>
        <v>0</v>
      </c>
      <c r="Z156" s="29" t="s">
        <v>49</v>
      </c>
      <c r="AA156" s="30">
        <v>40</v>
      </c>
      <c r="AB156" s="31">
        <v>1</v>
      </c>
      <c r="AC156" s="31">
        <v>13</v>
      </c>
      <c r="AD156" s="32" t="s">
        <v>791</v>
      </c>
      <c r="AE156" s="30" t="s">
        <v>857</v>
      </c>
      <c r="AF156" s="33">
        <v>0</v>
      </c>
      <c r="AG156" s="34">
        <v>0</v>
      </c>
      <c r="AH156" s="33">
        <v>0</v>
      </c>
      <c r="AI156" s="34">
        <v>0</v>
      </c>
      <c r="AJ156" s="34">
        <v>0</v>
      </c>
      <c r="AK156" s="34">
        <v>0</v>
      </c>
      <c r="AL156" s="34">
        <v>11</v>
      </c>
      <c r="AM156" s="34">
        <v>0</v>
      </c>
      <c r="AN156" s="34">
        <v>11</v>
      </c>
    </row>
    <row r="157" spans="1:40" s="25" customFormat="1" ht="26.4" x14ac:dyDescent="0.25">
      <c r="A157" s="3"/>
      <c r="B157" s="14" t="s">
        <v>35</v>
      </c>
      <c r="C157" s="15">
        <v>40</v>
      </c>
      <c r="D157" s="16">
        <v>1</v>
      </c>
      <c r="E157" s="16">
        <v>13</v>
      </c>
      <c r="F157" s="17" t="s">
        <v>791</v>
      </c>
      <c r="G157" s="15" t="s">
        <v>34</v>
      </c>
      <c r="H157" s="18">
        <v>0</v>
      </c>
      <c r="I157" s="18">
        <v>0</v>
      </c>
      <c r="J157" s="18">
        <v>11000</v>
      </c>
      <c r="K157" s="58">
        <f t="shared" si="584"/>
        <v>0</v>
      </c>
      <c r="L157" s="58">
        <f t="shared" si="585"/>
        <v>0</v>
      </c>
      <c r="M157" s="58">
        <f t="shared" si="586"/>
        <v>11</v>
      </c>
      <c r="N157" s="28"/>
      <c r="O157" s="28"/>
      <c r="P157" s="28"/>
      <c r="Q157" s="28"/>
      <c r="R157" s="28"/>
      <c r="S157" s="73"/>
      <c r="T157" s="73"/>
      <c r="U157" s="64"/>
      <c r="V157" s="65"/>
      <c r="Z157" s="29" t="s">
        <v>35</v>
      </c>
      <c r="AA157" s="30">
        <v>40</v>
      </c>
      <c r="AB157" s="31">
        <v>1</v>
      </c>
      <c r="AC157" s="31">
        <v>13</v>
      </c>
      <c r="AD157" s="32" t="s">
        <v>791</v>
      </c>
      <c r="AE157" s="30">
        <v>200</v>
      </c>
      <c r="AF157" s="33">
        <v>0</v>
      </c>
      <c r="AG157" s="34">
        <v>0</v>
      </c>
      <c r="AH157" s="33">
        <v>0</v>
      </c>
      <c r="AI157" s="34">
        <v>0</v>
      </c>
      <c r="AJ157" s="34">
        <v>0</v>
      </c>
      <c r="AK157" s="34">
        <v>0</v>
      </c>
      <c r="AL157" s="34">
        <v>11</v>
      </c>
      <c r="AM157" s="34">
        <v>0</v>
      </c>
      <c r="AN157" s="34">
        <v>11</v>
      </c>
    </row>
    <row r="158" spans="1:40" s="25" customFormat="1" ht="26.4" x14ac:dyDescent="0.25">
      <c r="A158" s="3"/>
      <c r="B158" s="14" t="s">
        <v>33</v>
      </c>
      <c r="C158" s="15">
        <v>40</v>
      </c>
      <c r="D158" s="16">
        <v>1</v>
      </c>
      <c r="E158" s="16">
        <v>13</v>
      </c>
      <c r="F158" s="17" t="s">
        <v>791</v>
      </c>
      <c r="G158" s="15" t="s">
        <v>32</v>
      </c>
      <c r="H158" s="18">
        <v>0</v>
      </c>
      <c r="I158" s="18">
        <v>0</v>
      </c>
      <c r="J158" s="18">
        <v>11000</v>
      </c>
      <c r="K158" s="58">
        <f t="shared" si="584"/>
        <v>0</v>
      </c>
      <c r="L158" s="58">
        <f t="shared" si="585"/>
        <v>0</v>
      </c>
      <c r="M158" s="58">
        <f t="shared" si="586"/>
        <v>11</v>
      </c>
      <c r="N158" s="28" t="b">
        <f t="shared" ref="N158" si="623">B158=Z158</f>
        <v>1</v>
      </c>
      <c r="O158" s="28" t="b">
        <f t="shared" ref="O158" si="624">C158=AA158</f>
        <v>1</v>
      </c>
      <c r="P158" s="28" t="b">
        <f t="shared" ref="P158" si="625">D158=AB158</f>
        <v>1</v>
      </c>
      <c r="Q158" s="28" t="b">
        <f t="shared" ref="Q158" si="626">E158=AC158</f>
        <v>1</v>
      </c>
      <c r="R158" s="28" t="b">
        <f t="shared" ref="R158" si="627">F158=AD158</f>
        <v>1</v>
      </c>
      <c r="S158" s="73" t="b">
        <f t="shared" ref="S158" si="628">G158=AE158</f>
        <v>0</v>
      </c>
      <c r="T158" s="73">
        <f t="shared" ref="T158" si="629">K158-AH158</f>
        <v>0</v>
      </c>
      <c r="U158" s="61">
        <f t="shared" ref="U158" si="630">L158-AK158</f>
        <v>0</v>
      </c>
      <c r="V158" s="62">
        <f t="shared" ref="V158" si="631">M158-AN158</f>
        <v>0</v>
      </c>
      <c r="Z158" s="29" t="s">
        <v>33</v>
      </c>
      <c r="AA158" s="30">
        <v>40</v>
      </c>
      <c r="AB158" s="31">
        <v>1</v>
      </c>
      <c r="AC158" s="31">
        <v>13</v>
      </c>
      <c r="AD158" s="32" t="s">
        <v>791</v>
      </c>
      <c r="AE158" s="30">
        <v>240</v>
      </c>
      <c r="AF158" s="33">
        <v>0</v>
      </c>
      <c r="AG158" s="34">
        <v>0</v>
      </c>
      <c r="AH158" s="33">
        <v>0</v>
      </c>
      <c r="AI158" s="34">
        <v>0</v>
      </c>
      <c r="AJ158" s="34">
        <v>0</v>
      </c>
      <c r="AK158" s="34">
        <v>0</v>
      </c>
      <c r="AL158" s="34">
        <v>11</v>
      </c>
      <c r="AM158" s="34">
        <v>0</v>
      </c>
      <c r="AN158" s="34">
        <v>11</v>
      </c>
    </row>
    <row r="159" spans="1:40" s="25" customFormat="1" ht="26.4" x14ac:dyDescent="0.25">
      <c r="A159" s="3"/>
      <c r="B159" s="14" t="s">
        <v>790</v>
      </c>
      <c r="C159" s="15">
        <v>40</v>
      </c>
      <c r="D159" s="16">
        <v>1</v>
      </c>
      <c r="E159" s="16">
        <v>13</v>
      </c>
      <c r="F159" s="17" t="s">
        <v>789</v>
      </c>
      <c r="G159" s="15"/>
      <c r="H159" s="18">
        <v>40000</v>
      </c>
      <c r="I159" s="18">
        <v>40000</v>
      </c>
      <c r="J159" s="18">
        <v>0</v>
      </c>
      <c r="K159" s="58">
        <f t="shared" si="584"/>
        <v>40</v>
      </c>
      <c r="L159" s="58">
        <f t="shared" si="585"/>
        <v>40</v>
      </c>
      <c r="M159" s="58">
        <f t="shared" si="586"/>
        <v>0</v>
      </c>
      <c r="N159" s="28"/>
      <c r="O159" s="28"/>
      <c r="P159" s="28"/>
      <c r="Q159" s="28"/>
      <c r="R159" s="28"/>
      <c r="S159" s="73"/>
      <c r="T159" s="73"/>
      <c r="U159" s="64"/>
      <c r="V159" s="65"/>
      <c r="Z159" s="29" t="s">
        <v>790</v>
      </c>
      <c r="AA159" s="30">
        <v>40</v>
      </c>
      <c r="AB159" s="31">
        <v>1</v>
      </c>
      <c r="AC159" s="31">
        <v>13</v>
      </c>
      <c r="AD159" s="32" t="s">
        <v>789</v>
      </c>
      <c r="AE159" s="30" t="s">
        <v>857</v>
      </c>
      <c r="AF159" s="33">
        <v>40</v>
      </c>
      <c r="AG159" s="34">
        <v>0</v>
      </c>
      <c r="AH159" s="33">
        <v>40</v>
      </c>
      <c r="AI159" s="34">
        <v>40</v>
      </c>
      <c r="AJ159" s="34">
        <v>0</v>
      </c>
      <c r="AK159" s="34">
        <v>40</v>
      </c>
      <c r="AL159" s="34">
        <v>0</v>
      </c>
      <c r="AM159" s="34">
        <v>0</v>
      </c>
      <c r="AN159" s="34">
        <v>0</v>
      </c>
    </row>
    <row r="160" spans="1:40" s="25" customFormat="1" x14ac:dyDescent="0.25">
      <c r="A160" s="3"/>
      <c r="B160" s="14" t="s">
        <v>49</v>
      </c>
      <c r="C160" s="15">
        <v>40</v>
      </c>
      <c r="D160" s="16">
        <v>1</v>
      </c>
      <c r="E160" s="16">
        <v>13</v>
      </c>
      <c r="F160" s="17" t="s">
        <v>788</v>
      </c>
      <c r="G160" s="15"/>
      <c r="H160" s="18">
        <v>40000</v>
      </c>
      <c r="I160" s="18">
        <v>40000</v>
      </c>
      <c r="J160" s="18">
        <v>0</v>
      </c>
      <c r="K160" s="58">
        <f t="shared" si="584"/>
        <v>40</v>
      </c>
      <c r="L160" s="58">
        <f t="shared" si="585"/>
        <v>40</v>
      </c>
      <c r="M160" s="58">
        <f t="shared" si="586"/>
        <v>0</v>
      </c>
      <c r="N160" s="28" t="b">
        <f t="shared" ref="N160" si="632">B160=Z160</f>
        <v>1</v>
      </c>
      <c r="O160" s="28" t="b">
        <f t="shared" ref="O160" si="633">C160=AA160</f>
        <v>1</v>
      </c>
      <c r="P160" s="28" t="b">
        <f t="shared" ref="P160" si="634">D160=AB160</f>
        <v>1</v>
      </c>
      <c r="Q160" s="28" t="b">
        <f t="shared" ref="Q160" si="635">E160=AC160</f>
        <v>1</v>
      </c>
      <c r="R160" s="28" t="b">
        <f t="shared" ref="R160" si="636">F160=AD160</f>
        <v>1</v>
      </c>
      <c r="S160" s="73" t="b">
        <f t="shared" ref="S160" si="637">G160=AE160</f>
        <v>1</v>
      </c>
      <c r="T160" s="73">
        <f t="shared" ref="T160" si="638">K160-AH160</f>
        <v>0</v>
      </c>
      <c r="U160" s="61">
        <f t="shared" ref="U160" si="639">L160-AK160</f>
        <v>0</v>
      </c>
      <c r="V160" s="62">
        <f t="shared" ref="V160" si="640">M160-AN160</f>
        <v>0</v>
      </c>
      <c r="Z160" s="29" t="s">
        <v>49</v>
      </c>
      <c r="AA160" s="30">
        <v>40</v>
      </c>
      <c r="AB160" s="31">
        <v>1</v>
      </c>
      <c r="AC160" s="31">
        <v>13</v>
      </c>
      <c r="AD160" s="32" t="s">
        <v>788</v>
      </c>
      <c r="AE160" s="30" t="s">
        <v>857</v>
      </c>
      <c r="AF160" s="33">
        <v>40</v>
      </c>
      <c r="AG160" s="34">
        <v>0</v>
      </c>
      <c r="AH160" s="33">
        <v>40</v>
      </c>
      <c r="AI160" s="34">
        <v>40</v>
      </c>
      <c r="AJ160" s="34">
        <v>0</v>
      </c>
      <c r="AK160" s="34">
        <v>40</v>
      </c>
      <c r="AL160" s="34">
        <v>0</v>
      </c>
      <c r="AM160" s="34">
        <v>0</v>
      </c>
      <c r="AN160" s="34">
        <v>0</v>
      </c>
    </row>
    <row r="161" spans="1:40" s="25" customFormat="1" ht="26.4" x14ac:dyDescent="0.25">
      <c r="A161" s="3"/>
      <c r="B161" s="14" t="s">
        <v>35</v>
      </c>
      <c r="C161" s="15">
        <v>40</v>
      </c>
      <c r="D161" s="16">
        <v>1</v>
      </c>
      <c r="E161" s="16">
        <v>13</v>
      </c>
      <c r="F161" s="17" t="s">
        <v>788</v>
      </c>
      <c r="G161" s="15" t="s">
        <v>34</v>
      </c>
      <c r="H161" s="18">
        <v>40000</v>
      </c>
      <c r="I161" s="18">
        <v>40000</v>
      </c>
      <c r="J161" s="18">
        <v>0</v>
      </c>
      <c r="K161" s="58">
        <f t="shared" si="584"/>
        <v>40</v>
      </c>
      <c r="L161" s="58">
        <f t="shared" si="585"/>
        <v>40</v>
      </c>
      <c r="M161" s="58">
        <f t="shared" si="586"/>
        <v>0</v>
      </c>
      <c r="N161" s="28"/>
      <c r="O161" s="28"/>
      <c r="P161" s="28"/>
      <c r="Q161" s="28"/>
      <c r="R161" s="28"/>
      <c r="S161" s="73"/>
      <c r="T161" s="73"/>
      <c r="U161" s="64"/>
      <c r="V161" s="65"/>
      <c r="Z161" s="29" t="s">
        <v>35</v>
      </c>
      <c r="AA161" s="30">
        <v>40</v>
      </c>
      <c r="AB161" s="31">
        <v>1</v>
      </c>
      <c r="AC161" s="31">
        <v>13</v>
      </c>
      <c r="AD161" s="32" t="s">
        <v>788</v>
      </c>
      <c r="AE161" s="30">
        <v>200</v>
      </c>
      <c r="AF161" s="33">
        <v>40</v>
      </c>
      <c r="AG161" s="34">
        <v>0</v>
      </c>
      <c r="AH161" s="33">
        <v>40</v>
      </c>
      <c r="AI161" s="34">
        <v>40</v>
      </c>
      <c r="AJ161" s="34">
        <v>0</v>
      </c>
      <c r="AK161" s="34">
        <v>40</v>
      </c>
      <c r="AL161" s="34">
        <v>0</v>
      </c>
      <c r="AM161" s="34">
        <v>0</v>
      </c>
      <c r="AN161" s="34">
        <v>0</v>
      </c>
    </row>
    <row r="162" spans="1:40" s="25" customFormat="1" ht="26.4" x14ac:dyDescent="0.25">
      <c r="A162" s="3"/>
      <c r="B162" s="14" t="s">
        <v>33</v>
      </c>
      <c r="C162" s="15">
        <v>40</v>
      </c>
      <c r="D162" s="16">
        <v>1</v>
      </c>
      <c r="E162" s="16">
        <v>13</v>
      </c>
      <c r="F162" s="17" t="s">
        <v>788</v>
      </c>
      <c r="G162" s="15" t="s">
        <v>32</v>
      </c>
      <c r="H162" s="18">
        <v>40000</v>
      </c>
      <c r="I162" s="18">
        <v>40000</v>
      </c>
      <c r="J162" s="18">
        <v>0</v>
      </c>
      <c r="K162" s="58">
        <f t="shared" si="584"/>
        <v>40</v>
      </c>
      <c r="L162" s="58">
        <f t="shared" si="585"/>
        <v>40</v>
      </c>
      <c r="M162" s="58">
        <f t="shared" si="586"/>
        <v>0</v>
      </c>
      <c r="N162" s="28" t="b">
        <f t="shared" ref="N162" si="641">B162=Z162</f>
        <v>1</v>
      </c>
      <c r="O162" s="28" t="b">
        <f t="shared" ref="O162" si="642">C162=AA162</f>
        <v>1</v>
      </c>
      <c r="P162" s="28" t="b">
        <f t="shared" ref="P162" si="643">D162=AB162</f>
        <v>1</v>
      </c>
      <c r="Q162" s="28" t="b">
        <f t="shared" ref="Q162" si="644">E162=AC162</f>
        <v>1</v>
      </c>
      <c r="R162" s="28" t="b">
        <f t="shared" ref="R162" si="645">F162=AD162</f>
        <v>1</v>
      </c>
      <c r="S162" s="73" t="b">
        <f t="shared" ref="S162" si="646">G162=AE162</f>
        <v>0</v>
      </c>
      <c r="T162" s="73">
        <f t="shared" ref="T162" si="647">K162-AH162</f>
        <v>0</v>
      </c>
      <c r="U162" s="61">
        <f t="shared" ref="U162" si="648">L162-AK162</f>
        <v>0</v>
      </c>
      <c r="V162" s="62">
        <f t="shared" ref="V162" si="649">M162-AN162</f>
        <v>0</v>
      </c>
      <c r="Z162" s="29" t="s">
        <v>33</v>
      </c>
      <c r="AA162" s="30">
        <v>40</v>
      </c>
      <c r="AB162" s="31">
        <v>1</v>
      </c>
      <c r="AC162" s="31">
        <v>13</v>
      </c>
      <c r="AD162" s="32" t="s">
        <v>788</v>
      </c>
      <c r="AE162" s="30">
        <v>240</v>
      </c>
      <c r="AF162" s="33">
        <v>40</v>
      </c>
      <c r="AG162" s="34">
        <v>0</v>
      </c>
      <c r="AH162" s="33">
        <v>40</v>
      </c>
      <c r="AI162" s="34">
        <v>40</v>
      </c>
      <c r="AJ162" s="34">
        <v>0</v>
      </c>
      <c r="AK162" s="34">
        <v>40</v>
      </c>
      <c r="AL162" s="34">
        <v>0</v>
      </c>
      <c r="AM162" s="34">
        <v>0</v>
      </c>
      <c r="AN162" s="34">
        <v>0</v>
      </c>
    </row>
    <row r="163" spans="1:40" s="25" customFormat="1" x14ac:dyDescent="0.25">
      <c r="A163" s="3"/>
      <c r="B163" s="14" t="s">
        <v>787</v>
      </c>
      <c r="C163" s="15">
        <v>40</v>
      </c>
      <c r="D163" s="16">
        <v>1</v>
      </c>
      <c r="E163" s="16">
        <v>13</v>
      </c>
      <c r="F163" s="17" t="s">
        <v>786</v>
      </c>
      <c r="G163" s="15"/>
      <c r="H163" s="18">
        <v>14193.3</v>
      </c>
      <c r="I163" s="18">
        <v>20000</v>
      </c>
      <c r="J163" s="18">
        <v>0</v>
      </c>
      <c r="K163" s="58">
        <f t="shared" si="584"/>
        <v>14.193299999999999</v>
      </c>
      <c r="L163" s="58">
        <f t="shared" si="585"/>
        <v>20</v>
      </c>
      <c r="M163" s="58">
        <f t="shared" si="586"/>
        <v>0</v>
      </c>
      <c r="N163" s="28"/>
      <c r="O163" s="28"/>
      <c r="P163" s="28"/>
      <c r="Q163" s="28"/>
      <c r="R163" s="28"/>
      <c r="S163" s="73"/>
      <c r="T163" s="73"/>
      <c r="U163" s="64"/>
      <c r="V163" s="65"/>
      <c r="Z163" s="29" t="s">
        <v>787</v>
      </c>
      <c r="AA163" s="30">
        <v>40</v>
      </c>
      <c r="AB163" s="31">
        <v>1</v>
      </c>
      <c r="AC163" s="31">
        <v>13</v>
      </c>
      <c r="AD163" s="32" t="s">
        <v>786</v>
      </c>
      <c r="AE163" s="30" t="s">
        <v>857</v>
      </c>
      <c r="AF163" s="33">
        <v>20</v>
      </c>
      <c r="AG163" s="34">
        <v>-5.81</v>
      </c>
      <c r="AH163" s="33">
        <v>14.19</v>
      </c>
      <c r="AI163" s="34">
        <v>20</v>
      </c>
      <c r="AJ163" s="34">
        <v>0</v>
      </c>
      <c r="AK163" s="34">
        <v>20</v>
      </c>
      <c r="AL163" s="34">
        <v>0</v>
      </c>
      <c r="AM163" s="34">
        <v>0</v>
      </c>
      <c r="AN163" s="34">
        <v>0</v>
      </c>
    </row>
    <row r="164" spans="1:40" s="25" customFormat="1" x14ac:dyDescent="0.25">
      <c r="A164" s="3"/>
      <c r="B164" s="14" t="s">
        <v>49</v>
      </c>
      <c r="C164" s="15">
        <v>40</v>
      </c>
      <c r="D164" s="16">
        <v>1</v>
      </c>
      <c r="E164" s="16">
        <v>13</v>
      </c>
      <c r="F164" s="17" t="s">
        <v>785</v>
      </c>
      <c r="G164" s="15"/>
      <c r="H164" s="18">
        <v>14193.3</v>
      </c>
      <c r="I164" s="18">
        <v>20000</v>
      </c>
      <c r="J164" s="18">
        <v>0</v>
      </c>
      <c r="K164" s="58">
        <f t="shared" si="584"/>
        <v>14.193299999999999</v>
      </c>
      <c r="L164" s="58">
        <f t="shared" si="585"/>
        <v>20</v>
      </c>
      <c r="M164" s="58">
        <f t="shared" si="586"/>
        <v>0</v>
      </c>
      <c r="N164" s="28" t="b">
        <f t="shared" ref="N164" si="650">B164=Z164</f>
        <v>1</v>
      </c>
      <c r="O164" s="28" t="b">
        <f t="shared" ref="O164" si="651">C164=AA164</f>
        <v>1</v>
      </c>
      <c r="P164" s="28" t="b">
        <f t="shared" ref="P164" si="652">D164=AB164</f>
        <v>1</v>
      </c>
      <c r="Q164" s="28" t="b">
        <f t="shared" ref="Q164" si="653">E164=AC164</f>
        <v>1</v>
      </c>
      <c r="R164" s="28" t="b">
        <f t="shared" ref="R164" si="654">F164=AD164</f>
        <v>1</v>
      </c>
      <c r="S164" s="73" t="b">
        <f t="shared" ref="S164" si="655">G164=AE164</f>
        <v>1</v>
      </c>
      <c r="T164" s="73">
        <f t="shared" ref="T164" si="656">K164-AH164</f>
        <v>3.2999999999994145E-3</v>
      </c>
      <c r="U164" s="61">
        <f t="shared" ref="U164" si="657">L164-AK164</f>
        <v>0</v>
      </c>
      <c r="V164" s="62">
        <f t="shared" ref="V164" si="658">M164-AN164</f>
        <v>0</v>
      </c>
      <c r="Z164" s="29" t="s">
        <v>49</v>
      </c>
      <c r="AA164" s="30">
        <v>40</v>
      </c>
      <c r="AB164" s="31">
        <v>1</v>
      </c>
      <c r="AC164" s="31">
        <v>13</v>
      </c>
      <c r="AD164" s="32" t="s">
        <v>785</v>
      </c>
      <c r="AE164" s="30" t="s">
        <v>857</v>
      </c>
      <c r="AF164" s="33">
        <v>20</v>
      </c>
      <c r="AG164" s="34">
        <v>-5.81</v>
      </c>
      <c r="AH164" s="33">
        <v>14.19</v>
      </c>
      <c r="AI164" s="34">
        <v>20</v>
      </c>
      <c r="AJ164" s="34">
        <v>0</v>
      </c>
      <c r="AK164" s="34">
        <v>20</v>
      </c>
      <c r="AL164" s="34">
        <v>0</v>
      </c>
      <c r="AM164" s="34">
        <v>0</v>
      </c>
      <c r="AN164" s="34">
        <v>0</v>
      </c>
    </row>
    <row r="165" spans="1:40" s="25" customFormat="1" ht="26.4" x14ac:dyDescent="0.25">
      <c r="A165" s="3"/>
      <c r="B165" s="14" t="s">
        <v>35</v>
      </c>
      <c r="C165" s="15">
        <v>40</v>
      </c>
      <c r="D165" s="16">
        <v>1</v>
      </c>
      <c r="E165" s="16">
        <v>13</v>
      </c>
      <c r="F165" s="17" t="s">
        <v>785</v>
      </c>
      <c r="G165" s="15" t="s">
        <v>34</v>
      </c>
      <c r="H165" s="18">
        <v>14193.3</v>
      </c>
      <c r="I165" s="18">
        <v>20000</v>
      </c>
      <c r="J165" s="18">
        <v>0</v>
      </c>
      <c r="K165" s="58">
        <f t="shared" si="584"/>
        <v>14.193299999999999</v>
      </c>
      <c r="L165" s="58">
        <f t="shared" si="585"/>
        <v>20</v>
      </c>
      <c r="M165" s="58">
        <f t="shared" si="586"/>
        <v>0</v>
      </c>
      <c r="N165" s="28"/>
      <c r="O165" s="28"/>
      <c r="P165" s="28"/>
      <c r="Q165" s="28"/>
      <c r="R165" s="28"/>
      <c r="S165" s="73"/>
      <c r="T165" s="73"/>
      <c r="U165" s="64"/>
      <c r="V165" s="65"/>
      <c r="Z165" s="29" t="s">
        <v>35</v>
      </c>
      <c r="AA165" s="30">
        <v>40</v>
      </c>
      <c r="AB165" s="31">
        <v>1</v>
      </c>
      <c r="AC165" s="31">
        <v>13</v>
      </c>
      <c r="AD165" s="32" t="s">
        <v>785</v>
      </c>
      <c r="AE165" s="30">
        <v>200</v>
      </c>
      <c r="AF165" s="33">
        <v>20</v>
      </c>
      <c r="AG165" s="34">
        <v>-5.81</v>
      </c>
      <c r="AH165" s="33">
        <v>14.19</v>
      </c>
      <c r="AI165" s="34">
        <v>20</v>
      </c>
      <c r="AJ165" s="34">
        <v>0</v>
      </c>
      <c r="AK165" s="34">
        <v>20</v>
      </c>
      <c r="AL165" s="34">
        <v>0</v>
      </c>
      <c r="AM165" s="34">
        <v>0</v>
      </c>
      <c r="AN165" s="34">
        <v>0</v>
      </c>
    </row>
    <row r="166" spans="1:40" s="25" customFormat="1" ht="26.4" x14ac:dyDescent="0.25">
      <c r="A166" s="3"/>
      <c r="B166" s="14" t="s">
        <v>33</v>
      </c>
      <c r="C166" s="15">
        <v>40</v>
      </c>
      <c r="D166" s="16">
        <v>1</v>
      </c>
      <c r="E166" s="16">
        <v>13</v>
      </c>
      <c r="F166" s="17" t="s">
        <v>785</v>
      </c>
      <c r="G166" s="15" t="s">
        <v>32</v>
      </c>
      <c r="H166" s="18">
        <v>14193.3</v>
      </c>
      <c r="I166" s="18">
        <v>20000</v>
      </c>
      <c r="J166" s="18">
        <v>0</v>
      </c>
      <c r="K166" s="58">
        <f t="shared" si="584"/>
        <v>14.193299999999999</v>
      </c>
      <c r="L166" s="58">
        <f t="shared" si="585"/>
        <v>20</v>
      </c>
      <c r="M166" s="58">
        <f t="shared" si="586"/>
        <v>0</v>
      </c>
      <c r="N166" s="28" t="b">
        <f t="shared" ref="N166" si="659">B166=Z166</f>
        <v>1</v>
      </c>
      <c r="O166" s="28" t="b">
        <f t="shared" ref="O166" si="660">C166=AA166</f>
        <v>1</v>
      </c>
      <c r="P166" s="28" t="b">
        <f t="shared" ref="P166" si="661">D166=AB166</f>
        <v>1</v>
      </c>
      <c r="Q166" s="28" t="b">
        <f t="shared" ref="Q166" si="662">E166=AC166</f>
        <v>1</v>
      </c>
      <c r="R166" s="28" t="b">
        <f t="shared" ref="R166" si="663">F166=AD166</f>
        <v>1</v>
      </c>
      <c r="S166" s="73" t="b">
        <f t="shared" ref="S166" si="664">G166=AE166</f>
        <v>0</v>
      </c>
      <c r="T166" s="73">
        <f t="shared" ref="T166" si="665">K166-AH166</f>
        <v>3.2999999999994145E-3</v>
      </c>
      <c r="U166" s="61">
        <f t="shared" ref="U166" si="666">L166-AK166</f>
        <v>0</v>
      </c>
      <c r="V166" s="62">
        <f t="shared" ref="V166" si="667">M166-AN166</f>
        <v>0</v>
      </c>
      <c r="Z166" s="29" t="s">
        <v>33</v>
      </c>
      <c r="AA166" s="30">
        <v>40</v>
      </c>
      <c r="AB166" s="31">
        <v>1</v>
      </c>
      <c r="AC166" s="31">
        <v>13</v>
      </c>
      <c r="AD166" s="32" t="s">
        <v>785</v>
      </c>
      <c r="AE166" s="30">
        <v>240</v>
      </c>
      <c r="AF166" s="33">
        <v>20</v>
      </c>
      <c r="AG166" s="34">
        <v>-5.81</v>
      </c>
      <c r="AH166" s="33">
        <v>14.19</v>
      </c>
      <c r="AI166" s="34">
        <v>20</v>
      </c>
      <c r="AJ166" s="34">
        <v>0</v>
      </c>
      <c r="AK166" s="34">
        <v>20</v>
      </c>
      <c r="AL166" s="34">
        <v>0</v>
      </c>
      <c r="AM166" s="34">
        <v>0</v>
      </c>
      <c r="AN166" s="34">
        <v>0</v>
      </c>
    </row>
    <row r="167" spans="1:40" s="25" customFormat="1" ht="26.4" x14ac:dyDescent="0.25">
      <c r="A167" s="3"/>
      <c r="B167" s="14" t="s">
        <v>784</v>
      </c>
      <c r="C167" s="15">
        <v>40</v>
      </c>
      <c r="D167" s="16">
        <v>1</v>
      </c>
      <c r="E167" s="16">
        <v>13</v>
      </c>
      <c r="F167" s="17" t="s">
        <v>783</v>
      </c>
      <c r="G167" s="15"/>
      <c r="H167" s="18">
        <v>245000</v>
      </c>
      <c r="I167" s="18">
        <v>245000</v>
      </c>
      <c r="J167" s="18">
        <v>245000</v>
      </c>
      <c r="K167" s="58">
        <f t="shared" si="584"/>
        <v>245</v>
      </c>
      <c r="L167" s="58">
        <f t="shared" si="585"/>
        <v>245</v>
      </c>
      <c r="M167" s="58">
        <f t="shared" si="586"/>
        <v>245</v>
      </c>
      <c r="N167" s="28"/>
      <c r="O167" s="28"/>
      <c r="P167" s="28"/>
      <c r="Q167" s="28"/>
      <c r="R167" s="28"/>
      <c r="S167" s="73"/>
      <c r="T167" s="73"/>
      <c r="U167" s="64"/>
      <c r="V167" s="65"/>
      <c r="Z167" s="29" t="s">
        <v>784</v>
      </c>
      <c r="AA167" s="30">
        <v>40</v>
      </c>
      <c r="AB167" s="31">
        <v>1</v>
      </c>
      <c r="AC167" s="31">
        <v>13</v>
      </c>
      <c r="AD167" s="32" t="s">
        <v>783</v>
      </c>
      <c r="AE167" s="30" t="s">
        <v>857</v>
      </c>
      <c r="AF167" s="33">
        <v>245</v>
      </c>
      <c r="AG167" s="34">
        <v>0</v>
      </c>
      <c r="AH167" s="33">
        <v>245</v>
      </c>
      <c r="AI167" s="34">
        <v>245</v>
      </c>
      <c r="AJ167" s="34">
        <v>0</v>
      </c>
      <c r="AK167" s="34">
        <v>245</v>
      </c>
      <c r="AL167" s="34">
        <v>245</v>
      </c>
      <c r="AM167" s="34">
        <v>0</v>
      </c>
      <c r="AN167" s="34">
        <v>245</v>
      </c>
    </row>
    <row r="168" spans="1:40" s="25" customFormat="1" ht="21" x14ac:dyDescent="0.25">
      <c r="A168" s="3"/>
      <c r="B168" s="14" t="s">
        <v>782</v>
      </c>
      <c r="C168" s="15">
        <v>40</v>
      </c>
      <c r="D168" s="16">
        <v>1</v>
      </c>
      <c r="E168" s="16">
        <v>13</v>
      </c>
      <c r="F168" s="17" t="s">
        <v>781</v>
      </c>
      <c r="G168" s="15"/>
      <c r="H168" s="18">
        <v>245000</v>
      </c>
      <c r="I168" s="18">
        <v>245000</v>
      </c>
      <c r="J168" s="18">
        <v>245000</v>
      </c>
      <c r="K168" s="58">
        <f t="shared" si="584"/>
        <v>245</v>
      </c>
      <c r="L168" s="58">
        <f t="shared" si="585"/>
        <v>245</v>
      </c>
      <c r="M168" s="58">
        <f t="shared" si="586"/>
        <v>245</v>
      </c>
      <c r="N168" s="28" t="b">
        <f t="shared" ref="N168" si="668">B168=Z168</f>
        <v>1</v>
      </c>
      <c r="O168" s="28" t="b">
        <f t="shared" ref="O168" si="669">C168=AA168</f>
        <v>1</v>
      </c>
      <c r="P168" s="28" t="b">
        <f t="shared" ref="P168" si="670">D168=AB168</f>
        <v>1</v>
      </c>
      <c r="Q168" s="28" t="b">
        <f t="shared" ref="Q168" si="671">E168=AC168</f>
        <v>1</v>
      </c>
      <c r="R168" s="28" t="b">
        <f t="shared" ref="R168" si="672">F168=AD168</f>
        <v>1</v>
      </c>
      <c r="S168" s="73" t="b">
        <f t="shared" ref="S168" si="673">G168=AE168</f>
        <v>1</v>
      </c>
      <c r="T168" s="73">
        <f t="shared" ref="T168" si="674">K168-AH168</f>
        <v>0</v>
      </c>
      <c r="U168" s="61">
        <f t="shared" ref="U168" si="675">L168-AK168</f>
        <v>0</v>
      </c>
      <c r="V168" s="62">
        <f t="shared" ref="V168" si="676">M168-AN168</f>
        <v>0</v>
      </c>
      <c r="Z168" s="29" t="s">
        <v>782</v>
      </c>
      <c r="AA168" s="30">
        <v>40</v>
      </c>
      <c r="AB168" s="31">
        <v>1</v>
      </c>
      <c r="AC168" s="31">
        <v>13</v>
      </c>
      <c r="AD168" s="32" t="s">
        <v>781</v>
      </c>
      <c r="AE168" s="30" t="s">
        <v>857</v>
      </c>
      <c r="AF168" s="33">
        <v>245</v>
      </c>
      <c r="AG168" s="34">
        <v>0</v>
      </c>
      <c r="AH168" s="33">
        <v>245</v>
      </c>
      <c r="AI168" s="34">
        <v>245</v>
      </c>
      <c r="AJ168" s="34">
        <v>0</v>
      </c>
      <c r="AK168" s="34">
        <v>245</v>
      </c>
      <c r="AL168" s="34">
        <v>245</v>
      </c>
      <c r="AM168" s="34">
        <v>0</v>
      </c>
      <c r="AN168" s="34">
        <v>245</v>
      </c>
    </row>
    <row r="169" spans="1:40" s="25" customFormat="1" x14ac:dyDescent="0.25">
      <c r="A169" s="3"/>
      <c r="B169" s="14" t="s">
        <v>49</v>
      </c>
      <c r="C169" s="15">
        <v>40</v>
      </c>
      <c r="D169" s="16">
        <v>1</v>
      </c>
      <c r="E169" s="16">
        <v>13</v>
      </c>
      <c r="F169" s="17" t="s">
        <v>780</v>
      </c>
      <c r="G169" s="15"/>
      <c r="H169" s="18">
        <v>245000</v>
      </c>
      <c r="I169" s="18">
        <v>245000</v>
      </c>
      <c r="J169" s="18">
        <v>245000</v>
      </c>
      <c r="K169" s="58">
        <f t="shared" si="584"/>
        <v>245</v>
      </c>
      <c r="L169" s="58">
        <f t="shared" si="585"/>
        <v>245</v>
      </c>
      <c r="M169" s="58">
        <f t="shared" si="586"/>
        <v>245</v>
      </c>
      <c r="N169" s="28"/>
      <c r="O169" s="28"/>
      <c r="P169" s="28"/>
      <c r="Q169" s="28"/>
      <c r="R169" s="28"/>
      <c r="S169" s="73"/>
      <c r="T169" s="73"/>
      <c r="U169" s="64"/>
      <c r="V169" s="65"/>
      <c r="Z169" s="29" t="s">
        <v>49</v>
      </c>
      <c r="AA169" s="30">
        <v>40</v>
      </c>
      <c r="AB169" s="31">
        <v>1</v>
      </c>
      <c r="AC169" s="31">
        <v>13</v>
      </c>
      <c r="AD169" s="32" t="s">
        <v>780</v>
      </c>
      <c r="AE169" s="30" t="s">
        <v>857</v>
      </c>
      <c r="AF169" s="33">
        <v>245</v>
      </c>
      <c r="AG169" s="34">
        <v>0</v>
      </c>
      <c r="AH169" s="33">
        <v>245</v>
      </c>
      <c r="AI169" s="34">
        <v>245</v>
      </c>
      <c r="AJ169" s="34">
        <v>0</v>
      </c>
      <c r="AK169" s="34">
        <v>245</v>
      </c>
      <c r="AL169" s="34">
        <v>245</v>
      </c>
      <c r="AM169" s="34">
        <v>0</v>
      </c>
      <c r="AN169" s="34">
        <v>245</v>
      </c>
    </row>
    <row r="170" spans="1:40" s="25" customFormat="1" ht="26.4" x14ac:dyDescent="0.25">
      <c r="A170" s="3"/>
      <c r="B170" s="14" t="s">
        <v>35</v>
      </c>
      <c r="C170" s="15">
        <v>40</v>
      </c>
      <c r="D170" s="16">
        <v>1</v>
      </c>
      <c r="E170" s="16">
        <v>13</v>
      </c>
      <c r="F170" s="17" t="s">
        <v>780</v>
      </c>
      <c r="G170" s="15" t="s">
        <v>34</v>
      </c>
      <c r="H170" s="18">
        <v>245000</v>
      </c>
      <c r="I170" s="18">
        <v>245000</v>
      </c>
      <c r="J170" s="18">
        <v>245000</v>
      </c>
      <c r="K170" s="58">
        <f t="shared" si="584"/>
        <v>245</v>
      </c>
      <c r="L170" s="58">
        <f t="shared" si="585"/>
        <v>245</v>
      </c>
      <c r="M170" s="58">
        <f t="shared" si="586"/>
        <v>245</v>
      </c>
      <c r="N170" s="28" t="b">
        <f t="shared" ref="N170" si="677">B170=Z170</f>
        <v>1</v>
      </c>
      <c r="O170" s="28" t="b">
        <f t="shared" ref="O170" si="678">C170=AA170</f>
        <v>1</v>
      </c>
      <c r="P170" s="28" t="b">
        <f t="shared" ref="P170" si="679">D170=AB170</f>
        <v>1</v>
      </c>
      <c r="Q170" s="28" t="b">
        <f t="shared" ref="Q170" si="680">E170=AC170</f>
        <v>1</v>
      </c>
      <c r="R170" s="28" t="b">
        <f t="shared" ref="R170" si="681">F170=AD170</f>
        <v>1</v>
      </c>
      <c r="S170" s="73" t="b">
        <f t="shared" ref="S170" si="682">G170=AE170</f>
        <v>0</v>
      </c>
      <c r="T170" s="73">
        <f t="shared" ref="T170" si="683">K170-AH170</f>
        <v>0</v>
      </c>
      <c r="U170" s="61">
        <f t="shared" ref="U170" si="684">L170-AK170</f>
        <v>0</v>
      </c>
      <c r="V170" s="62">
        <f t="shared" ref="V170" si="685">M170-AN170</f>
        <v>0</v>
      </c>
      <c r="Z170" s="29" t="s">
        <v>35</v>
      </c>
      <c r="AA170" s="30">
        <v>40</v>
      </c>
      <c r="AB170" s="31">
        <v>1</v>
      </c>
      <c r="AC170" s="31">
        <v>13</v>
      </c>
      <c r="AD170" s="32" t="s">
        <v>780</v>
      </c>
      <c r="AE170" s="30">
        <v>200</v>
      </c>
      <c r="AF170" s="33">
        <v>245</v>
      </c>
      <c r="AG170" s="34">
        <v>0</v>
      </c>
      <c r="AH170" s="33">
        <v>245</v>
      </c>
      <c r="AI170" s="34">
        <v>245</v>
      </c>
      <c r="AJ170" s="34">
        <v>0</v>
      </c>
      <c r="AK170" s="34">
        <v>245</v>
      </c>
      <c r="AL170" s="34">
        <v>245</v>
      </c>
      <c r="AM170" s="34">
        <v>0</v>
      </c>
      <c r="AN170" s="34">
        <v>245</v>
      </c>
    </row>
    <row r="171" spans="1:40" s="25" customFormat="1" ht="26.4" x14ac:dyDescent="0.25">
      <c r="A171" s="3"/>
      <c r="B171" s="14" t="s">
        <v>33</v>
      </c>
      <c r="C171" s="15">
        <v>40</v>
      </c>
      <c r="D171" s="16">
        <v>1</v>
      </c>
      <c r="E171" s="16">
        <v>13</v>
      </c>
      <c r="F171" s="17" t="s">
        <v>780</v>
      </c>
      <c r="G171" s="15" t="s">
        <v>32</v>
      </c>
      <c r="H171" s="18">
        <v>245000</v>
      </c>
      <c r="I171" s="18">
        <v>245000</v>
      </c>
      <c r="J171" s="18">
        <v>245000</v>
      </c>
      <c r="K171" s="58">
        <f t="shared" si="584"/>
        <v>245</v>
      </c>
      <c r="L171" s="58">
        <f t="shared" si="585"/>
        <v>245</v>
      </c>
      <c r="M171" s="58">
        <f t="shared" si="586"/>
        <v>245</v>
      </c>
      <c r="N171" s="28"/>
      <c r="O171" s="28"/>
      <c r="P171" s="28"/>
      <c r="Q171" s="28"/>
      <c r="R171" s="28"/>
      <c r="S171" s="73"/>
      <c r="T171" s="73"/>
      <c r="U171" s="64"/>
      <c r="V171" s="65"/>
      <c r="Z171" s="29" t="s">
        <v>33</v>
      </c>
      <c r="AA171" s="30">
        <v>40</v>
      </c>
      <c r="AB171" s="31">
        <v>1</v>
      </c>
      <c r="AC171" s="31">
        <v>13</v>
      </c>
      <c r="AD171" s="32" t="s">
        <v>780</v>
      </c>
      <c r="AE171" s="30">
        <v>240</v>
      </c>
      <c r="AF171" s="33">
        <v>245</v>
      </c>
      <c r="AG171" s="34">
        <v>0</v>
      </c>
      <c r="AH171" s="33">
        <v>245</v>
      </c>
      <c r="AI171" s="34">
        <v>245</v>
      </c>
      <c r="AJ171" s="34">
        <v>0</v>
      </c>
      <c r="AK171" s="34">
        <v>245</v>
      </c>
      <c r="AL171" s="34">
        <v>245</v>
      </c>
      <c r="AM171" s="34">
        <v>0</v>
      </c>
      <c r="AN171" s="34">
        <v>245</v>
      </c>
    </row>
    <row r="172" spans="1:40" s="25" customFormat="1" ht="31.2" x14ac:dyDescent="0.25">
      <c r="A172" s="3"/>
      <c r="B172" s="20" t="s">
        <v>234</v>
      </c>
      <c r="C172" s="15">
        <v>40</v>
      </c>
      <c r="D172" s="16">
        <v>1</v>
      </c>
      <c r="E172" s="16">
        <v>13</v>
      </c>
      <c r="F172" s="17" t="s">
        <v>233</v>
      </c>
      <c r="G172" s="15"/>
      <c r="H172" s="18">
        <v>80000</v>
      </c>
      <c r="I172" s="18">
        <v>80000</v>
      </c>
      <c r="J172" s="18">
        <v>80000</v>
      </c>
      <c r="K172" s="58">
        <f t="shared" si="584"/>
        <v>80</v>
      </c>
      <c r="L172" s="58">
        <f t="shared" si="585"/>
        <v>80</v>
      </c>
      <c r="M172" s="58">
        <f t="shared" si="586"/>
        <v>80</v>
      </c>
      <c r="N172" s="28" t="b">
        <f t="shared" ref="N172" si="686">B172=Z172</f>
        <v>1</v>
      </c>
      <c r="O172" s="28" t="b">
        <f t="shared" ref="O172" si="687">C172=AA172</f>
        <v>1</v>
      </c>
      <c r="P172" s="28" t="b">
        <f t="shared" ref="P172" si="688">D172=AB172</f>
        <v>1</v>
      </c>
      <c r="Q172" s="28" t="b">
        <f t="shared" ref="Q172" si="689">E172=AC172</f>
        <v>1</v>
      </c>
      <c r="R172" s="28" t="b">
        <f t="shared" ref="R172" si="690">F172=AD172</f>
        <v>1</v>
      </c>
      <c r="S172" s="73" t="b">
        <f t="shared" ref="S172" si="691">G172=AE172</f>
        <v>1</v>
      </c>
      <c r="T172" s="73">
        <f t="shared" ref="T172" si="692">K172-AH172</f>
        <v>0</v>
      </c>
      <c r="U172" s="61">
        <f t="shared" ref="U172" si="693">L172-AK172</f>
        <v>0</v>
      </c>
      <c r="V172" s="62">
        <f t="shared" ref="V172" si="694">M172-AN172</f>
        <v>0</v>
      </c>
      <c r="Z172" s="29" t="s">
        <v>234</v>
      </c>
      <c r="AA172" s="30">
        <v>40</v>
      </c>
      <c r="AB172" s="31">
        <v>1</v>
      </c>
      <c r="AC172" s="31">
        <v>13</v>
      </c>
      <c r="AD172" s="32" t="s">
        <v>233</v>
      </c>
      <c r="AE172" s="30" t="s">
        <v>857</v>
      </c>
      <c r="AF172" s="33">
        <v>80</v>
      </c>
      <c r="AG172" s="34">
        <v>0</v>
      </c>
      <c r="AH172" s="33">
        <v>80</v>
      </c>
      <c r="AI172" s="34">
        <v>80</v>
      </c>
      <c r="AJ172" s="34">
        <v>0</v>
      </c>
      <c r="AK172" s="34">
        <v>80</v>
      </c>
      <c r="AL172" s="34">
        <v>80</v>
      </c>
      <c r="AM172" s="34">
        <v>0</v>
      </c>
      <c r="AN172" s="34">
        <v>80</v>
      </c>
    </row>
    <row r="173" spans="1:40" s="25" customFormat="1" ht="66" x14ac:dyDescent="0.25">
      <c r="A173" s="3"/>
      <c r="B173" s="14" t="s">
        <v>779</v>
      </c>
      <c r="C173" s="15">
        <v>40</v>
      </c>
      <c r="D173" s="16">
        <v>1</v>
      </c>
      <c r="E173" s="16">
        <v>13</v>
      </c>
      <c r="F173" s="17" t="s">
        <v>778</v>
      </c>
      <c r="G173" s="15"/>
      <c r="H173" s="18">
        <v>80000</v>
      </c>
      <c r="I173" s="18">
        <v>80000</v>
      </c>
      <c r="J173" s="18">
        <v>80000</v>
      </c>
      <c r="K173" s="58">
        <f t="shared" si="584"/>
        <v>80</v>
      </c>
      <c r="L173" s="58">
        <f t="shared" si="585"/>
        <v>80</v>
      </c>
      <c r="M173" s="58">
        <f t="shared" si="586"/>
        <v>80</v>
      </c>
      <c r="N173" s="28"/>
      <c r="O173" s="28"/>
      <c r="P173" s="28"/>
      <c r="Q173" s="28"/>
      <c r="R173" s="28"/>
      <c r="S173" s="73"/>
      <c r="T173" s="73"/>
      <c r="U173" s="64"/>
      <c r="V173" s="65"/>
      <c r="Z173" s="29" t="s">
        <v>779</v>
      </c>
      <c r="AA173" s="30">
        <v>40</v>
      </c>
      <c r="AB173" s="31">
        <v>1</v>
      </c>
      <c r="AC173" s="31">
        <v>13</v>
      </c>
      <c r="AD173" s="32" t="s">
        <v>778</v>
      </c>
      <c r="AE173" s="30" t="s">
        <v>857</v>
      </c>
      <c r="AF173" s="33">
        <v>80</v>
      </c>
      <c r="AG173" s="34">
        <v>0</v>
      </c>
      <c r="AH173" s="33">
        <v>80</v>
      </c>
      <c r="AI173" s="34">
        <v>80</v>
      </c>
      <c r="AJ173" s="34">
        <v>0</v>
      </c>
      <c r="AK173" s="34">
        <v>80</v>
      </c>
      <c r="AL173" s="34">
        <v>80</v>
      </c>
      <c r="AM173" s="34">
        <v>0</v>
      </c>
      <c r="AN173" s="34">
        <v>80</v>
      </c>
    </row>
    <row r="174" spans="1:40" s="25" customFormat="1" ht="66" x14ac:dyDescent="0.25">
      <c r="A174" s="3"/>
      <c r="B174" s="14" t="s">
        <v>777</v>
      </c>
      <c r="C174" s="15">
        <v>40</v>
      </c>
      <c r="D174" s="16">
        <v>1</v>
      </c>
      <c r="E174" s="16">
        <v>13</v>
      </c>
      <c r="F174" s="17" t="s">
        <v>776</v>
      </c>
      <c r="G174" s="15"/>
      <c r="H174" s="18">
        <v>10000</v>
      </c>
      <c r="I174" s="18">
        <v>10000</v>
      </c>
      <c r="J174" s="18">
        <v>10000</v>
      </c>
      <c r="K174" s="58">
        <f t="shared" si="584"/>
        <v>10</v>
      </c>
      <c r="L174" s="58">
        <f t="shared" si="585"/>
        <v>10</v>
      </c>
      <c r="M174" s="58">
        <f t="shared" si="586"/>
        <v>10</v>
      </c>
      <c r="N174" s="28" t="b">
        <f t="shared" ref="N174" si="695">B174=Z174</f>
        <v>1</v>
      </c>
      <c r="O174" s="28" t="b">
        <f t="shared" ref="O174" si="696">C174=AA174</f>
        <v>1</v>
      </c>
      <c r="P174" s="28" t="b">
        <f t="shared" ref="P174" si="697">D174=AB174</f>
        <v>1</v>
      </c>
      <c r="Q174" s="28" t="b">
        <f t="shared" ref="Q174" si="698">E174=AC174</f>
        <v>1</v>
      </c>
      <c r="R174" s="28" t="b">
        <f t="shared" ref="R174" si="699">F174=AD174</f>
        <v>1</v>
      </c>
      <c r="S174" s="73" t="b">
        <f t="shared" ref="S174" si="700">G174=AE174</f>
        <v>1</v>
      </c>
      <c r="T174" s="73">
        <f t="shared" ref="T174" si="701">K174-AH174</f>
        <v>0</v>
      </c>
      <c r="U174" s="61">
        <f t="shared" ref="U174" si="702">L174-AK174</f>
        <v>0</v>
      </c>
      <c r="V174" s="62">
        <f t="shared" ref="V174" si="703">M174-AN174</f>
        <v>0</v>
      </c>
      <c r="Z174" s="29" t="s">
        <v>777</v>
      </c>
      <c r="AA174" s="30">
        <v>40</v>
      </c>
      <c r="AB174" s="31">
        <v>1</v>
      </c>
      <c r="AC174" s="31">
        <v>13</v>
      </c>
      <c r="AD174" s="32" t="s">
        <v>776</v>
      </c>
      <c r="AE174" s="30" t="s">
        <v>857</v>
      </c>
      <c r="AF174" s="33">
        <v>10</v>
      </c>
      <c r="AG174" s="34">
        <v>0</v>
      </c>
      <c r="AH174" s="33">
        <v>10</v>
      </c>
      <c r="AI174" s="34">
        <v>10</v>
      </c>
      <c r="AJ174" s="34">
        <v>0</v>
      </c>
      <c r="AK174" s="34">
        <v>10</v>
      </c>
      <c r="AL174" s="34">
        <v>10</v>
      </c>
      <c r="AM174" s="34">
        <v>0</v>
      </c>
      <c r="AN174" s="34">
        <v>10</v>
      </c>
    </row>
    <row r="175" spans="1:40" s="25" customFormat="1" x14ac:dyDescent="0.25">
      <c r="A175" s="3"/>
      <c r="B175" s="14" t="s">
        <v>49</v>
      </c>
      <c r="C175" s="15">
        <v>40</v>
      </c>
      <c r="D175" s="16">
        <v>1</v>
      </c>
      <c r="E175" s="16">
        <v>13</v>
      </c>
      <c r="F175" s="17" t="s">
        <v>775</v>
      </c>
      <c r="G175" s="15"/>
      <c r="H175" s="18">
        <v>10000</v>
      </c>
      <c r="I175" s="18">
        <v>10000</v>
      </c>
      <c r="J175" s="18">
        <v>10000</v>
      </c>
      <c r="K175" s="58">
        <f t="shared" si="584"/>
        <v>10</v>
      </c>
      <c r="L175" s="58">
        <f t="shared" si="585"/>
        <v>10</v>
      </c>
      <c r="M175" s="58">
        <f t="shared" si="586"/>
        <v>10</v>
      </c>
      <c r="N175" s="28"/>
      <c r="O175" s="28"/>
      <c r="P175" s="28"/>
      <c r="Q175" s="28"/>
      <c r="R175" s="28"/>
      <c r="S175" s="73"/>
      <c r="T175" s="73"/>
      <c r="U175" s="64"/>
      <c r="V175" s="65"/>
      <c r="Z175" s="29" t="s">
        <v>49</v>
      </c>
      <c r="AA175" s="30">
        <v>40</v>
      </c>
      <c r="AB175" s="31">
        <v>1</v>
      </c>
      <c r="AC175" s="31">
        <v>13</v>
      </c>
      <c r="AD175" s="32" t="s">
        <v>775</v>
      </c>
      <c r="AE175" s="30" t="s">
        <v>857</v>
      </c>
      <c r="AF175" s="33">
        <v>10</v>
      </c>
      <c r="AG175" s="34">
        <v>0</v>
      </c>
      <c r="AH175" s="33">
        <v>10</v>
      </c>
      <c r="AI175" s="34">
        <v>10</v>
      </c>
      <c r="AJ175" s="34">
        <v>0</v>
      </c>
      <c r="AK175" s="34">
        <v>10</v>
      </c>
      <c r="AL175" s="34">
        <v>10</v>
      </c>
      <c r="AM175" s="34">
        <v>0</v>
      </c>
      <c r="AN175" s="34">
        <v>10</v>
      </c>
    </row>
    <row r="176" spans="1:40" s="25" customFormat="1" ht="26.4" x14ac:dyDescent="0.25">
      <c r="A176" s="3"/>
      <c r="B176" s="14" t="s">
        <v>35</v>
      </c>
      <c r="C176" s="15">
        <v>40</v>
      </c>
      <c r="D176" s="16">
        <v>1</v>
      </c>
      <c r="E176" s="16">
        <v>13</v>
      </c>
      <c r="F176" s="17" t="s">
        <v>775</v>
      </c>
      <c r="G176" s="15" t="s">
        <v>34</v>
      </c>
      <c r="H176" s="18">
        <v>10000</v>
      </c>
      <c r="I176" s="18">
        <v>10000</v>
      </c>
      <c r="J176" s="18">
        <v>10000</v>
      </c>
      <c r="K176" s="58">
        <f t="shared" si="584"/>
        <v>10</v>
      </c>
      <c r="L176" s="58">
        <f t="shared" si="585"/>
        <v>10</v>
      </c>
      <c r="M176" s="58">
        <f t="shared" si="586"/>
        <v>10</v>
      </c>
      <c r="N176" s="28" t="b">
        <f t="shared" ref="N176" si="704">B176=Z176</f>
        <v>1</v>
      </c>
      <c r="O176" s="28" t="b">
        <f t="shared" ref="O176" si="705">C176=AA176</f>
        <v>1</v>
      </c>
      <c r="P176" s="28" t="b">
        <f t="shared" ref="P176" si="706">D176=AB176</f>
        <v>1</v>
      </c>
      <c r="Q176" s="28" t="b">
        <f t="shared" ref="Q176" si="707">E176=AC176</f>
        <v>1</v>
      </c>
      <c r="R176" s="28" t="b">
        <f t="shared" ref="R176" si="708">F176=AD176</f>
        <v>1</v>
      </c>
      <c r="S176" s="73" t="b">
        <f t="shared" ref="S176" si="709">G176=AE176</f>
        <v>0</v>
      </c>
      <c r="T176" s="73">
        <f t="shared" ref="T176" si="710">K176-AH176</f>
        <v>0</v>
      </c>
      <c r="U176" s="61">
        <f t="shared" ref="U176" si="711">L176-AK176</f>
        <v>0</v>
      </c>
      <c r="V176" s="62">
        <f t="shared" ref="V176" si="712">M176-AN176</f>
        <v>0</v>
      </c>
      <c r="Z176" s="29" t="s">
        <v>35</v>
      </c>
      <c r="AA176" s="30">
        <v>40</v>
      </c>
      <c r="AB176" s="31">
        <v>1</v>
      </c>
      <c r="AC176" s="31">
        <v>13</v>
      </c>
      <c r="AD176" s="32" t="s">
        <v>775</v>
      </c>
      <c r="AE176" s="30">
        <v>200</v>
      </c>
      <c r="AF176" s="33">
        <v>10</v>
      </c>
      <c r="AG176" s="34">
        <v>0</v>
      </c>
      <c r="AH176" s="33">
        <v>10</v>
      </c>
      <c r="AI176" s="34">
        <v>10</v>
      </c>
      <c r="AJ176" s="34">
        <v>0</v>
      </c>
      <c r="AK176" s="34">
        <v>10</v>
      </c>
      <c r="AL176" s="34">
        <v>10</v>
      </c>
      <c r="AM176" s="34">
        <v>0</v>
      </c>
      <c r="AN176" s="34">
        <v>10</v>
      </c>
    </row>
    <row r="177" spans="1:40" s="25" customFormat="1" ht="26.4" x14ac:dyDescent="0.25">
      <c r="A177" s="3"/>
      <c r="B177" s="14" t="s">
        <v>33</v>
      </c>
      <c r="C177" s="15">
        <v>40</v>
      </c>
      <c r="D177" s="16">
        <v>1</v>
      </c>
      <c r="E177" s="16">
        <v>13</v>
      </c>
      <c r="F177" s="17" t="s">
        <v>775</v>
      </c>
      <c r="G177" s="15" t="s">
        <v>32</v>
      </c>
      <c r="H177" s="18">
        <v>10000</v>
      </c>
      <c r="I177" s="18">
        <v>10000</v>
      </c>
      <c r="J177" s="18">
        <v>10000</v>
      </c>
      <c r="K177" s="58">
        <f t="shared" si="584"/>
        <v>10</v>
      </c>
      <c r="L177" s="58">
        <f t="shared" si="585"/>
        <v>10</v>
      </c>
      <c r="M177" s="58">
        <f t="shared" si="586"/>
        <v>10</v>
      </c>
      <c r="N177" s="28"/>
      <c r="O177" s="28"/>
      <c r="P177" s="28"/>
      <c r="Q177" s="28"/>
      <c r="R177" s="28"/>
      <c r="S177" s="73"/>
      <c r="T177" s="73"/>
      <c r="U177" s="64"/>
      <c r="V177" s="65"/>
      <c r="Z177" s="29" t="s">
        <v>33</v>
      </c>
      <c r="AA177" s="30">
        <v>40</v>
      </c>
      <c r="AB177" s="31">
        <v>1</v>
      </c>
      <c r="AC177" s="31">
        <v>13</v>
      </c>
      <c r="AD177" s="32" t="s">
        <v>775</v>
      </c>
      <c r="AE177" s="30">
        <v>240</v>
      </c>
      <c r="AF177" s="33">
        <v>10</v>
      </c>
      <c r="AG177" s="34">
        <v>0</v>
      </c>
      <c r="AH177" s="33">
        <v>10</v>
      </c>
      <c r="AI177" s="34">
        <v>10</v>
      </c>
      <c r="AJ177" s="34">
        <v>0</v>
      </c>
      <c r="AK177" s="34">
        <v>10</v>
      </c>
      <c r="AL177" s="34">
        <v>10</v>
      </c>
      <c r="AM177" s="34">
        <v>0</v>
      </c>
      <c r="AN177" s="34">
        <v>10</v>
      </c>
    </row>
    <row r="178" spans="1:40" s="25" customFormat="1" ht="52.8" x14ac:dyDescent="0.25">
      <c r="A178" s="3"/>
      <c r="B178" s="14" t="s">
        <v>774</v>
      </c>
      <c r="C178" s="15">
        <v>40</v>
      </c>
      <c r="D178" s="16">
        <v>1</v>
      </c>
      <c r="E178" s="16">
        <v>13</v>
      </c>
      <c r="F178" s="17" t="s">
        <v>773</v>
      </c>
      <c r="G178" s="15"/>
      <c r="H178" s="18">
        <v>20000</v>
      </c>
      <c r="I178" s="18">
        <v>20000</v>
      </c>
      <c r="J178" s="18">
        <v>20000</v>
      </c>
      <c r="K178" s="58">
        <f t="shared" si="584"/>
        <v>20</v>
      </c>
      <c r="L178" s="58">
        <f t="shared" si="585"/>
        <v>20</v>
      </c>
      <c r="M178" s="58">
        <f t="shared" si="586"/>
        <v>20</v>
      </c>
      <c r="N178" s="28" t="b">
        <f t="shared" ref="N178" si="713">B178=Z178</f>
        <v>1</v>
      </c>
      <c r="O178" s="28" t="b">
        <f t="shared" ref="O178" si="714">C178=AA178</f>
        <v>1</v>
      </c>
      <c r="P178" s="28" t="b">
        <f t="shared" ref="P178" si="715">D178=AB178</f>
        <v>1</v>
      </c>
      <c r="Q178" s="28" t="b">
        <f t="shared" ref="Q178" si="716">E178=AC178</f>
        <v>1</v>
      </c>
      <c r="R178" s="28" t="b">
        <f t="shared" ref="R178" si="717">F178=AD178</f>
        <v>1</v>
      </c>
      <c r="S178" s="73" t="b">
        <f t="shared" ref="S178" si="718">G178=AE178</f>
        <v>1</v>
      </c>
      <c r="T178" s="73">
        <f t="shared" ref="T178" si="719">K178-AH178</f>
        <v>0</v>
      </c>
      <c r="U178" s="61">
        <f t="shared" ref="U178" si="720">L178-AK178</f>
        <v>0</v>
      </c>
      <c r="V178" s="62">
        <f t="shared" ref="V178" si="721">M178-AN178</f>
        <v>0</v>
      </c>
      <c r="Z178" s="29" t="s">
        <v>774</v>
      </c>
      <c r="AA178" s="30">
        <v>40</v>
      </c>
      <c r="AB178" s="31">
        <v>1</v>
      </c>
      <c r="AC178" s="31">
        <v>13</v>
      </c>
      <c r="AD178" s="32" t="s">
        <v>773</v>
      </c>
      <c r="AE178" s="30" t="s">
        <v>857</v>
      </c>
      <c r="AF178" s="33">
        <v>20</v>
      </c>
      <c r="AG178" s="34">
        <v>0</v>
      </c>
      <c r="AH178" s="33">
        <v>20</v>
      </c>
      <c r="AI178" s="34">
        <v>20</v>
      </c>
      <c r="AJ178" s="34">
        <v>0</v>
      </c>
      <c r="AK178" s="34">
        <v>20</v>
      </c>
      <c r="AL178" s="34">
        <v>20</v>
      </c>
      <c r="AM178" s="34">
        <v>0</v>
      </c>
      <c r="AN178" s="34">
        <v>20</v>
      </c>
    </row>
    <row r="179" spans="1:40" s="25" customFormat="1" x14ac:dyDescent="0.25">
      <c r="A179" s="3"/>
      <c r="B179" s="14" t="s">
        <v>49</v>
      </c>
      <c r="C179" s="15">
        <v>40</v>
      </c>
      <c r="D179" s="16">
        <v>1</v>
      </c>
      <c r="E179" s="16">
        <v>13</v>
      </c>
      <c r="F179" s="17" t="s">
        <v>772</v>
      </c>
      <c r="G179" s="15"/>
      <c r="H179" s="18">
        <v>20000</v>
      </c>
      <c r="I179" s="18">
        <v>20000</v>
      </c>
      <c r="J179" s="18">
        <v>20000</v>
      </c>
      <c r="K179" s="58">
        <f t="shared" si="584"/>
        <v>20</v>
      </c>
      <c r="L179" s="58">
        <f t="shared" si="585"/>
        <v>20</v>
      </c>
      <c r="M179" s="58">
        <f t="shared" si="586"/>
        <v>20</v>
      </c>
      <c r="N179" s="28"/>
      <c r="O179" s="28"/>
      <c r="P179" s="28"/>
      <c r="Q179" s="28"/>
      <c r="R179" s="28"/>
      <c r="S179" s="73"/>
      <c r="T179" s="73"/>
      <c r="U179" s="64"/>
      <c r="V179" s="65"/>
      <c r="Z179" s="29" t="s">
        <v>49</v>
      </c>
      <c r="AA179" s="30">
        <v>40</v>
      </c>
      <c r="AB179" s="31">
        <v>1</v>
      </c>
      <c r="AC179" s="31">
        <v>13</v>
      </c>
      <c r="AD179" s="32" t="s">
        <v>772</v>
      </c>
      <c r="AE179" s="30" t="s">
        <v>857</v>
      </c>
      <c r="AF179" s="33">
        <v>20</v>
      </c>
      <c r="AG179" s="34">
        <v>0</v>
      </c>
      <c r="AH179" s="33">
        <v>20</v>
      </c>
      <c r="AI179" s="34">
        <v>20</v>
      </c>
      <c r="AJ179" s="34">
        <v>0</v>
      </c>
      <c r="AK179" s="34">
        <v>20</v>
      </c>
      <c r="AL179" s="34">
        <v>20</v>
      </c>
      <c r="AM179" s="34">
        <v>0</v>
      </c>
      <c r="AN179" s="34">
        <v>20</v>
      </c>
    </row>
    <row r="180" spans="1:40" s="25" customFormat="1" ht="26.4" x14ac:dyDescent="0.25">
      <c r="A180" s="3"/>
      <c r="B180" s="14" t="s">
        <v>35</v>
      </c>
      <c r="C180" s="15">
        <v>40</v>
      </c>
      <c r="D180" s="16">
        <v>1</v>
      </c>
      <c r="E180" s="16">
        <v>13</v>
      </c>
      <c r="F180" s="17" t="s">
        <v>772</v>
      </c>
      <c r="G180" s="15" t="s">
        <v>34</v>
      </c>
      <c r="H180" s="18">
        <v>20000</v>
      </c>
      <c r="I180" s="18">
        <v>20000</v>
      </c>
      <c r="J180" s="18">
        <v>20000</v>
      </c>
      <c r="K180" s="58">
        <f t="shared" si="584"/>
        <v>20</v>
      </c>
      <c r="L180" s="58">
        <f t="shared" si="585"/>
        <v>20</v>
      </c>
      <c r="M180" s="58">
        <f t="shared" si="586"/>
        <v>20</v>
      </c>
      <c r="N180" s="28" t="b">
        <f t="shared" ref="N180" si="722">B180=Z180</f>
        <v>1</v>
      </c>
      <c r="O180" s="28" t="b">
        <f t="shared" ref="O180" si="723">C180=AA180</f>
        <v>1</v>
      </c>
      <c r="P180" s="28" t="b">
        <f t="shared" ref="P180" si="724">D180=AB180</f>
        <v>1</v>
      </c>
      <c r="Q180" s="28" t="b">
        <f t="shared" ref="Q180" si="725">E180=AC180</f>
        <v>1</v>
      </c>
      <c r="R180" s="28" t="b">
        <f t="shared" ref="R180" si="726">F180=AD180</f>
        <v>1</v>
      </c>
      <c r="S180" s="73" t="b">
        <f t="shared" ref="S180" si="727">G180=AE180</f>
        <v>0</v>
      </c>
      <c r="T180" s="73">
        <f t="shared" ref="T180" si="728">K180-AH180</f>
        <v>0</v>
      </c>
      <c r="U180" s="61">
        <f t="shared" ref="U180" si="729">L180-AK180</f>
        <v>0</v>
      </c>
      <c r="V180" s="62">
        <f t="shared" ref="V180" si="730">M180-AN180</f>
        <v>0</v>
      </c>
      <c r="Z180" s="29" t="s">
        <v>35</v>
      </c>
      <c r="AA180" s="30">
        <v>40</v>
      </c>
      <c r="AB180" s="31">
        <v>1</v>
      </c>
      <c r="AC180" s="31">
        <v>13</v>
      </c>
      <c r="AD180" s="32" t="s">
        <v>772</v>
      </c>
      <c r="AE180" s="30">
        <v>200</v>
      </c>
      <c r="AF180" s="33">
        <v>20</v>
      </c>
      <c r="AG180" s="34">
        <v>0</v>
      </c>
      <c r="AH180" s="33">
        <v>20</v>
      </c>
      <c r="AI180" s="34">
        <v>20</v>
      </c>
      <c r="AJ180" s="34">
        <v>0</v>
      </c>
      <c r="AK180" s="34">
        <v>20</v>
      </c>
      <c r="AL180" s="34">
        <v>20</v>
      </c>
      <c r="AM180" s="34">
        <v>0</v>
      </c>
      <c r="AN180" s="34">
        <v>20</v>
      </c>
    </row>
    <row r="181" spans="1:40" s="25" customFormat="1" ht="26.4" x14ac:dyDescent="0.25">
      <c r="A181" s="3"/>
      <c r="B181" s="14" t="s">
        <v>33</v>
      </c>
      <c r="C181" s="15">
        <v>40</v>
      </c>
      <c r="D181" s="16">
        <v>1</v>
      </c>
      <c r="E181" s="16">
        <v>13</v>
      </c>
      <c r="F181" s="17" t="s">
        <v>772</v>
      </c>
      <c r="G181" s="15" t="s">
        <v>32</v>
      </c>
      <c r="H181" s="18">
        <v>20000</v>
      </c>
      <c r="I181" s="18">
        <v>20000</v>
      </c>
      <c r="J181" s="18">
        <v>20000</v>
      </c>
      <c r="K181" s="58">
        <f t="shared" si="584"/>
        <v>20</v>
      </c>
      <c r="L181" s="58">
        <f t="shared" si="585"/>
        <v>20</v>
      </c>
      <c r="M181" s="58">
        <f t="shared" si="586"/>
        <v>20</v>
      </c>
      <c r="N181" s="28"/>
      <c r="O181" s="28"/>
      <c r="P181" s="28"/>
      <c r="Q181" s="28"/>
      <c r="R181" s="28"/>
      <c r="S181" s="73"/>
      <c r="T181" s="73"/>
      <c r="U181" s="64"/>
      <c r="V181" s="65"/>
      <c r="Z181" s="29" t="s">
        <v>33</v>
      </c>
      <c r="AA181" s="30">
        <v>40</v>
      </c>
      <c r="AB181" s="31">
        <v>1</v>
      </c>
      <c r="AC181" s="31">
        <v>13</v>
      </c>
      <c r="AD181" s="32" t="s">
        <v>772</v>
      </c>
      <c r="AE181" s="30">
        <v>240</v>
      </c>
      <c r="AF181" s="33">
        <v>20</v>
      </c>
      <c r="AG181" s="34">
        <v>0</v>
      </c>
      <c r="AH181" s="33">
        <v>20</v>
      </c>
      <c r="AI181" s="34">
        <v>20</v>
      </c>
      <c r="AJ181" s="34">
        <v>0</v>
      </c>
      <c r="AK181" s="34">
        <v>20</v>
      </c>
      <c r="AL181" s="34">
        <v>20</v>
      </c>
      <c r="AM181" s="34">
        <v>0</v>
      </c>
      <c r="AN181" s="34">
        <v>20</v>
      </c>
    </row>
    <row r="182" spans="1:40" s="25" customFormat="1" ht="52.8" x14ac:dyDescent="0.25">
      <c r="A182" s="3"/>
      <c r="B182" s="14" t="s">
        <v>771</v>
      </c>
      <c r="C182" s="15">
        <v>40</v>
      </c>
      <c r="D182" s="16">
        <v>1</v>
      </c>
      <c r="E182" s="16">
        <v>13</v>
      </c>
      <c r="F182" s="17" t="s">
        <v>770</v>
      </c>
      <c r="G182" s="15"/>
      <c r="H182" s="18">
        <v>10000</v>
      </c>
      <c r="I182" s="18">
        <v>10000</v>
      </c>
      <c r="J182" s="18">
        <v>10000</v>
      </c>
      <c r="K182" s="58">
        <f t="shared" si="584"/>
        <v>10</v>
      </c>
      <c r="L182" s="58">
        <f t="shared" si="585"/>
        <v>10</v>
      </c>
      <c r="M182" s="58">
        <f t="shared" si="586"/>
        <v>10</v>
      </c>
      <c r="N182" s="28" t="b">
        <f t="shared" ref="N182" si="731">B182=Z182</f>
        <v>1</v>
      </c>
      <c r="O182" s="28" t="b">
        <f t="shared" ref="O182" si="732">C182=AA182</f>
        <v>1</v>
      </c>
      <c r="P182" s="28" t="b">
        <f t="shared" ref="P182" si="733">D182=AB182</f>
        <v>1</v>
      </c>
      <c r="Q182" s="28" t="b">
        <f t="shared" ref="Q182" si="734">E182=AC182</f>
        <v>1</v>
      </c>
      <c r="R182" s="28" t="b">
        <f t="shared" ref="R182" si="735">F182=AD182</f>
        <v>1</v>
      </c>
      <c r="S182" s="73" t="b">
        <f t="shared" ref="S182" si="736">G182=AE182</f>
        <v>1</v>
      </c>
      <c r="T182" s="73">
        <f t="shared" ref="T182" si="737">K182-AH182</f>
        <v>0</v>
      </c>
      <c r="U182" s="61">
        <f t="shared" ref="U182" si="738">L182-AK182</f>
        <v>0</v>
      </c>
      <c r="V182" s="62">
        <f t="shared" ref="V182" si="739">M182-AN182</f>
        <v>0</v>
      </c>
      <c r="Z182" s="29" t="s">
        <v>771</v>
      </c>
      <c r="AA182" s="30">
        <v>40</v>
      </c>
      <c r="AB182" s="31">
        <v>1</v>
      </c>
      <c r="AC182" s="31">
        <v>13</v>
      </c>
      <c r="AD182" s="32" t="s">
        <v>770</v>
      </c>
      <c r="AE182" s="30" t="s">
        <v>857</v>
      </c>
      <c r="AF182" s="33">
        <v>10</v>
      </c>
      <c r="AG182" s="34">
        <v>0</v>
      </c>
      <c r="AH182" s="33">
        <v>10</v>
      </c>
      <c r="AI182" s="34">
        <v>10</v>
      </c>
      <c r="AJ182" s="34">
        <v>0</v>
      </c>
      <c r="AK182" s="34">
        <v>10</v>
      </c>
      <c r="AL182" s="34">
        <v>10</v>
      </c>
      <c r="AM182" s="34">
        <v>0</v>
      </c>
      <c r="AN182" s="34">
        <v>10</v>
      </c>
    </row>
    <row r="183" spans="1:40" s="25" customFormat="1" x14ac:dyDescent="0.25">
      <c r="A183" s="3"/>
      <c r="B183" s="14" t="s">
        <v>49</v>
      </c>
      <c r="C183" s="15">
        <v>40</v>
      </c>
      <c r="D183" s="16">
        <v>1</v>
      </c>
      <c r="E183" s="16">
        <v>13</v>
      </c>
      <c r="F183" s="17" t="s">
        <v>769</v>
      </c>
      <c r="G183" s="15"/>
      <c r="H183" s="18">
        <v>10000</v>
      </c>
      <c r="I183" s="18">
        <v>10000</v>
      </c>
      <c r="J183" s="18">
        <v>10000</v>
      </c>
      <c r="K183" s="58">
        <f t="shared" si="584"/>
        <v>10</v>
      </c>
      <c r="L183" s="58">
        <f t="shared" si="585"/>
        <v>10</v>
      </c>
      <c r="M183" s="58">
        <f t="shared" si="586"/>
        <v>10</v>
      </c>
      <c r="N183" s="28"/>
      <c r="O183" s="28"/>
      <c r="P183" s="28"/>
      <c r="Q183" s="28"/>
      <c r="R183" s="28"/>
      <c r="S183" s="73"/>
      <c r="T183" s="73"/>
      <c r="U183" s="64"/>
      <c r="V183" s="65"/>
      <c r="Z183" s="29" t="s">
        <v>49</v>
      </c>
      <c r="AA183" s="30">
        <v>40</v>
      </c>
      <c r="AB183" s="31">
        <v>1</v>
      </c>
      <c r="AC183" s="31">
        <v>13</v>
      </c>
      <c r="AD183" s="32" t="s">
        <v>769</v>
      </c>
      <c r="AE183" s="30" t="s">
        <v>857</v>
      </c>
      <c r="AF183" s="33">
        <v>10</v>
      </c>
      <c r="AG183" s="34">
        <v>0</v>
      </c>
      <c r="AH183" s="33">
        <v>10</v>
      </c>
      <c r="AI183" s="34">
        <v>10</v>
      </c>
      <c r="AJ183" s="34">
        <v>0</v>
      </c>
      <c r="AK183" s="34">
        <v>10</v>
      </c>
      <c r="AL183" s="34">
        <v>10</v>
      </c>
      <c r="AM183" s="34">
        <v>0</v>
      </c>
      <c r="AN183" s="34">
        <v>10</v>
      </c>
    </row>
    <row r="184" spans="1:40" s="25" customFormat="1" ht="26.4" x14ac:dyDescent="0.25">
      <c r="A184" s="3"/>
      <c r="B184" s="14" t="s">
        <v>35</v>
      </c>
      <c r="C184" s="15">
        <v>40</v>
      </c>
      <c r="D184" s="16">
        <v>1</v>
      </c>
      <c r="E184" s="16">
        <v>13</v>
      </c>
      <c r="F184" s="17" t="s">
        <v>769</v>
      </c>
      <c r="G184" s="15" t="s">
        <v>34</v>
      </c>
      <c r="H184" s="18">
        <v>10000</v>
      </c>
      <c r="I184" s="18">
        <v>10000</v>
      </c>
      <c r="J184" s="18">
        <v>10000</v>
      </c>
      <c r="K184" s="58">
        <f t="shared" si="584"/>
        <v>10</v>
      </c>
      <c r="L184" s="58">
        <f t="shared" si="585"/>
        <v>10</v>
      </c>
      <c r="M184" s="58">
        <f t="shared" si="586"/>
        <v>10</v>
      </c>
      <c r="N184" s="28" t="b">
        <f t="shared" ref="N184" si="740">B184=Z184</f>
        <v>1</v>
      </c>
      <c r="O184" s="28" t="b">
        <f t="shared" ref="O184" si="741">C184=AA184</f>
        <v>1</v>
      </c>
      <c r="P184" s="28" t="b">
        <f t="shared" ref="P184" si="742">D184=AB184</f>
        <v>1</v>
      </c>
      <c r="Q184" s="28" t="b">
        <f t="shared" ref="Q184" si="743">E184=AC184</f>
        <v>1</v>
      </c>
      <c r="R184" s="28" t="b">
        <f t="shared" ref="R184" si="744">F184=AD184</f>
        <v>1</v>
      </c>
      <c r="S184" s="73" t="b">
        <f t="shared" ref="S184" si="745">G184=AE184</f>
        <v>0</v>
      </c>
      <c r="T184" s="73">
        <f t="shared" ref="T184" si="746">K184-AH184</f>
        <v>0</v>
      </c>
      <c r="U184" s="61">
        <f t="shared" ref="U184" si="747">L184-AK184</f>
        <v>0</v>
      </c>
      <c r="V184" s="62">
        <f t="shared" ref="V184" si="748">M184-AN184</f>
        <v>0</v>
      </c>
      <c r="Z184" s="29" t="s">
        <v>35</v>
      </c>
      <c r="AA184" s="30">
        <v>40</v>
      </c>
      <c r="AB184" s="31">
        <v>1</v>
      </c>
      <c r="AC184" s="31">
        <v>13</v>
      </c>
      <c r="AD184" s="32" t="s">
        <v>769</v>
      </c>
      <c r="AE184" s="30">
        <v>200</v>
      </c>
      <c r="AF184" s="33">
        <v>10</v>
      </c>
      <c r="AG184" s="34">
        <v>0</v>
      </c>
      <c r="AH184" s="33">
        <v>10</v>
      </c>
      <c r="AI184" s="34">
        <v>10</v>
      </c>
      <c r="AJ184" s="34">
        <v>0</v>
      </c>
      <c r="AK184" s="34">
        <v>10</v>
      </c>
      <c r="AL184" s="34">
        <v>10</v>
      </c>
      <c r="AM184" s="34">
        <v>0</v>
      </c>
      <c r="AN184" s="34">
        <v>10</v>
      </c>
    </row>
    <row r="185" spans="1:40" s="25" customFormat="1" ht="26.4" x14ac:dyDescent="0.25">
      <c r="A185" s="3"/>
      <c r="B185" s="14" t="s">
        <v>33</v>
      </c>
      <c r="C185" s="15">
        <v>40</v>
      </c>
      <c r="D185" s="16">
        <v>1</v>
      </c>
      <c r="E185" s="16">
        <v>13</v>
      </c>
      <c r="F185" s="17" t="s">
        <v>769</v>
      </c>
      <c r="G185" s="15" t="s">
        <v>32</v>
      </c>
      <c r="H185" s="18">
        <v>10000</v>
      </c>
      <c r="I185" s="18">
        <v>10000</v>
      </c>
      <c r="J185" s="18">
        <v>10000</v>
      </c>
      <c r="K185" s="58">
        <f t="shared" si="584"/>
        <v>10</v>
      </c>
      <c r="L185" s="58">
        <f t="shared" si="585"/>
        <v>10</v>
      </c>
      <c r="M185" s="58">
        <f t="shared" si="586"/>
        <v>10</v>
      </c>
      <c r="N185" s="28"/>
      <c r="O185" s="28"/>
      <c r="P185" s="28"/>
      <c r="Q185" s="28"/>
      <c r="R185" s="28"/>
      <c r="S185" s="73"/>
      <c r="T185" s="73"/>
      <c r="U185" s="64"/>
      <c r="V185" s="65"/>
      <c r="Z185" s="29" t="s">
        <v>33</v>
      </c>
      <c r="AA185" s="30">
        <v>40</v>
      </c>
      <c r="AB185" s="31">
        <v>1</v>
      </c>
      <c r="AC185" s="31">
        <v>13</v>
      </c>
      <c r="AD185" s="32" t="s">
        <v>769</v>
      </c>
      <c r="AE185" s="30">
        <v>240</v>
      </c>
      <c r="AF185" s="33">
        <v>10</v>
      </c>
      <c r="AG185" s="34">
        <v>0</v>
      </c>
      <c r="AH185" s="33">
        <v>10</v>
      </c>
      <c r="AI185" s="34">
        <v>10</v>
      </c>
      <c r="AJ185" s="34">
        <v>0</v>
      </c>
      <c r="AK185" s="34">
        <v>10</v>
      </c>
      <c r="AL185" s="34">
        <v>10</v>
      </c>
      <c r="AM185" s="34">
        <v>0</v>
      </c>
      <c r="AN185" s="34">
        <v>10</v>
      </c>
    </row>
    <row r="186" spans="1:40" s="25" customFormat="1" ht="39.6" x14ac:dyDescent="0.25">
      <c r="A186" s="3"/>
      <c r="B186" s="14" t="s">
        <v>768</v>
      </c>
      <c r="C186" s="15">
        <v>40</v>
      </c>
      <c r="D186" s="16">
        <v>1</v>
      </c>
      <c r="E186" s="16">
        <v>13</v>
      </c>
      <c r="F186" s="17" t="s">
        <v>767</v>
      </c>
      <c r="G186" s="15"/>
      <c r="H186" s="18">
        <v>40000</v>
      </c>
      <c r="I186" s="18">
        <v>40000</v>
      </c>
      <c r="J186" s="18">
        <v>40000</v>
      </c>
      <c r="K186" s="58">
        <f t="shared" si="584"/>
        <v>40</v>
      </c>
      <c r="L186" s="58">
        <f t="shared" si="585"/>
        <v>40</v>
      </c>
      <c r="M186" s="58">
        <f t="shared" si="586"/>
        <v>40</v>
      </c>
      <c r="N186" s="28" t="b">
        <f t="shared" ref="N186" si="749">B186=Z186</f>
        <v>1</v>
      </c>
      <c r="O186" s="28" t="b">
        <f t="shared" ref="O186" si="750">C186=AA186</f>
        <v>1</v>
      </c>
      <c r="P186" s="28" t="b">
        <f t="shared" ref="P186" si="751">D186=AB186</f>
        <v>1</v>
      </c>
      <c r="Q186" s="28" t="b">
        <f t="shared" ref="Q186" si="752">E186=AC186</f>
        <v>1</v>
      </c>
      <c r="R186" s="28" t="b">
        <f t="shared" ref="R186" si="753">F186=AD186</f>
        <v>1</v>
      </c>
      <c r="S186" s="73" t="b">
        <f t="shared" ref="S186" si="754">G186=AE186</f>
        <v>1</v>
      </c>
      <c r="T186" s="73">
        <f t="shared" ref="T186" si="755">K186-AH186</f>
        <v>0</v>
      </c>
      <c r="U186" s="61">
        <f t="shared" ref="U186" si="756">L186-AK186</f>
        <v>0</v>
      </c>
      <c r="V186" s="62">
        <f t="shared" ref="V186" si="757">M186-AN186</f>
        <v>0</v>
      </c>
      <c r="Z186" s="29" t="s">
        <v>768</v>
      </c>
      <c r="AA186" s="30">
        <v>40</v>
      </c>
      <c r="AB186" s="31">
        <v>1</v>
      </c>
      <c r="AC186" s="31">
        <v>13</v>
      </c>
      <c r="AD186" s="32" t="s">
        <v>767</v>
      </c>
      <c r="AE186" s="30" t="s">
        <v>857</v>
      </c>
      <c r="AF186" s="33">
        <v>40</v>
      </c>
      <c r="AG186" s="34">
        <v>0</v>
      </c>
      <c r="AH186" s="33">
        <v>40</v>
      </c>
      <c r="AI186" s="34">
        <v>40</v>
      </c>
      <c r="AJ186" s="34">
        <v>0</v>
      </c>
      <c r="AK186" s="34">
        <v>40</v>
      </c>
      <c r="AL186" s="34">
        <v>40</v>
      </c>
      <c r="AM186" s="34">
        <v>0</v>
      </c>
      <c r="AN186" s="34">
        <v>40</v>
      </c>
    </row>
    <row r="187" spans="1:40" s="25" customFormat="1" x14ac:dyDescent="0.25">
      <c r="A187" s="3"/>
      <c r="B187" s="14" t="s">
        <v>49</v>
      </c>
      <c r="C187" s="15">
        <v>40</v>
      </c>
      <c r="D187" s="16">
        <v>1</v>
      </c>
      <c r="E187" s="16">
        <v>13</v>
      </c>
      <c r="F187" s="17" t="s">
        <v>766</v>
      </c>
      <c r="G187" s="15"/>
      <c r="H187" s="18">
        <v>40000</v>
      </c>
      <c r="I187" s="18">
        <v>40000</v>
      </c>
      <c r="J187" s="18">
        <v>40000</v>
      </c>
      <c r="K187" s="58">
        <f t="shared" si="584"/>
        <v>40</v>
      </c>
      <c r="L187" s="58">
        <f t="shared" si="585"/>
        <v>40</v>
      </c>
      <c r="M187" s="58">
        <f t="shared" si="586"/>
        <v>40</v>
      </c>
      <c r="N187" s="28"/>
      <c r="O187" s="28"/>
      <c r="P187" s="28"/>
      <c r="Q187" s="28"/>
      <c r="R187" s="28"/>
      <c r="S187" s="73"/>
      <c r="T187" s="73"/>
      <c r="U187" s="64"/>
      <c r="V187" s="65"/>
      <c r="Z187" s="29" t="s">
        <v>49</v>
      </c>
      <c r="AA187" s="30">
        <v>40</v>
      </c>
      <c r="AB187" s="31">
        <v>1</v>
      </c>
      <c r="AC187" s="31">
        <v>13</v>
      </c>
      <c r="AD187" s="32" t="s">
        <v>766</v>
      </c>
      <c r="AE187" s="30" t="s">
        <v>857</v>
      </c>
      <c r="AF187" s="33">
        <v>40</v>
      </c>
      <c r="AG187" s="34">
        <v>0</v>
      </c>
      <c r="AH187" s="33">
        <v>40</v>
      </c>
      <c r="AI187" s="34">
        <v>40</v>
      </c>
      <c r="AJ187" s="34">
        <v>0</v>
      </c>
      <c r="AK187" s="34">
        <v>40</v>
      </c>
      <c r="AL187" s="34">
        <v>40</v>
      </c>
      <c r="AM187" s="34">
        <v>0</v>
      </c>
      <c r="AN187" s="34">
        <v>40</v>
      </c>
    </row>
    <row r="188" spans="1:40" s="25" customFormat="1" ht="26.4" x14ac:dyDescent="0.25">
      <c r="A188" s="3"/>
      <c r="B188" s="14" t="s">
        <v>35</v>
      </c>
      <c r="C188" s="15">
        <v>40</v>
      </c>
      <c r="D188" s="16">
        <v>1</v>
      </c>
      <c r="E188" s="16">
        <v>13</v>
      </c>
      <c r="F188" s="17" t="s">
        <v>766</v>
      </c>
      <c r="G188" s="15" t="s">
        <v>34</v>
      </c>
      <c r="H188" s="18">
        <v>40000</v>
      </c>
      <c r="I188" s="18">
        <v>40000</v>
      </c>
      <c r="J188" s="18">
        <v>40000</v>
      </c>
      <c r="K188" s="58">
        <f t="shared" si="584"/>
        <v>40</v>
      </c>
      <c r="L188" s="58">
        <f t="shared" si="585"/>
        <v>40</v>
      </c>
      <c r="M188" s="58">
        <f t="shared" si="586"/>
        <v>40</v>
      </c>
      <c r="N188" s="28" t="b">
        <f t="shared" ref="N188" si="758">B188=Z188</f>
        <v>1</v>
      </c>
      <c r="O188" s="28" t="b">
        <f t="shared" ref="O188" si="759">C188=AA188</f>
        <v>1</v>
      </c>
      <c r="P188" s="28" t="b">
        <f t="shared" ref="P188" si="760">D188=AB188</f>
        <v>1</v>
      </c>
      <c r="Q188" s="28" t="b">
        <f t="shared" ref="Q188" si="761">E188=AC188</f>
        <v>1</v>
      </c>
      <c r="R188" s="28" t="b">
        <f t="shared" ref="R188" si="762">F188=AD188</f>
        <v>1</v>
      </c>
      <c r="S188" s="73" t="b">
        <f t="shared" ref="S188" si="763">G188=AE188</f>
        <v>0</v>
      </c>
      <c r="T188" s="73">
        <f t="shared" ref="T188" si="764">K188-AH188</f>
        <v>0</v>
      </c>
      <c r="U188" s="61">
        <f t="shared" ref="U188" si="765">L188-AK188</f>
        <v>0</v>
      </c>
      <c r="V188" s="62">
        <f t="shared" ref="V188" si="766">M188-AN188</f>
        <v>0</v>
      </c>
      <c r="Z188" s="29" t="s">
        <v>35</v>
      </c>
      <c r="AA188" s="30">
        <v>40</v>
      </c>
      <c r="AB188" s="31">
        <v>1</v>
      </c>
      <c r="AC188" s="31">
        <v>13</v>
      </c>
      <c r="AD188" s="32" t="s">
        <v>766</v>
      </c>
      <c r="AE188" s="30">
        <v>200</v>
      </c>
      <c r="AF188" s="33">
        <v>40</v>
      </c>
      <c r="AG188" s="34">
        <v>0</v>
      </c>
      <c r="AH188" s="33">
        <v>40</v>
      </c>
      <c r="AI188" s="34">
        <v>40</v>
      </c>
      <c r="AJ188" s="34">
        <v>0</v>
      </c>
      <c r="AK188" s="34">
        <v>40</v>
      </c>
      <c r="AL188" s="34">
        <v>40</v>
      </c>
      <c r="AM188" s="34">
        <v>0</v>
      </c>
      <c r="AN188" s="34">
        <v>40</v>
      </c>
    </row>
    <row r="189" spans="1:40" s="25" customFormat="1" ht="26.4" x14ac:dyDescent="0.25">
      <c r="A189" s="3"/>
      <c r="B189" s="14" t="s">
        <v>33</v>
      </c>
      <c r="C189" s="15">
        <v>40</v>
      </c>
      <c r="D189" s="16">
        <v>1</v>
      </c>
      <c r="E189" s="16">
        <v>13</v>
      </c>
      <c r="F189" s="17" t="s">
        <v>766</v>
      </c>
      <c r="G189" s="15" t="s">
        <v>32</v>
      </c>
      <c r="H189" s="18">
        <v>40000</v>
      </c>
      <c r="I189" s="18">
        <v>40000</v>
      </c>
      <c r="J189" s="18">
        <v>40000</v>
      </c>
      <c r="K189" s="58">
        <f t="shared" si="584"/>
        <v>40</v>
      </c>
      <c r="L189" s="58">
        <f t="shared" si="585"/>
        <v>40</v>
      </c>
      <c r="M189" s="58">
        <f t="shared" si="586"/>
        <v>40</v>
      </c>
      <c r="N189" s="28"/>
      <c r="O189" s="28"/>
      <c r="P189" s="28"/>
      <c r="Q189" s="28"/>
      <c r="R189" s="28"/>
      <c r="S189" s="73"/>
      <c r="T189" s="73"/>
      <c r="U189" s="64"/>
      <c r="V189" s="65"/>
      <c r="Z189" s="29" t="s">
        <v>33</v>
      </c>
      <c r="AA189" s="30">
        <v>40</v>
      </c>
      <c r="AB189" s="31">
        <v>1</v>
      </c>
      <c r="AC189" s="31">
        <v>13</v>
      </c>
      <c r="AD189" s="32" t="s">
        <v>766</v>
      </c>
      <c r="AE189" s="30">
        <v>240</v>
      </c>
      <c r="AF189" s="33">
        <v>40</v>
      </c>
      <c r="AG189" s="34">
        <v>0</v>
      </c>
      <c r="AH189" s="33">
        <v>40</v>
      </c>
      <c r="AI189" s="34">
        <v>40</v>
      </c>
      <c r="AJ189" s="34">
        <v>0</v>
      </c>
      <c r="AK189" s="34">
        <v>40</v>
      </c>
      <c r="AL189" s="34">
        <v>40</v>
      </c>
      <c r="AM189" s="34">
        <v>0</v>
      </c>
      <c r="AN189" s="34">
        <v>40</v>
      </c>
    </row>
    <row r="190" spans="1:40" s="25" customFormat="1" ht="21" x14ac:dyDescent="0.25">
      <c r="A190" s="3"/>
      <c r="B190" s="20" t="s">
        <v>489</v>
      </c>
      <c r="C190" s="15">
        <v>40</v>
      </c>
      <c r="D190" s="16">
        <v>1</v>
      </c>
      <c r="E190" s="16">
        <v>13</v>
      </c>
      <c r="F190" s="17" t="s">
        <v>488</v>
      </c>
      <c r="G190" s="15"/>
      <c r="H190" s="18">
        <v>45248172.219999999</v>
      </c>
      <c r="I190" s="18">
        <v>45561600</v>
      </c>
      <c r="J190" s="18">
        <v>45561600</v>
      </c>
      <c r="K190" s="58">
        <f t="shared" si="584"/>
        <v>45248.17222</v>
      </c>
      <c r="L190" s="58">
        <f t="shared" si="585"/>
        <v>45561.599999999999</v>
      </c>
      <c r="M190" s="58">
        <f t="shared" si="586"/>
        <v>45561.599999999999</v>
      </c>
      <c r="N190" s="28" t="b">
        <f t="shared" ref="N190" si="767">B190=Z190</f>
        <v>1</v>
      </c>
      <c r="O190" s="28" t="b">
        <f t="shared" ref="O190" si="768">C190=AA190</f>
        <v>1</v>
      </c>
      <c r="P190" s="28" t="b">
        <f t="shared" ref="P190" si="769">D190=AB190</f>
        <v>1</v>
      </c>
      <c r="Q190" s="28" t="b">
        <f t="shared" ref="Q190" si="770">E190=AC190</f>
        <v>1</v>
      </c>
      <c r="R190" s="28" t="b">
        <f t="shared" ref="R190" si="771">F190=AD190</f>
        <v>1</v>
      </c>
      <c r="S190" s="73" t="b">
        <f t="shared" ref="S190" si="772">G190=AE190</f>
        <v>1</v>
      </c>
      <c r="T190" s="73">
        <f t="shared" ref="T190" si="773">K190-AH190</f>
        <v>2.2200000021257438E-3</v>
      </c>
      <c r="U190" s="61">
        <f t="shared" ref="U190" si="774">L190-AK190</f>
        <v>0</v>
      </c>
      <c r="V190" s="62">
        <f t="shared" ref="V190" si="775">M190-AN190</f>
        <v>0</v>
      </c>
      <c r="Z190" s="29" t="s">
        <v>489</v>
      </c>
      <c r="AA190" s="30">
        <v>40</v>
      </c>
      <c r="AB190" s="31">
        <v>1</v>
      </c>
      <c r="AC190" s="31">
        <v>13</v>
      </c>
      <c r="AD190" s="32" t="s">
        <v>488</v>
      </c>
      <c r="AE190" s="30" t="s">
        <v>857</v>
      </c>
      <c r="AF190" s="33">
        <v>45248.17</v>
      </c>
      <c r="AG190" s="34">
        <v>0</v>
      </c>
      <c r="AH190" s="33">
        <v>45248.17</v>
      </c>
      <c r="AI190" s="34">
        <v>45561.599999999999</v>
      </c>
      <c r="AJ190" s="34">
        <v>0</v>
      </c>
      <c r="AK190" s="34">
        <v>45561.599999999999</v>
      </c>
      <c r="AL190" s="34">
        <v>45561.599999999999</v>
      </c>
      <c r="AM190" s="34">
        <v>0</v>
      </c>
      <c r="AN190" s="34">
        <v>45561.599999999999</v>
      </c>
    </row>
    <row r="191" spans="1:40" s="25" customFormat="1" x14ac:dyDescent="0.25">
      <c r="A191" s="3"/>
      <c r="B191" s="14" t="s">
        <v>765</v>
      </c>
      <c r="C191" s="15">
        <v>40</v>
      </c>
      <c r="D191" s="16">
        <v>1</v>
      </c>
      <c r="E191" s="16">
        <v>13</v>
      </c>
      <c r="F191" s="17" t="s">
        <v>764</v>
      </c>
      <c r="G191" s="15"/>
      <c r="H191" s="18">
        <v>45248172.219999999</v>
      </c>
      <c r="I191" s="18">
        <v>45561600</v>
      </c>
      <c r="J191" s="18">
        <v>45561600</v>
      </c>
      <c r="K191" s="58">
        <f t="shared" si="584"/>
        <v>45248.17222</v>
      </c>
      <c r="L191" s="58">
        <f t="shared" si="585"/>
        <v>45561.599999999999</v>
      </c>
      <c r="M191" s="58">
        <f t="shared" si="586"/>
        <v>45561.599999999999</v>
      </c>
      <c r="N191" s="28"/>
      <c r="O191" s="28"/>
      <c r="P191" s="28"/>
      <c r="Q191" s="28"/>
      <c r="R191" s="28"/>
      <c r="S191" s="73"/>
      <c r="T191" s="73"/>
      <c r="U191" s="64"/>
      <c r="V191" s="65"/>
      <c r="Z191" s="29" t="s">
        <v>765</v>
      </c>
      <c r="AA191" s="30">
        <v>40</v>
      </c>
      <c r="AB191" s="31">
        <v>1</v>
      </c>
      <c r="AC191" s="31">
        <v>13</v>
      </c>
      <c r="AD191" s="32" t="s">
        <v>764</v>
      </c>
      <c r="AE191" s="30" t="s">
        <v>857</v>
      </c>
      <c r="AF191" s="33">
        <v>45248.17</v>
      </c>
      <c r="AG191" s="34">
        <v>0</v>
      </c>
      <c r="AH191" s="33">
        <v>45248.17</v>
      </c>
      <c r="AI191" s="34">
        <v>45561.599999999999</v>
      </c>
      <c r="AJ191" s="34">
        <v>0</v>
      </c>
      <c r="AK191" s="34">
        <v>45561.599999999999</v>
      </c>
      <c r="AL191" s="34">
        <v>45561.599999999999</v>
      </c>
      <c r="AM191" s="34">
        <v>0</v>
      </c>
      <c r="AN191" s="34">
        <v>45561.599999999999</v>
      </c>
    </row>
    <row r="192" spans="1:40" s="25" customFormat="1" ht="26.4" x14ac:dyDescent="0.25">
      <c r="A192" s="3"/>
      <c r="B192" s="14" t="s">
        <v>763</v>
      </c>
      <c r="C192" s="15">
        <v>40</v>
      </c>
      <c r="D192" s="16">
        <v>1</v>
      </c>
      <c r="E192" s="16">
        <v>13</v>
      </c>
      <c r="F192" s="17" t="s">
        <v>762</v>
      </c>
      <c r="G192" s="15"/>
      <c r="H192" s="18">
        <v>45248172.219999999</v>
      </c>
      <c r="I192" s="18">
        <v>45561600</v>
      </c>
      <c r="J192" s="18">
        <v>45561600</v>
      </c>
      <c r="K192" s="58">
        <f t="shared" si="584"/>
        <v>45248.17222</v>
      </c>
      <c r="L192" s="58">
        <f t="shared" si="585"/>
        <v>45561.599999999999</v>
      </c>
      <c r="M192" s="58">
        <f t="shared" si="586"/>
        <v>45561.599999999999</v>
      </c>
      <c r="N192" s="28" t="b">
        <f t="shared" ref="N192" si="776">B192=Z192</f>
        <v>1</v>
      </c>
      <c r="O192" s="28" t="b">
        <f t="shared" ref="O192" si="777">C192=AA192</f>
        <v>1</v>
      </c>
      <c r="P192" s="28" t="b">
        <f t="shared" ref="P192" si="778">D192=AB192</f>
        <v>1</v>
      </c>
      <c r="Q192" s="28" t="b">
        <f t="shared" ref="Q192" si="779">E192=AC192</f>
        <v>1</v>
      </c>
      <c r="R192" s="28" t="b">
        <f t="shared" ref="R192" si="780">F192=AD192</f>
        <v>1</v>
      </c>
      <c r="S192" s="73" t="b">
        <f t="shared" ref="S192" si="781">G192=AE192</f>
        <v>1</v>
      </c>
      <c r="T192" s="73">
        <f t="shared" ref="T192" si="782">K192-AH192</f>
        <v>2.2200000021257438E-3</v>
      </c>
      <c r="U192" s="61">
        <f t="shared" ref="U192" si="783">L192-AK192</f>
        <v>0</v>
      </c>
      <c r="V192" s="62">
        <f t="shared" ref="V192" si="784">M192-AN192</f>
        <v>0</v>
      </c>
      <c r="Z192" s="29" t="s">
        <v>763</v>
      </c>
      <c r="AA192" s="30">
        <v>40</v>
      </c>
      <c r="AB192" s="31">
        <v>1</v>
      </c>
      <c r="AC192" s="31">
        <v>13</v>
      </c>
      <c r="AD192" s="32" t="s">
        <v>762</v>
      </c>
      <c r="AE192" s="30" t="s">
        <v>857</v>
      </c>
      <c r="AF192" s="33">
        <v>45248.17</v>
      </c>
      <c r="AG192" s="34">
        <v>0</v>
      </c>
      <c r="AH192" s="33">
        <v>45248.17</v>
      </c>
      <c r="AI192" s="34">
        <v>45561.599999999999</v>
      </c>
      <c r="AJ192" s="34">
        <v>0</v>
      </c>
      <c r="AK192" s="34">
        <v>45561.599999999999</v>
      </c>
      <c r="AL192" s="34">
        <v>45561.599999999999</v>
      </c>
      <c r="AM192" s="34">
        <v>0</v>
      </c>
      <c r="AN192" s="34">
        <v>45561.599999999999</v>
      </c>
    </row>
    <row r="193" spans="1:40" s="25" customFormat="1" ht="26.4" x14ac:dyDescent="0.25">
      <c r="A193" s="3"/>
      <c r="B193" s="14" t="s">
        <v>20</v>
      </c>
      <c r="C193" s="15">
        <v>40</v>
      </c>
      <c r="D193" s="16">
        <v>1</v>
      </c>
      <c r="E193" s="16">
        <v>13</v>
      </c>
      <c r="F193" s="17" t="s">
        <v>761</v>
      </c>
      <c r="G193" s="15"/>
      <c r="H193" s="18">
        <v>17992672.219999999</v>
      </c>
      <c r="I193" s="18">
        <v>20820200</v>
      </c>
      <c r="J193" s="18">
        <v>21435100</v>
      </c>
      <c r="K193" s="58">
        <f t="shared" si="584"/>
        <v>17992.67222</v>
      </c>
      <c r="L193" s="58">
        <f t="shared" si="585"/>
        <v>20820.2</v>
      </c>
      <c r="M193" s="58">
        <f t="shared" si="586"/>
        <v>21435.1</v>
      </c>
      <c r="N193" s="28"/>
      <c r="O193" s="28"/>
      <c r="P193" s="28"/>
      <c r="Q193" s="28"/>
      <c r="R193" s="28"/>
      <c r="S193" s="73"/>
      <c r="T193" s="73"/>
      <c r="U193" s="64"/>
      <c r="V193" s="65"/>
      <c r="Z193" s="29" t="s">
        <v>20</v>
      </c>
      <c r="AA193" s="30">
        <v>40</v>
      </c>
      <c r="AB193" s="31">
        <v>1</v>
      </c>
      <c r="AC193" s="31">
        <v>13</v>
      </c>
      <c r="AD193" s="32" t="s">
        <v>761</v>
      </c>
      <c r="AE193" s="30" t="s">
        <v>857</v>
      </c>
      <c r="AF193" s="33">
        <v>17992.669999999998</v>
      </c>
      <c r="AG193" s="34">
        <v>0</v>
      </c>
      <c r="AH193" s="33">
        <v>17992.669999999998</v>
      </c>
      <c r="AI193" s="34">
        <v>20820.2</v>
      </c>
      <c r="AJ193" s="34">
        <v>0</v>
      </c>
      <c r="AK193" s="34">
        <v>20820.2</v>
      </c>
      <c r="AL193" s="34">
        <v>21435.1</v>
      </c>
      <c r="AM193" s="34">
        <v>0</v>
      </c>
      <c r="AN193" s="34">
        <v>21435.1</v>
      </c>
    </row>
    <row r="194" spans="1:40" s="25" customFormat="1" ht="26.4" x14ac:dyDescent="0.25">
      <c r="A194" s="3"/>
      <c r="B194" s="14" t="s">
        <v>19</v>
      </c>
      <c r="C194" s="15">
        <v>40</v>
      </c>
      <c r="D194" s="16">
        <v>1</v>
      </c>
      <c r="E194" s="16">
        <v>13</v>
      </c>
      <c r="F194" s="17" t="s">
        <v>761</v>
      </c>
      <c r="G194" s="15" t="s">
        <v>18</v>
      </c>
      <c r="H194" s="18">
        <v>17992672.219999999</v>
      </c>
      <c r="I194" s="18">
        <v>20820200</v>
      </c>
      <c r="J194" s="18">
        <v>21435100</v>
      </c>
      <c r="K194" s="58">
        <f t="shared" si="584"/>
        <v>17992.67222</v>
      </c>
      <c r="L194" s="58">
        <f t="shared" si="585"/>
        <v>20820.2</v>
      </c>
      <c r="M194" s="58">
        <f t="shared" si="586"/>
        <v>21435.1</v>
      </c>
      <c r="N194" s="28" t="b">
        <f t="shared" ref="N194" si="785">B194=Z194</f>
        <v>1</v>
      </c>
      <c r="O194" s="28" t="b">
        <f t="shared" ref="O194" si="786">C194=AA194</f>
        <v>1</v>
      </c>
      <c r="P194" s="28" t="b">
        <f t="shared" ref="P194" si="787">D194=AB194</f>
        <v>1</v>
      </c>
      <c r="Q194" s="28" t="b">
        <f t="shared" ref="Q194" si="788">E194=AC194</f>
        <v>1</v>
      </c>
      <c r="R194" s="28" t="b">
        <f t="shared" ref="R194" si="789">F194=AD194</f>
        <v>1</v>
      </c>
      <c r="S194" s="73" t="b">
        <f t="shared" ref="S194" si="790">G194=AE194</f>
        <v>0</v>
      </c>
      <c r="T194" s="73">
        <f t="shared" ref="T194" si="791">K194-AH194</f>
        <v>2.2200000021257438E-3</v>
      </c>
      <c r="U194" s="61">
        <f t="shared" ref="U194" si="792">L194-AK194</f>
        <v>0</v>
      </c>
      <c r="V194" s="62">
        <f t="shared" ref="V194" si="793">M194-AN194</f>
        <v>0</v>
      </c>
      <c r="Z194" s="29" t="s">
        <v>19</v>
      </c>
      <c r="AA194" s="30">
        <v>40</v>
      </c>
      <c r="AB194" s="31">
        <v>1</v>
      </c>
      <c r="AC194" s="31">
        <v>13</v>
      </c>
      <c r="AD194" s="32" t="s">
        <v>761</v>
      </c>
      <c r="AE194" s="30">
        <v>600</v>
      </c>
      <c r="AF194" s="33">
        <v>17992.669999999998</v>
      </c>
      <c r="AG194" s="34">
        <v>0</v>
      </c>
      <c r="AH194" s="33">
        <v>17992.669999999998</v>
      </c>
      <c r="AI194" s="34">
        <v>20820.2</v>
      </c>
      <c r="AJ194" s="34">
        <v>0</v>
      </c>
      <c r="AK194" s="34">
        <v>20820.2</v>
      </c>
      <c r="AL194" s="34">
        <v>21435.1</v>
      </c>
      <c r="AM194" s="34">
        <v>0</v>
      </c>
      <c r="AN194" s="34">
        <v>21435.1</v>
      </c>
    </row>
    <row r="195" spans="1:40" s="25" customFormat="1" x14ac:dyDescent="0.25">
      <c r="A195" s="3"/>
      <c r="B195" s="14" t="s">
        <v>52</v>
      </c>
      <c r="C195" s="15">
        <v>40</v>
      </c>
      <c r="D195" s="16">
        <v>1</v>
      </c>
      <c r="E195" s="16">
        <v>13</v>
      </c>
      <c r="F195" s="17" t="s">
        <v>761</v>
      </c>
      <c r="G195" s="15" t="s">
        <v>51</v>
      </c>
      <c r="H195" s="18">
        <v>17992672.219999999</v>
      </c>
      <c r="I195" s="18">
        <v>20820200</v>
      </c>
      <c r="J195" s="18">
        <v>21435100</v>
      </c>
      <c r="K195" s="58">
        <f t="shared" si="584"/>
        <v>17992.67222</v>
      </c>
      <c r="L195" s="58">
        <f t="shared" si="585"/>
        <v>20820.2</v>
      </c>
      <c r="M195" s="58">
        <f t="shared" si="586"/>
        <v>21435.1</v>
      </c>
      <c r="N195" s="28"/>
      <c r="O195" s="28"/>
      <c r="P195" s="28"/>
      <c r="Q195" s="28"/>
      <c r="R195" s="28"/>
      <c r="S195" s="73"/>
      <c r="T195" s="73"/>
      <c r="U195" s="64"/>
      <c r="V195" s="65"/>
      <c r="Z195" s="29" t="s">
        <v>52</v>
      </c>
      <c r="AA195" s="30">
        <v>40</v>
      </c>
      <c r="AB195" s="31">
        <v>1</v>
      </c>
      <c r="AC195" s="31">
        <v>13</v>
      </c>
      <c r="AD195" s="32" t="s">
        <v>761</v>
      </c>
      <c r="AE195" s="30">
        <v>610</v>
      </c>
      <c r="AF195" s="33">
        <v>17992.669999999998</v>
      </c>
      <c r="AG195" s="34">
        <v>0</v>
      </c>
      <c r="AH195" s="33">
        <v>17992.669999999998</v>
      </c>
      <c r="AI195" s="34">
        <v>20820.2</v>
      </c>
      <c r="AJ195" s="34">
        <v>0</v>
      </c>
      <c r="AK195" s="34">
        <v>20820.2</v>
      </c>
      <c r="AL195" s="34">
        <v>21435.1</v>
      </c>
      <c r="AM195" s="34">
        <v>0</v>
      </c>
      <c r="AN195" s="34">
        <v>21435.1</v>
      </c>
    </row>
    <row r="196" spans="1:40" s="25" customFormat="1" ht="26.4" x14ac:dyDescent="0.25">
      <c r="A196" s="3"/>
      <c r="B196" s="14" t="s">
        <v>760</v>
      </c>
      <c r="C196" s="15">
        <v>40</v>
      </c>
      <c r="D196" s="16">
        <v>1</v>
      </c>
      <c r="E196" s="16">
        <v>13</v>
      </c>
      <c r="F196" s="17" t="s">
        <v>759</v>
      </c>
      <c r="G196" s="15"/>
      <c r="H196" s="18">
        <v>25892700</v>
      </c>
      <c r="I196" s="18">
        <v>23256900</v>
      </c>
      <c r="J196" s="18">
        <v>22678900</v>
      </c>
      <c r="K196" s="58">
        <f t="shared" si="584"/>
        <v>25892.7</v>
      </c>
      <c r="L196" s="58">
        <f t="shared" si="585"/>
        <v>23256.9</v>
      </c>
      <c r="M196" s="58">
        <f t="shared" si="586"/>
        <v>22678.9</v>
      </c>
      <c r="N196" s="28" t="b">
        <f t="shared" ref="N196" si="794">B196=Z196</f>
        <v>1</v>
      </c>
      <c r="O196" s="28" t="b">
        <f t="shared" ref="O196" si="795">C196=AA196</f>
        <v>1</v>
      </c>
      <c r="P196" s="28" t="b">
        <f t="shared" ref="P196" si="796">D196=AB196</f>
        <v>1</v>
      </c>
      <c r="Q196" s="28" t="b">
        <f t="shared" ref="Q196" si="797">E196=AC196</f>
        <v>1</v>
      </c>
      <c r="R196" s="28" t="b">
        <f t="shared" ref="R196" si="798">F196=AD196</f>
        <v>1</v>
      </c>
      <c r="S196" s="73" t="b">
        <f t="shared" ref="S196" si="799">G196=AE196</f>
        <v>1</v>
      </c>
      <c r="T196" s="73">
        <f t="shared" ref="T196" si="800">K196-AH196</f>
        <v>0</v>
      </c>
      <c r="U196" s="61">
        <f t="shared" ref="U196" si="801">L196-AK196</f>
        <v>0</v>
      </c>
      <c r="V196" s="62">
        <f t="shared" ref="V196" si="802">M196-AN196</f>
        <v>0</v>
      </c>
      <c r="Z196" s="29" t="s">
        <v>760</v>
      </c>
      <c r="AA196" s="30">
        <v>40</v>
      </c>
      <c r="AB196" s="31">
        <v>1</v>
      </c>
      <c r="AC196" s="31">
        <v>13</v>
      </c>
      <c r="AD196" s="32" t="s">
        <v>759</v>
      </c>
      <c r="AE196" s="30" t="s">
        <v>857</v>
      </c>
      <c r="AF196" s="33">
        <v>25892.7</v>
      </c>
      <c r="AG196" s="34">
        <v>0</v>
      </c>
      <c r="AH196" s="33">
        <v>25892.7</v>
      </c>
      <c r="AI196" s="34">
        <v>23256.9</v>
      </c>
      <c r="AJ196" s="34">
        <v>0</v>
      </c>
      <c r="AK196" s="34">
        <v>23256.9</v>
      </c>
      <c r="AL196" s="34">
        <v>22678.9</v>
      </c>
      <c r="AM196" s="34">
        <v>0</v>
      </c>
      <c r="AN196" s="34">
        <v>22678.9</v>
      </c>
    </row>
    <row r="197" spans="1:40" s="25" customFormat="1" ht="26.4" x14ac:dyDescent="0.25">
      <c r="A197" s="3"/>
      <c r="B197" s="14" t="s">
        <v>19</v>
      </c>
      <c r="C197" s="15">
        <v>40</v>
      </c>
      <c r="D197" s="16">
        <v>1</v>
      </c>
      <c r="E197" s="16">
        <v>13</v>
      </c>
      <c r="F197" s="17" t="s">
        <v>759</v>
      </c>
      <c r="G197" s="15" t="s">
        <v>18</v>
      </c>
      <c r="H197" s="18">
        <v>25892700</v>
      </c>
      <c r="I197" s="18">
        <v>23256900</v>
      </c>
      <c r="J197" s="18">
        <v>22678900</v>
      </c>
      <c r="K197" s="58">
        <f t="shared" si="584"/>
        <v>25892.7</v>
      </c>
      <c r="L197" s="58">
        <f t="shared" si="585"/>
        <v>23256.9</v>
      </c>
      <c r="M197" s="58">
        <f t="shared" si="586"/>
        <v>22678.9</v>
      </c>
      <c r="N197" s="28"/>
      <c r="O197" s="28"/>
      <c r="P197" s="28"/>
      <c r="Q197" s="28"/>
      <c r="R197" s="28"/>
      <c r="S197" s="73"/>
      <c r="T197" s="73"/>
      <c r="U197" s="64"/>
      <c r="V197" s="65"/>
      <c r="Z197" s="29" t="s">
        <v>19</v>
      </c>
      <c r="AA197" s="30">
        <v>40</v>
      </c>
      <c r="AB197" s="31">
        <v>1</v>
      </c>
      <c r="AC197" s="31">
        <v>13</v>
      </c>
      <c r="AD197" s="32" t="s">
        <v>759</v>
      </c>
      <c r="AE197" s="30">
        <v>600</v>
      </c>
      <c r="AF197" s="33">
        <v>25892.7</v>
      </c>
      <c r="AG197" s="34">
        <v>0</v>
      </c>
      <c r="AH197" s="33">
        <v>25892.7</v>
      </c>
      <c r="AI197" s="34">
        <v>23256.9</v>
      </c>
      <c r="AJ197" s="34">
        <v>0</v>
      </c>
      <c r="AK197" s="34">
        <v>23256.9</v>
      </c>
      <c r="AL197" s="34">
        <v>22678.9</v>
      </c>
      <c r="AM197" s="34">
        <v>0</v>
      </c>
      <c r="AN197" s="34">
        <v>22678.9</v>
      </c>
    </row>
    <row r="198" spans="1:40" s="25" customFormat="1" x14ac:dyDescent="0.25">
      <c r="A198" s="3"/>
      <c r="B198" s="14" t="s">
        <v>52</v>
      </c>
      <c r="C198" s="15">
        <v>40</v>
      </c>
      <c r="D198" s="16">
        <v>1</v>
      </c>
      <c r="E198" s="16">
        <v>13</v>
      </c>
      <c r="F198" s="17" t="s">
        <v>759</v>
      </c>
      <c r="G198" s="15" t="s">
        <v>51</v>
      </c>
      <c r="H198" s="18">
        <v>25892700</v>
      </c>
      <c r="I198" s="18">
        <v>23256900</v>
      </c>
      <c r="J198" s="18">
        <v>22678900</v>
      </c>
      <c r="K198" s="58">
        <f t="shared" si="584"/>
        <v>25892.7</v>
      </c>
      <c r="L198" s="58">
        <f t="shared" si="585"/>
        <v>23256.9</v>
      </c>
      <c r="M198" s="58">
        <f t="shared" si="586"/>
        <v>22678.9</v>
      </c>
      <c r="N198" s="28" t="b">
        <f t="shared" ref="N198" si="803">B198=Z198</f>
        <v>1</v>
      </c>
      <c r="O198" s="28" t="b">
        <f t="shared" ref="O198" si="804">C198=AA198</f>
        <v>1</v>
      </c>
      <c r="P198" s="28" t="b">
        <f t="shared" ref="P198" si="805">D198=AB198</f>
        <v>1</v>
      </c>
      <c r="Q198" s="28" t="b">
        <f t="shared" ref="Q198" si="806">E198=AC198</f>
        <v>1</v>
      </c>
      <c r="R198" s="28" t="b">
        <f t="shared" ref="R198" si="807">F198=AD198</f>
        <v>1</v>
      </c>
      <c r="S198" s="73" t="b">
        <f t="shared" ref="S198" si="808">G198=AE198</f>
        <v>0</v>
      </c>
      <c r="T198" s="73">
        <f t="shared" ref="T198" si="809">K198-AH198</f>
        <v>0</v>
      </c>
      <c r="U198" s="61">
        <f t="shared" ref="U198" si="810">L198-AK198</f>
        <v>0</v>
      </c>
      <c r="V198" s="62">
        <f t="shared" ref="V198" si="811">M198-AN198</f>
        <v>0</v>
      </c>
      <c r="Z198" s="29" t="s">
        <v>52</v>
      </c>
      <c r="AA198" s="30">
        <v>40</v>
      </c>
      <c r="AB198" s="31">
        <v>1</v>
      </c>
      <c r="AC198" s="31">
        <v>13</v>
      </c>
      <c r="AD198" s="32" t="s">
        <v>759</v>
      </c>
      <c r="AE198" s="30">
        <v>610</v>
      </c>
      <c r="AF198" s="33">
        <v>25892.7</v>
      </c>
      <c r="AG198" s="34">
        <v>0</v>
      </c>
      <c r="AH198" s="33">
        <v>25892.7</v>
      </c>
      <c r="AI198" s="34">
        <v>23256.9</v>
      </c>
      <c r="AJ198" s="34">
        <v>0</v>
      </c>
      <c r="AK198" s="34">
        <v>23256.9</v>
      </c>
      <c r="AL198" s="34">
        <v>22678.9</v>
      </c>
      <c r="AM198" s="34">
        <v>0</v>
      </c>
      <c r="AN198" s="34">
        <v>22678.9</v>
      </c>
    </row>
    <row r="199" spans="1:40" s="25" customFormat="1" ht="39.6" x14ac:dyDescent="0.25">
      <c r="A199" s="3"/>
      <c r="B199" s="14" t="s">
        <v>758</v>
      </c>
      <c r="C199" s="15">
        <v>40</v>
      </c>
      <c r="D199" s="16">
        <v>1</v>
      </c>
      <c r="E199" s="16">
        <v>13</v>
      </c>
      <c r="F199" s="17" t="s">
        <v>757</v>
      </c>
      <c r="G199" s="15"/>
      <c r="H199" s="18">
        <v>1362800</v>
      </c>
      <c r="I199" s="18">
        <v>1484500</v>
      </c>
      <c r="J199" s="18">
        <v>1447600</v>
      </c>
      <c r="K199" s="58">
        <f t="shared" si="584"/>
        <v>1362.8</v>
      </c>
      <c r="L199" s="58">
        <f t="shared" si="585"/>
        <v>1484.5</v>
      </c>
      <c r="M199" s="58">
        <f t="shared" si="586"/>
        <v>1447.6</v>
      </c>
      <c r="N199" s="28"/>
      <c r="O199" s="28"/>
      <c r="P199" s="28"/>
      <c r="Q199" s="28"/>
      <c r="R199" s="28"/>
      <c r="S199" s="73"/>
      <c r="T199" s="73"/>
      <c r="U199" s="64"/>
      <c r="V199" s="65"/>
      <c r="Z199" s="29" t="s">
        <v>758</v>
      </c>
      <c r="AA199" s="30">
        <v>40</v>
      </c>
      <c r="AB199" s="31">
        <v>1</v>
      </c>
      <c r="AC199" s="31">
        <v>13</v>
      </c>
      <c r="AD199" s="32" t="s">
        <v>757</v>
      </c>
      <c r="AE199" s="30" t="s">
        <v>857</v>
      </c>
      <c r="AF199" s="33">
        <v>1362.8</v>
      </c>
      <c r="AG199" s="34">
        <v>0</v>
      </c>
      <c r="AH199" s="33">
        <v>1362.8</v>
      </c>
      <c r="AI199" s="34">
        <v>1484.5</v>
      </c>
      <c r="AJ199" s="34">
        <v>0</v>
      </c>
      <c r="AK199" s="34">
        <v>1484.5</v>
      </c>
      <c r="AL199" s="34">
        <v>1447.6</v>
      </c>
      <c r="AM199" s="34">
        <v>0</v>
      </c>
      <c r="AN199" s="34">
        <v>1447.6</v>
      </c>
    </row>
    <row r="200" spans="1:40" s="25" customFormat="1" ht="26.4" x14ac:dyDescent="0.25">
      <c r="A200" s="3"/>
      <c r="B200" s="14" t="s">
        <v>19</v>
      </c>
      <c r="C200" s="15">
        <v>40</v>
      </c>
      <c r="D200" s="16">
        <v>1</v>
      </c>
      <c r="E200" s="16">
        <v>13</v>
      </c>
      <c r="F200" s="17" t="s">
        <v>757</v>
      </c>
      <c r="G200" s="15" t="s">
        <v>18</v>
      </c>
      <c r="H200" s="18">
        <v>1362800</v>
      </c>
      <c r="I200" s="18">
        <v>1484500</v>
      </c>
      <c r="J200" s="18">
        <v>1447600</v>
      </c>
      <c r="K200" s="58">
        <f t="shared" si="584"/>
        <v>1362.8</v>
      </c>
      <c r="L200" s="58">
        <f t="shared" si="585"/>
        <v>1484.5</v>
      </c>
      <c r="M200" s="58">
        <f t="shared" si="586"/>
        <v>1447.6</v>
      </c>
      <c r="N200" s="28" t="b">
        <f t="shared" ref="N200" si="812">B200=Z200</f>
        <v>1</v>
      </c>
      <c r="O200" s="28" t="b">
        <f t="shared" ref="O200" si="813">C200=AA200</f>
        <v>1</v>
      </c>
      <c r="P200" s="28" t="b">
        <f t="shared" ref="P200" si="814">D200=AB200</f>
        <v>1</v>
      </c>
      <c r="Q200" s="28" t="b">
        <f t="shared" ref="Q200" si="815">E200=AC200</f>
        <v>1</v>
      </c>
      <c r="R200" s="28" t="b">
        <f t="shared" ref="R200" si="816">F200=AD200</f>
        <v>1</v>
      </c>
      <c r="S200" s="73" t="b">
        <f t="shared" ref="S200" si="817">G200=AE200</f>
        <v>0</v>
      </c>
      <c r="T200" s="73">
        <f t="shared" ref="T200" si="818">K200-AH200</f>
        <v>0</v>
      </c>
      <c r="U200" s="61">
        <f t="shared" ref="U200" si="819">L200-AK200</f>
        <v>0</v>
      </c>
      <c r="V200" s="62">
        <f t="shared" ref="V200" si="820">M200-AN200</f>
        <v>0</v>
      </c>
      <c r="Z200" s="29" t="s">
        <v>19</v>
      </c>
      <c r="AA200" s="30">
        <v>40</v>
      </c>
      <c r="AB200" s="31">
        <v>1</v>
      </c>
      <c r="AC200" s="31">
        <v>13</v>
      </c>
      <c r="AD200" s="32" t="s">
        <v>757</v>
      </c>
      <c r="AE200" s="30">
        <v>600</v>
      </c>
      <c r="AF200" s="33">
        <v>1362.8</v>
      </c>
      <c r="AG200" s="34">
        <v>0</v>
      </c>
      <c r="AH200" s="33">
        <v>1362.8</v>
      </c>
      <c r="AI200" s="34">
        <v>1484.5</v>
      </c>
      <c r="AJ200" s="34">
        <v>0</v>
      </c>
      <c r="AK200" s="34">
        <v>1484.5</v>
      </c>
      <c r="AL200" s="34">
        <v>1447.6</v>
      </c>
      <c r="AM200" s="34">
        <v>0</v>
      </c>
      <c r="AN200" s="34">
        <v>1447.6</v>
      </c>
    </row>
    <row r="201" spans="1:40" s="25" customFormat="1" x14ac:dyDescent="0.25">
      <c r="A201" s="3"/>
      <c r="B201" s="14" t="s">
        <v>52</v>
      </c>
      <c r="C201" s="15">
        <v>40</v>
      </c>
      <c r="D201" s="16">
        <v>1</v>
      </c>
      <c r="E201" s="16">
        <v>13</v>
      </c>
      <c r="F201" s="17" t="s">
        <v>757</v>
      </c>
      <c r="G201" s="15" t="s">
        <v>51</v>
      </c>
      <c r="H201" s="18">
        <v>1362800</v>
      </c>
      <c r="I201" s="18">
        <v>1484500</v>
      </c>
      <c r="J201" s="18">
        <v>1447600</v>
      </c>
      <c r="K201" s="58">
        <f t="shared" si="584"/>
        <v>1362.8</v>
      </c>
      <c r="L201" s="58">
        <f t="shared" si="585"/>
        <v>1484.5</v>
      </c>
      <c r="M201" s="58">
        <f t="shared" si="586"/>
        <v>1447.6</v>
      </c>
      <c r="N201" s="28"/>
      <c r="O201" s="28"/>
      <c r="P201" s="28"/>
      <c r="Q201" s="28"/>
      <c r="R201" s="28"/>
      <c r="S201" s="73"/>
      <c r="T201" s="73"/>
      <c r="U201" s="64"/>
      <c r="V201" s="65"/>
      <c r="Z201" s="29" t="s">
        <v>52</v>
      </c>
      <c r="AA201" s="30">
        <v>40</v>
      </c>
      <c r="AB201" s="31">
        <v>1</v>
      </c>
      <c r="AC201" s="31">
        <v>13</v>
      </c>
      <c r="AD201" s="32" t="s">
        <v>757</v>
      </c>
      <c r="AE201" s="30">
        <v>610</v>
      </c>
      <c r="AF201" s="33">
        <v>1362.8</v>
      </c>
      <c r="AG201" s="34">
        <v>0</v>
      </c>
      <c r="AH201" s="33">
        <v>1362.8</v>
      </c>
      <c r="AI201" s="34">
        <v>1484.5</v>
      </c>
      <c r="AJ201" s="34">
        <v>0</v>
      </c>
      <c r="AK201" s="34">
        <v>1484.5</v>
      </c>
      <c r="AL201" s="34">
        <v>1447.6</v>
      </c>
      <c r="AM201" s="34">
        <v>0</v>
      </c>
      <c r="AN201" s="34">
        <v>1447.6</v>
      </c>
    </row>
    <row r="202" spans="1:40" s="25" customFormat="1" ht="26.4" x14ac:dyDescent="0.25">
      <c r="A202" s="3"/>
      <c r="B202" s="20" t="s">
        <v>12</v>
      </c>
      <c r="C202" s="15">
        <v>40</v>
      </c>
      <c r="D202" s="16">
        <v>1</v>
      </c>
      <c r="E202" s="16">
        <v>13</v>
      </c>
      <c r="F202" s="17" t="s">
        <v>11</v>
      </c>
      <c r="G202" s="15"/>
      <c r="H202" s="18">
        <v>45997426</v>
      </c>
      <c r="I202" s="18">
        <v>9040400</v>
      </c>
      <c r="J202" s="18">
        <v>5000000</v>
      </c>
      <c r="K202" s="58">
        <f t="shared" si="584"/>
        <v>45997.425999999999</v>
      </c>
      <c r="L202" s="58">
        <f t="shared" si="585"/>
        <v>9040.4</v>
      </c>
      <c r="M202" s="58">
        <f t="shared" si="586"/>
        <v>5000</v>
      </c>
      <c r="N202" s="28" t="b">
        <f t="shared" ref="N202" si="821">B202=Z202</f>
        <v>1</v>
      </c>
      <c r="O202" s="28" t="b">
        <f t="shared" ref="O202" si="822">C202=AA202</f>
        <v>1</v>
      </c>
      <c r="P202" s="28" t="b">
        <f t="shared" ref="P202" si="823">D202=AB202</f>
        <v>1</v>
      </c>
      <c r="Q202" s="28" t="b">
        <f t="shared" ref="Q202" si="824">E202=AC202</f>
        <v>1</v>
      </c>
      <c r="R202" s="28" t="b">
        <f t="shared" ref="R202" si="825">F202=AD202</f>
        <v>1</v>
      </c>
      <c r="S202" s="73" t="b">
        <f t="shared" ref="S202" si="826">G202=AE202</f>
        <v>1</v>
      </c>
      <c r="T202" s="73">
        <f t="shared" ref="T202" si="827">K202-AH202</f>
        <v>-4.0000000008149073E-3</v>
      </c>
      <c r="U202" s="61">
        <f t="shared" ref="U202" si="828">L202-AK202</f>
        <v>0</v>
      </c>
      <c r="V202" s="62">
        <f t="shared" ref="V202" si="829">M202-AN202</f>
        <v>0</v>
      </c>
      <c r="Z202" s="29" t="s">
        <v>12</v>
      </c>
      <c r="AA202" s="30">
        <v>40</v>
      </c>
      <c r="AB202" s="31">
        <v>1</v>
      </c>
      <c r="AC202" s="31">
        <v>13</v>
      </c>
      <c r="AD202" s="32" t="s">
        <v>11</v>
      </c>
      <c r="AE202" s="30" t="s">
        <v>857</v>
      </c>
      <c r="AF202" s="33">
        <v>47843.1</v>
      </c>
      <c r="AG202" s="34">
        <v>-1845.67</v>
      </c>
      <c r="AH202" s="33">
        <v>45997.43</v>
      </c>
      <c r="AI202" s="34">
        <v>9040.4</v>
      </c>
      <c r="AJ202" s="34">
        <v>0</v>
      </c>
      <c r="AK202" s="34">
        <v>9040.4</v>
      </c>
      <c r="AL202" s="34">
        <v>5000</v>
      </c>
      <c r="AM202" s="34">
        <v>0</v>
      </c>
      <c r="AN202" s="34">
        <v>5000</v>
      </c>
    </row>
    <row r="203" spans="1:40" s="25" customFormat="1" ht="26.4" x14ac:dyDescent="0.25">
      <c r="A203" s="3"/>
      <c r="B203" s="14" t="s">
        <v>10</v>
      </c>
      <c r="C203" s="15">
        <v>40</v>
      </c>
      <c r="D203" s="16">
        <v>1</v>
      </c>
      <c r="E203" s="16">
        <v>13</v>
      </c>
      <c r="F203" s="17" t="s">
        <v>9</v>
      </c>
      <c r="G203" s="15"/>
      <c r="H203" s="18">
        <v>35639800</v>
      </c>
      <c r="I203" s="18">
        <v>0</v>
      </c>
      <c r="J203" s="18">
        <v>0</v>
      </c>
      <c r="K203" s="58">
        <f t="shared" si="584"/>
        <v>35639.800000000003</v>
      </c>
      <c r="L203" s="58">
        <f t="shared" si="585"/>
        <v>0</v>
      </c>
      <c r="M203" s="58">
        <f t="shared" si="586"/>
        <v>0</v>
      </c>
      <c r="N203" s="28"/>
      <c r="O203" s="28"/>
      <c r="P203" s="28"/>
      <c r="Q203" s="28"/>
      <c r="R203" s="28"/>
      <c r="S203" s="73"/>
      <c r="T203" s="73"/>
      <c r="U203" s="64"/>
      <c r="V203" s="65"/>
      <c r="Z203" s="29" t="s">
        <v>10</v>
      </c>
      <c r="AA203" s="30">
        <v>40</v>
      </c>
      <c r="AB203" s="31">
        <v>1</v>
      </c>
      <c r="AC203" s="31">
        <v>13</v>
      </c>
      <c r="AD203" s="32" t="s">
        <v>9</v>
      </c>
      <c r="AE203" s="30" t="s">
        <v>857</v>
      </c>
      <c r="AF203" s="33">
        <v>35639.800000000003</v>
      </c>
      <c r="AG203" s="34">
        <v>0</v>
      </c>
      <c r="AH203" s="33">
        <v>35639.800000000003</v>
      </c>
      <c r="AI203" s="34">
        <v>0</v>
      </c>
      <c r="AJ203" s="34">
        <v>0</v>
      </c>
      <c r="AK203" s="34">
        <v>0</v>
      </c>
      <c r="AL203" s="34">
        <v>0</v>
      </c>
      <c r="AM203" s="34">
        <v>0</v>
      </c>
      <c r="AN203" s="34">
        <v>0</v>
      </c>
    </row>
    <row r="204" spans="1:40" s="25" customFormat="1" ht="26.4" x14ac:dyDescent="0.25">
      <c r="A204" s="3"/>
      <c r="B204" s="14" t="s">
        <v>756</v>
      </c>
      <c r="C204" s="15">
        <v>40</v>
      </c>
      <c r="D204" s="16">
        <v>1</v>
      </c>
      <c r="E204" s="16">
        <v>13</v>
      </c>
      <c r="F204" s="17" t="s">
        <v>755</v>
      </c>
      <c r="G204" s="15"/>
      <c r="H204" s="18">
        <v>35639800</v>
      </c>
      <c r="I204" s="18">
        <v>0</v>
      </c>
      <c r="J204" s="18">
        <v>0</v>
      </c>
      <c r="K204" s="58">
        <f t="shared" si="584"/>
        <v>35639.800000000003</v>
      </c>
      <c r="L204" s="58">
        <f t="shared" si="585"/>
        <v>0</v>
      </c>
      <c r="M204" s="58">
        <f t="shared" si="586"/>
        <v>0</v>
      </c>
      <c r="N204" s="28" t="b">
        <f t="shared" ref="N204" si="830">B204=Z204</f>
        <v>1</v>
      </c>
      <c r="O204" s="28" t="b">
        <f t="shared" ref="O204" si="831">C204=AA204</f>
        <v>1</v>
      </c>
      <c r="P204" s="28" t="b">
        <f t="shared" ref="P204" si="832">D204=AB204</f>
        <v>1</v>
      </c>
      <c r="Q204" s="28" t="b">
        <f t="shared" ref="Q204" si="833">E204=AC204</f>
        <v>1</v>
      </c>
      <c r="R204" s="28" t="b">
        <f t="shared" ref="R204" si="834">F204=AD204</f>
        <v>1</v>
      </c>
      <c r="S204" s="73" t="b">
        <f t="shared" ref="S204" si="835">G204=AE204</f>
        <v>1</v>
      </c>
      <c r="T204" s="73">
        <f t="shared" ref="T204" si="836">K204-AH204</f>
        <v>0</v>
      </c>
      <c r="U204" s="61">
        <f t="shared" ref="U204" si="837">L204-AK204</f>
        <v>0</v>
      </c>
      <c r="V204" s="62">
        <f t="shared" ref="V204" si="838">M204-AN204</f>
        <v>0</v>
      </c>
      <c r="Z204" s="29" t="s">
        <v>756</v>
      </c>
      <c r="AA204" s="30">
        <v>40</v>
      </c>
      <c r="AB204" s="31">
        <v>1</v>
      </c>
      <c r="AC204" s="31">
        <v>13</v>
      </c>
      <c r="AD204" s="32" t="s">
        <v>755</v>
      </c>
      <c r="AE204" s="30" t="s">
        <v>857</v>
      </c>
      <c r="AF204" s="33">
        <v>35639.800000000003</v>
      </c>
      <c r="AG204" s="34">
        <v>0</v>
      </c>
      <c r="AH204" s="33">
        <v>35639.800000000003</v>
      </c>
      <c r="AI204" s="34">
        <v>0</v>
      </c>
      <c r="AJ204" s="34">
        <v>0</v>
      </c>
      <c r="AK204" s="34">
        <v>0</v>
      </c>
      <c r="AL204" s="34">
        <v>0</v>
      </c>
      <c r="AM204" s="34">
        <v>0</v>
      </c>
      <c r="AN204" s="34">
        <v>0</v>
      </c>
    </row>
    <row r="205" spans="1:40" s="25" customFormat="1" x14ac:dyDescent="0.25">
      <c r="A205" s="3"/>
      <c r="B205" s="14" t="s">
        <v>754</v>
      </c>
      <c r="C205" s="15">
        <v>40</v>
      </c>
      <c r="D205" s="16">
        <v>1</v>
      </c>
      <c r="E205" s="16">
        <v>13</v>
      </c>
      <c r="F205" s="17" t="s">
        <v>751</v>
      </c>
      <c r="G205" s="15"/>
      <c r="H205" s="18">
        <v>35639800</v>
      </c>
      <c r="I205" s="18">
        <v>0</v>
      </c>
      <c r="J205" s="18">
        <v>0</v>
      </c>
      <c r="K205" s="58">
        <f t="shared" si="584"/>
        <v>35639.800000000003</v>
      </c>
      <c r="L205" s="58">
        <f t="shared" si="585"/>
        <v>0</v>
      </c>
      <c r="M205" s="58">
        <f t="shared" si="586"/>
        <v>0</v>
      </c>
      <c r="N205" s="28"/>
      <c r="O205" s="28"/>
      <c r="P205" s="28"/>
      <c r="Q205" s="28"/>
      <c r="R205" s="28"/>
      <c r="S205" s="73"/>
      <c r="T205" s="73"/>
      <c r="U205" s="64"/>
      <c r="V205" s="65"/>
      <c r="Z205" s="29" t="s">
        <v>754</v>
      </c>
      <c r="AA205" s="30">
        <v>40</v>
      </c>
      <c r="AB205" s="31">
        <v>1</v>
      </c>
      <c r="AC205" s="31">
        <v>13</v>
      </c>
      <c r="AD205" s="32" t="s">
        <v>751</v>
      </c>
      <c r="AE205" s="30" t="s">
        <v>857</v>
      </c>
      <c r="AF205" s="33">
        <v>35639.800000000003</v>
      </c>
      <c r="AG205" s="34">
        <v>0</v>
      </c>
      <c r="AH205" s="33">
        <v>35639.800000000003</v>
      </c>
      <c r="AI205" s="34">
        <v>0</v>
      </c>
      <c r="AJ205" s="34">
        <v>0</v>
      </c>
      <c r="AK205" s="34">
        <v>0</v>
      </c>
      <c r="AL205" s="34">
        <v>0</v>
      </c>
      <c r="AM205" s="34">
        <v>0</v>
      </c>
      <c r="AN205" s="34">
        <v>0</v>
      </c>
    </row>
    <row r="206" spans="1:40" s="25" customFormat="1" x14ac:dyDescent="0.25">
      <c r="A206" s="3"/>
      <c r="B206" s="14" t="s">
        <v>344</v>
      </c>
      <c r="C206" s="15">
        <v>40</v>
      </c>
      <c r="D206" s="16">
        <v>1</v>
      </c>
      <c r="E206" s="16">
        <v>13</v>
      </c>
      <c r="F206" s="17" t="s">
        <v>751</v>
      </c>
      <c r="G206" s="15" t="s">
        <v>343</v>
      </c>
      <c r="H206" s="18">
        <v>35639800</v>
      </c>
      <c r="I206" s="18">
        <v>0</v>
      </c>
      <c r="J206" s="18">
        <v>0</v>
      </c>
      <c r="K206" s="58">
        <f t="shared" si="584"/>
        <v>35639.800000000003</v>
      </c>
      <c r="L206" s="58">
        <f t="shared" si="585"/>
        <v>0</v>
      </c>
      <c r="M206" s="58">
        <f t="shared" si="586"/>
        <v>0</v>
      </c>
      <c r="N206" s="28" t="b">
        <f t="shared" ref="N206" si="839">B206=Z206</f>
        <v>1</v>
      </c>
      <c r="O206" s="28" t="b">
        <f t="shared" ref="O206" si="840">C206=AA206</f>
        <v>1</v>
      </c>
      <c r="P206" s="28" t="b">
        <f t="shared" ref="P206" si="841">D206=AB206</f>
        <v>1</v>
      </c>
      <c r="Q206" s="28" t="b">
        <f t="shared" ref="Q206" si="842">E206=AC206</f>
        <v>1</v>
      </c>
      <c r="R206" s="28" t="b">
        <f t="shared" ref="R206" si="843">F206=AD206</f>
        <v>1</v>
      </c>
      <c r="S206" s="73" t="b">
        <f t="shared" ref="S206" si="844">G206=AE206</f>
        <v>0</v>
      </c>
      <c r="T206" s="73">
        <f t="shared" ref="T206" si="845">K206-AH206</f>
        <v>0</v>
      </c>
      <c r="U206" s="61">
        <f t="shared" ref="U206" si="846">L206-AK206</f>
        <v>0</v>
      </c>
      <c r="V206" s="62">
        <f t="shared" ref="V206" si="847">M206-AN206</f>
        <v>0</v>
      </c>
      <c r="Z206" s="29" t="s">
        <v>344</v>
      </c>
      <c r="AA206" s="30">
        <v>40</v>
      </c>
      <c r="AB206" s="31">
        <v>1</v>
      </c>
      <c r="AC206" s="31">
        <v>13</v>
      </c>
      <c r="AD206" s="32" t="s">
        <v>751</v>
      </c>
      <c r="AE206" s="30">
        <v>800</v>
      </c>
      <c r="AF206" s="33">
        <v>35639.800000000003</v>
      </c>
      <c r="AG206" s="34">
        <v>0</v>
      </c>
      <c r="AH206" s="33">
        <v>35639.800000000003</v>
      </c>
      <c r="AI206" s="34">
        <v>0</v>
      </c>
      <c r="AJ206" s="34">
        <v>0</v>
      </c>
      <c r="AK206" s="34">
        <v>0</v>
      </c>
      <c r="AL206" s="34">
        <v>0</v>
      </c>
      <c r="AM206" s="34">
        <v>0</v>
      </c>
      <c r="AN206" s="34">
        <v>0</v>
      </c>
    </row>
    <row r="207" spans="1:40" s="25" customFormat="1" ht="39.6" x14ac:dyDescent="0.25">
      <c r="A207" s="3"/>
      <c r="B207" s="14" t="s">
        <v>753</v>
      </c>
      <c r="C207" s="15">
        <v>40</v>
      </c>
      <c r="D207" s="16">
        <v>1</v>
      </c>
      <c r="E207" s="16">
        <v>13</v>
      </c>
      <c r="F207" s="17" t="s">
        <v>751</v>
      </c>
      <c r="G207" s="15" t="s">
        <v>752</v>
      </c>
      <c r="H207" s="18">
        <v>35639800</v>
      </c>
      <c r="I207" s="18">
        <v>0</v>
      </c>
      <c r="J207" s="18">
        <v>0</v>
      </c>
      <c r="K207" s="58">
        <f t="shared" si="584"/>
        <v>35639.800000000003</v>
      </c>
      <c r="L207" s="58">
        <f t="shared" si="585"/>
        <v>0</v>
      </c>
      <c r="M207" s="58">
        <f t="shared" si="586"/>
        <v>0</v>
      </c>
      <c r="N207" s="28"/>
      <c r="O207" s="28"/>
      <c r="P207" s="28"/>
      <c r="Q207" s="28"/>
      <c r="R207" s="28"/>
      <c r="S207" s="73"/>
      <c r="T207" s="73"/>
      <c r="U207" s="64"/>
      <c r="V207" s="65"/>
      <c r="Z207" s="29" t="s">
        <v>753</v>
      </c>
      <c r="AA207" s="30">
        <v>40</v>
      </c>
      <c r="AB207" s="31">
        <v>1</v>
      </c>
      <c r="AC207" s="31">
        <v>13</v>
      </c>
      <c r="AD207" s="32" t="s">
        <v>751</v>
      </c>
      <c r="AE207" s="30">
        <v>840</v>
      </c>
      <c r="AF207" s="33">
        <v>35639.800000000003</v>
      </c>
      <c r="AG207" s="34">
        <v>0</v>
      </c>
      <c r="AH207" s="33">
        <v>35639.800000000003</v>
      </c>
      <c r="AI207" s="34">
        <v>0</v>
      </c>
      <c r="AJ207" s="34">
        <v>0</v>
      </c>
      <c r="AK207" s="34">
        <v>0</v>
      </c>
      <c r="AL207" s="34">
        <v>0</v>
      </c>
      <c r="AM207" s="34">
        <v>0</v>
      </c>
      <c r="AN207" s="34">
        <v>0</v>
      </c>
    </row>
    <row r="208" spans="1:40" s="25" customFormat="1" x14ac:dyDescent="0.25">
      <c r="A208" s="3"/>
      <c r="B208" s="14" t="s">
        <v>750</v>
      </c>
      <c r="C208" s="15">
        <v>40</v>
      </c>
      <c r="D208" s="16">
        <v>1</v>
      </c>
      <c r="E208" s="16">
        <v>13</v>
      </c>
      <c r="F208" s="17" t="s">
        <v>749</v>
      </c>
      <c r="G208" s="15"/>
      <c r="H208" s="18">
        <v>10357626</v>
      </c>
      <c r="I208" s="18">
        <v>9040400</v>
      </c>
      <c r="J208" s="18">
        <v>5000000</v>
      </c>
      <c r="K208" s="58">
        <f t="shared" si="584"/>
        <v>10357.626</v>
      </c>
      <c r="L208" s="58">
        <f t="shared" si="585"/>
        <v>9040.4</v>
      </c>
      <c r="M208" s="58">
        <f t="shared" si="586"/>
        <v>5000</v>
      </c>
      <c r="N208" s="28" t="b">
        <f t="shared" ref="N208" si="848">B208=Z208</f>
        <v>1</v>
      </c>
      <c r="O208" s="28" t="b">
        <f t="shared" ref="O208" si="849">C208=AA208</f>
        <v>1</v>
      </c>
      <c r="P208" s="28" t="b">
        <f t="shared" ref="P208" si="850">D208=AB208</f>
        <v>1</v>
      </c>
      <c r="Q208" s="28" t="b">
        <f t="shared" ref="Q208" si="851">E208=AC208</f>
        <v>1</v>
      </c>
      <c r="R208" s="28" t="b">
        <f t="shared" ref="R208" si="852">F208=AD208</f>
        <v>1</v>
      </c>
      <c r="S208" s="73" t="b">
        <f t="shared" ref="S208" si="853">G208=AE208</f>
        <v>1</v>
      </c>
      <c r="T208" s="73">
        <f t="shared" ref="T208" si="854">K208-AH208</f>
        <v>-3.9999999989959178E-3</v>
      </c>
      <c r="U208" s="61">
        <f t="shared" ref="U208" si="855">L208-AK208</f>
        <v>0</v>
      </c>
      <c r="V208" s="62">
        <f t="shared" ref="V208" si="856">M208-AN208</f>
        <v>0</v>
      </c>
      <c r="Z208" s="29" t="s">
        <v>750</v>
      </c>
      <c r="AA208" s="30">
        <v>40</v>
      </c>
      <c r="AB208" s="31">
        <v>1</v>
      </c>
      <c r="AC208" s="31">
        <v>13</v>
      </c>
      <c r="AD208" s="32" t="s">
        <v>749</v>
      </c>
      <c r="AE208" s="30" t="s">
        <v>857</v>
      </c>
      <c r="AF208" s="33">
        <v>12203.3</v>
      </c>
      <c r="AG208" s="34">
        <v>-1845.67</v>
      </c>
      <c r="AH208" s="33">
        <v>10357.629999999999</v>
      </c>
      <c r="AI208" s="34">
        <v>9040.4</v>
      </c>
      <c r="AJ208" s="34">
        <v>0</v>
      </c>
      <c r="AK208" s="34">
        <v>9040.4</v>
      </c>
      <c r="AL208" s="34">
        <v>5000</v>
      </c>
      <c r="AM208" s="34">
        <v>0</v>
      </c>
      <c r="AN208" s="34">
        <v>5000</v>
      </c>
    </row>
    <row r="209" spans="1:40" s="25" customFormat="1" ht="39.6" x14ac:dyDescent="0.25">
      <c r="A209" s="3"/>
      <c r="B209" s="14" t="s">
        <v>748</v>
      </c>
      <c r="C209" s="15">
        <v>40</v>
      </c>
      <c r="D209" s="16">
        <v>1</v>
      </c>
      <c r="E209" s="16">
        <v>13</v>
      </c>
      <c r="F209" s="17" t="s">
        <v>747</v>
      </c>
      <c r="G209" s="15"/>
      <c r="H209" s="18">
        <v>10357626</v>
      </c>
      <c r="I209" s="18">
        <v>9040400</v>
      </c>
      <c r="J209" s="18">
        <v>5000000</v>
      </c>
      <c r="K209" s="58">
        <f t="shared" si="584"/>
        <v>10357.626</v>
      </c>
      <c r="L209" s="58">
        <f t="shared" si="585"/>
        <v>9040.4</v>
      </c>
      <c r="M209" s="58">
        <f t="shared" si="586"/>
        <v>5000</v>
      </c>
      <c r="N209" s="28"/>
      <c r="O209" s="28"/>
      <c r="P209" s="28"/>
      <c r="Q209" s="28"/>
      <c r="R209" s="28"/>
      <c r="S209" s="73"/>
      <c r="T209" s="73"/>
      <c r="U209" s="64"/>
      <c r="V209" s="65"/>
      <c r="Z209" s="29" t="s">
        <v>748</v>
      </c>
      <c r="AA209" s="30">
        <v>40</v>
      </c>
      <c r="AB209" s="31">
        <v>1</v>
      </c>
      <c r="AC209" s="31">
        <v>13</v>
      </c>
      <c r="AD209" s="32" t="s">
        <v>747</v>
      </c>
      <c r="AE209" s="30" t="s">
        <v>857</v>
      </c>
      <c r="AF209" s="33">
        <v>12203.3</v>
      </c>
      <c r="AG209" s="34">
        <v>-1845.67</v>
      </c>
      <c r="AH209" s="33">
        <v>10357.629999999999</v>
      </c>
      <c r="AI209" s="34">
        <v>9040.4</v>
      </c>
      <c r="AJ209" s="34">
        <v>0</v>
      </c>
      <c r="AK209" s="34">
        <v>9040.4</v>
      </c>
      <c r="AL209" s="34">
        <v>5000</v>
      </c>
      <c r="AM209" s="34">
        <v>0</v>
      </c>
      <c r="AN209" s="34">
        <v>5000</v>
      </c>
    </row>
    <row r="210" spans="1:40" s="25" customFormat="1" x14ac:dyDescent="0.25">
      <c r="A210" s="3"/>
      <c r="B210" s="14" t="s">
        <v>746</v>
      </c>
      <c r="C210" s="15">
        <v>40</v>
      </c>
      <c r="D210" s="16">
        <v>1</v>
      </c>
      <c r="E210" s="16">
        <v>13</v>
      </c>
      <c r="F210" s="17" t="s">
        <v>745</v>
      </c>
      <c r="G210" s="15"/>
      <c r="H210" s="18">
        <v>0</v>
      </c>
      <c r="I210" s="18">
        <v>4000000</v>
      </c>
      <c r="J210" s="18">
        <v>0</v>
      </c>
      <c r="K210" s="58">
        <f t="shared" si="584"/>
        <v>0</v>
      </c>
      <c r="L210" s="58">
        <f t="shared" si="585"/>
        <v>4000</v>
      </c>
      <c r="M210" s="58">
        <f t="shared" si="586"/>
        <v>0</v>
      </c>
      <c r="N210" s="28" t="b">
        <f t="shared" ref="N210" si="857">B210=Z210</f>
        <v>1</v>
      </c>
      <c r="O210" s="28" t="b">
        <f t="shared" ref="O210" si="858">C210=AA210</f>
        <v>1</v>
      </c>
      <c r="P210" s="28" t="b">
        <f t="shared" ref="P210" si="859">D210=AB210</f>
        <v>1</v>
      </c>
      <c r="Q210" s="28" t="b">
        <f t="shared" ref="Q210" si="860">E210=AC210</f>
        <v>1</v>
      </c>
      <c r="R210" s="28" t="b">
        <f t="shared" ref="R210" si="861">F210=AD210</f>
        <v>1</v>
      </c>
      <c r="S210" s="73" t="b">
        <f t="shared" ref="S210" si="862">G210=AE210</f>
        <v>1</v>
      </c>
      <c r="T210" s="73">
        <f t="shared" ref="T210" si="863">K210-AH210</f>
        <v>0</v>
      </c>
      <c r="U210" s="61">
        <f t="shared" ref="U210" si="864">L210-AK210</f>
        <v>0</v>
      </c>
      <c r="V210" s="62">
        <f t="shared" ref="V210" si="865">M210-AN210</f>
        <v>0</v>
      </c>
      <c r="Z210" s="29" t="s">
        <v>746</v>
      </c>
      <c r="AA210" s="30">
        <v>40</v>
      </c>
      <c r="AB210" s="31">
        <v>1</v>
      </c>
      <c r="AC210" s="31">
        <v>13</v>
      </c>
      <c r="AD210" s="32" t="s">
        <v>745</v>
      </c>
      <c r="AE210" s="30" t="s">
        <v>857</v>
      </c>
      <c r="AF210" s="33">
        <v>0</v>
      </c>
      <c r="AG210" s="34">
        <v>0</v>
      </c>
      <c r="AH210" s="33">
        <v>0</v>
      </c>
      <c r="AI210" s="34">
        <v>4000</v>
      </c>
      <c r="AJ210" s="34">
        <v>0</v>
      </c>
      <c r="AK210" s="34">
        <v>4000</v>
      </c>
      <c r="AL210" s="34">
        <v>0</v>
      </c>
      <c r="AM210" s="34">
        <v>0</v>
      </c>
      <c r="AN210" s="34">
        <v>0</v>
      </c>
    </row>
    <row r="211" spans="1:40" s="25" customFormat="1" ht="26.4" x14ac:dyDescent="0.25">
      <c r="A211" s="3"/>
      <c r="B211" s="14" t="s">
        <v>35</v>
      </c>
      <c r="C211" s="15">
        <v>40</v>
      </c>
      <c r="D211" s="16">
        <v>1</v>
      </c>
      <c r="E211" s="16">
        <v>13</v>
      </c>
      <c r="F211" s="17" t="s">
        <v>745</v>
      </c>
      <c r="G211" s="15" t="s">
        <v>34</v>
      </c>
      <c r="H211" s="18">
        <v>0</v>
      </c>
      <c r="I211" s="18">
        <v>4000000</v>
      </c>
      <c r="J211" s="18">
        <v>0</v>
      </c>
      <c r="K211" s="58">
        <f t="shared" si="584"/>
        <v>0</v>
      </c>
      <c r="L211" s="58">
        <f t="shared" si="585"/>
        <v>4000</v>
      </c>
      <c r="M211" s="58">
        <f t="shared" si="586"/>
        <v>0</v>
      </c>
      <c r="N211" s="28"/>
      <c r="O211" s="28"/>
      <c r="P211" s="28"/>
      <c r="Q211" s="28"/>
      <c r="R211" s="28"/>
      <c r="S211" s="73"/>
      <c r="T211" s="73"/>
      <c r="U211" s="64"/>
      <c r="V211" s="65"/>
      <c r="Z211" s="29" t="s">
        <v>35</v>
      </c>
      <c r="AA211" s="30">
        <v>40</v>
      </c>
      <c r="AB211" s="31">
        <v>1</v>
      </c>
      <c r="AC211" s="31">
        <v>13</v>
      </c>
      <c r="AD211" s="32" t="s">
        <v>745</v>
      </c>
      <c r="AE211" s="30">
        <v>200</v>
      </c>
      <c r="AF211" s="33">
        <v>0</v>
      </c>
      <c r="AG211" s="34">
        <v>0</v>
      </c>
      <c r="AH211" s="33">
        <v>0</v>
      </c>
      <c r="AI211" s="34">
        <v>4000</v>
      </c>
      <c r="AJ211" s="34">
        <v>0</v>
      </c>
      <c r="AK211" s="34">
        <v>4000</v>
      </c>
      <c r="AL211" s="34">
        <v>0</v>
      </c>
      <c r="AM211" s="34">
        <v>0</v>
      </c>
      <c r="AN211" s="34">
        <v>0</v>
      </c>
    </row>
    <row r="212" spans="1:40" s="25" customFormat="1" ht="26.4" x14ac:dyDescent="0.25">
      <c r="A212" s="3"/>
      <c r="B212" s="14" t="s">
        <v>33</v>
      </c>
      <c r="C212" s="15">
        <v>40</v>
      </c>
      <c r="D212" s="16">
        <v>1</v>
      </c>
      <c r="E212" s="16">
        <v>13</v>
      </c>
      <c r="F212" s="17" t="s">
        <v>745</v>
      </c>
      <c r="G212" s="15" t="s">
        <v>32</v>
      </c>
      <c r="H212" s="18">
        <v>0</v>
      </c>
      <c r="I212" s="18">
        <v>4000000</v>
      </c>
      <c r="J212" s="18">
        <v>0</v>
      </c>
      <c r="K212" s="58">
        <f t="shared" si="584"/>
        <v>0</v>
      </c>
      <c r="L212" s="58">
        <f t="shared" si="585"/>
        <v>4000</v>
      </c>
      <c r="M212" s="58">
        <f t="shared" si="586"/>
        <v>0</v>
      </c>
      <c r="N212" s="28" t="b">
        <f t="shared" ref="N212" si="866">B212=Z212</f>
        <v>1</v>
      </c>
      <c r="O212" s="28" t="b">
        <f t="shared" ref="O212" si="867">C212=AA212</f>
        <v>1</v>
      </c>
      <c r="P212" s="28" t="b">
        <f t="shared" ref="P212" si="868">D212=AB212</f>
        <v>1</v>
      </c>
      <c r="Q212" s="28" t="b">
        <f t="shared" ref="Q212" si="869">E212=AC212</f>
        <v>1</v>
      </c>
      <c r="R212" s="28" t="b">
        <f t="shared" ref="R212" si="870">F212=AD212</f>
        <v>1</v>
      </c>
      <c r="S212" s="73" t="b">
        <f t="shared" ref="S212" si="871">G212=AE212</f>
        <v>0</v>
      </c>
      <c r="T212" s="73">
        <f t="shared" ref="T212" si="872">K212-AH212</f>
        <v>0</v>
      </c>
      <c r="U212" s="61">
        <f t="shared" ref="U212" si="873">L212-AK212</f>
        <v>0</v>
      </c>
      <c r="V212" s="62">
        <f t="shared" ref="V212" si="874">M212-AN212</f>
        <v>0</v>
      </c>
      <c r="Z212" s="29" t="s">
        <v>33</v>
      </c>
      <c r="AA212" s="30">
        <v>40</v>
      </c>
      <c r="AB212" s="31">
        <v>1</v>
      </c>
      <c r="AC212" s="31">
        <v>13</v>
      </c>
      <c r="AD212" s="32" t="s">
        <v>745</v>
      </c>
      <c r="AE212" s="30">
        <v>240</v>
      </c>
      <c r="AF212" s="33">
        <v>0</v>
      </c>
      <c r="AG212" s="34">
        <v>0</v>
      </c>
      <c r="AH212" s="33">
        <v>0</v>
      </c>
      <c r="AI212" s="34">
        <v>4000</v>
      </c>
      <c r="AJ212" s="34">
        <v>0</v>
      </c>
      <c r="AK212" s="34">
        <v>4000</v>
      </c>
      <c r="AL212" s="34">
        <v>0</v>
      </c>
      <c r="AM212" s="34">
        <v>0</v>
      </c>
      <c r="AN212" s="34">
        <v>0</v>
      </c>
    </row>
    <row r="213" spans="1:40" s="25" customFormat="1" x14ac:dyDescent="0.25">
      <c r="A213" s="3"/>
      <c r="B213" s="14" t="s">
        <v>49</v>
      </c>
      <c r="C213" s="15">
        <v>40</v>
      </c>
      <c r="D213" s="16">
        <v>1</v>
      </c>
      <c r="E213" s="16">
        <v>13</v>
      </c>
      <c r="F213" s="17" t="s">
        <v>744</v>
      </c>
      <c r="G213" s="15"/>
      <c r="H213" s="18">
        <v>10357626</v>
      </c>
      <c r="I213" s="18">
        <v>5000000</v>
      </c>
      <c r="J213" s="18">
        <v>5000000</v>
      </c>
      <c r="K213" s="58">
        <f t="shared" ref="K213:K276" si="875">H213/1000</f>
        <v>10357.626</v>
      </c>
      <c r="L213" s="58">
        <f t="shared" ref="L213:L276" si="876">I213/1000</f>
        <v>5000</v>
      </c>
      <c r="M213" s="58">
        <f t="shared" ref="M213:M276" si="877">J213/1000</f>
        <v>5000</v>
      </c>
      <c r="N213" s="28"/>
      <c r="O213" s="28"/>
      <c r="P213" s="28"/>
      <c r="Q213" s="28"/>
      <c r="R213" s="28"/>
      <c r="S213" s="73"/>
      <c r="T213" s="73"/>
      <c r="U213" s="64"/>
      <c r="V213" s="65"/>
      <c r="Z213" s="29" t="s">
        <v>49</v>
      </c>
      <c r="AA213" s="30">
        <v>40</v>
      </c>
      <c r="AB213" s="31">
        <v>1</v>
      </c>
      <c r="AC213" s="31">
        <v>13</v>
      </c>
      <c r="AD213" s="32" t="s">
        <v>744</v>
      </c>
      <c r="AE213" s="30" t="s">
        <v>857</v>
      </c>
      <c r="AF213" s="33">
        <v>12203.3</v>
      </c>
      <c r="AG213" s="34">
        <v>-1845.67</v>
      </c>
      <c r="AH213" s="33">
        <v>10357.629999999999</v>
      </c>
      <c r="AI213" s="34">
        <v>5000</v>
      </c>
      <c r="AJ213" s="34">
        <v>0</v>
      </c>
      <c r="AK213" s="34">
        <v>5000</v>
      </c>
      <c r="AL213" s="34">
        <v>5000</v>
      </c>
      <c r="AM213" s="34">
        <v>0</v>
      </c>
      <c r="AN213" s="34">
        <v>5000</v>
      </c>
    </row>
    <row r="214" spans="1:40" s="25" customFormat="1" x14ac:dyDescent="0.25">
      <c r="A214" s="3"/>
      <c r="B214" s="14" t="s">
        <v>344</v>
      </c>
      <c r="C214" s="15">
        <v>40</v>
      </c>
      <c r="D214" s="16">
        <v>1</v>
      </c>
      <c r="E214" s="16">
        <v>13</v>
      </c>
      <c r="F214" s="17" t="s">
        <v>744</v>
      </c>
      <c r="G214" s="15" t="s">
        <v>343</v>
      </c>
      <c r="H214" s="18">
        <v>10357626</v>
      </c>
      <c r="I214" s="18">
        <v>5000000</v>
      </c>
      <c r="J214" s="18">
        <v>5000000</v>
      </c>
      <c r="K214" s="58">
        <f t="shared" si="875"/>
        <v>10357.626</v>
      </c>
      <c r="L214" s="58">
        <f t="shared" si="876"/>
        <v>5000</v>
      </c>
      <c r="M214" s="58">
        <f t="shared" si="877"/>
        <v>5000</v>
      </c>
      <c r="N214" s="28" t="b">
        <f t="shared" ref="N214" si="878">B214=Z214</f>
        <v>1</v>
      </c>
      <c r="O214" s="28" t="b">
        <f t="shared" ref="O214" si="879">C214=AA214</f>
        <v>1</v>
      </c>
      <c r="P214" s="28" t="b">
        <f t="shared" ref="P214" si="880">D214=AB214</f>
        <v>1</v>
      </c>
      <c r="Q214" s="28" t="b">
        <f t="shared" ref="Q214" si="881">E214=AC214</f>
        <v>1</v>
      </c>
      <c r="R214" s="28" t="b">
        <f t="shared" ref="R214" si="882">F214=AD214</f>
        <v>1</v>
      </c>
      <c r="S214" s="73" t="b">
        <f t="shared" ref="S214" si="883">G214=AE214</f>
        <v>0</v>
      </c>
      <c r="T214" s="73">
        <f t="shared" ref="T214" si="884">K214-AH214</f>
        <v>-3.9999999989959178E-3</v>
      </c>
      <c r="U214" s="61">
        <f t="shared" ref="U214" si="885">L214-AK214</f>
        <v>0</v>
      </c>
      <c r="V214" s="62">
        <f t="shared" ref="V214" si="886">M214-AN214</f>
        <v>0</v>
      </c>
      <c r="Z214" s="29" t="s">
        <v>344</v>
      </c>
      <c r="AA214" s="30">
        <v>40</v>
      </c>
      <c r="AB214" s="31">
        <v>1</v>
      </c>
      <c r="AC214" s="31">
        <v>13</v>
      </c>
      <c r="AD214" s="32" t="s">
        <v>744</v>
      </c>
      <c r="AE214" s="30">
        <v>800</v>
      </c>
      <c r="AF214" s="33">
        <v>12203.3</v>
      </c>
      <c r="AG214" s="34">
        <v>-1845.67</v>
      </c>
      <c r="AH214" s="33">
        <v>10357.629999999999</v>
      </c>
      <c r="AI214" s="34">
        <v>5000</v>
      </c>
      <c r="AJ214" s="34">
        <v>0</v>
      </c>
      <c r="AK214" s="34">
        <v>5000</v>
      </c>
      <c r="AL214" s="34">
        <v>5000</v>
      </c>
      <c r="AM214" s="34">
        <v>0</v>
      </c>
      <c r="AN214" s="34">
        <v>5000</v>
      </c>
    </row>
    <row r="215" spans="1:40" s="25" customFormat="1" x14ac:dyDescent="0.25">
      <c r="A215" s="3"/>
      <c r="B215" s="14" t="s">
        <v>708</v>
      </c>
      <c r="C215" s="15">
        <v>40</v>
      </c>
      <c r="D215" s="16">
        <v>1</v>
      </c>
      <c r="E215" s="16">
        <v>13</v>
      </c>
      <c r="F215" s="17" t="s">
        <v>744</v>
      </c>
      <c r="G215" s="15" t="s">
        <v>706</v>
      </c>
      <c r="H215" s="18">
        <v>10357626</v>
      </c>
      <c r="I215" s="18">
        <v>5000000</v>
      </c>
      <c r="J215" s="18">
        <v>5000000</v>
      </c>
      <c r="K215" s="58">
        <f t="shared" si="875"/>
        <v>10357.626</v>
      </c>
      <c r="L215" s="58">
        <f t="shared" si="876"/>
        <v>5000</v>
      </c>
      <c r="M215" s="58">
        <f t="shared" si="877"/>
        <v>5000</v>
      </c>
      <c r="N215" s="28"/>
      <c r="O215" s="28"/>
      <c r="P215" s="28"/>
      <c r="Q215" s="28"/>
      <c r="R215" s="28"/>
      <c r="S215" s="73"/>
      <c r="T215" s="73"/>
      <c r="U215" s="64"/>
      <c r="V215" s="65"/>
      <c r="Z215" s="29" t="s">
        <v>708</v>
      </c>
      <c r="AA215" s="30">
        <v>40</v>
      </c>
      <c r="AB215" s="31">
        <v>1</v>
      </c>
      <c r="AC215" s="31">
        <v>13</v>
      </c>
      <c r="AD215" s="32" t="s">
        <v>744</v>
      </c>
      <c r="AE215" s="30">
        <v>870</v>
      </c>
      <c r="AF215" s="33">
        <v>12203.3</v>
      </c>
      <c r="AG215" s="34">
        <v>-1845.67</v>
      </c>
      <c r="AH215" s="33">
        <v>10357.629999999999</v>
      </c>
      <c r="AI215" s="34">
        <v>5000</v>
      </c>
      <c r="AJ215" s="34">
        <v>0</v>
      </c>
      <c r="AK215" s="34">
        <v>5000</v>
      </c>
      <c r="AL215" s="34">
        <v>5000</v>
      </c>
      <c r="AM215" s="34">
        <v>0</v>
      </c>
      <c r="AN215" s="34">
        <v>5000</v>
      </c>
    </row>
    <row r="216" spans="1:40" s="25" customFormat="1" ht="26.4" x14ac:dyDescent="0.25">
      <c r="A216" s="3"/>
      <c r="B216" s="14" t="s">
        <v>743</v>
      </c>
      <c r="C216" s="15">
        <v>40</v>
      </c>
      <c r="D216" s="16">
        <v>1</v>
      </c>
      <c r="E216" s="16">
        <v>13</v>
      </c>
      <c r="F216" s="17" t="s">
        <v>742</v>
      </c>
      <c r="G216" s="15"/>
      <c r="H216" s="18">
        <v>0</v>
      </c>
      <c r="I216" s="18">
        <v>40400</v>
      </c>
      <c r="J216" s="18">
        <v>0</v>
      </c>
      <c r="K216" s="58">
        <f t="shared" si="875"/>
        <v>0</v>
      </c>
      <c r="L216" s="58">
        <f t="shared" si="876"/>
        <v>40.4</v>
      </c>
      <c r="M216" s="58">
        <f t="shared" si="877"/>
        <v>0</v>
      </c>
      <c r="N216" s="28" t="b">
        <f t="shared" ref="N216" si="887">B216=Z216</f>
        <v>1</v>
      </c>
      <c r="O216" s="28" t="b">
        <f t="shared" ref="O216" si="888">C216=AA216</f>
        <v>1</v>
      </c>
      <c r="P216" s="28" t="b">
        <f t="shared" ref="P216" si="889">D216=AB216</f>
        <v>1</v>
      </c>
      <c r="Q216" s="28" t="b">
        <f t="shared" ref="Q216" si="890">E216=AC216</f>
        <v>1</v>
      </c>
      <c r="R216" s="28" t="b">
        <f t="shared" ref="R216" si="891">F216=AD216</f>
        <v>1</v>
      </c>
      <c r="S216" s="73" t="b">
        <f t="shared" ref="S216" si="892">G216=AE216</f>
        <v>1</v>
      </c>
      <c r="T216" s="73">
        <f t="shared" ref="T216" si="893">K216-AH216</f>
        <v>0</v>
      </c>
      <c r="U216" s="61">
        <f t="shared" ref="U216" si="894">L216-AK216</f>
        <v>0</v>
      </c>
      <c r="V216" s="62">
        <f t="shared" ref="V216" si="895">M216-AN216</f>
        <v>0</v>
      </c>
      <c r="Z216" s="29" t="s">
        <v>743</v>
      </c>
      <c r="AA216" s="30">
        <v>40</v>
      </c>
      <c r="AB216" s="31">
        <v>1</v>
      </c>
      <c r="AC216" s="31">
        <v>13</v>
      </c>
      <c r="AD216" s="32" t="s">
        <v>742</v>
      </c>
      <c r="AE216" s="30" t="s">
        <v>857</v>
      </c>
      <c r="AF216" s="33">
        <v>0</v>
      </c>
      <c r="AG216" s="34">
        <v>0</v>
      </c>
      <c r="AH216" s="33">
        <v>0</v>
      </c>
      <c r="AI216" s="34">
        <v>40.4</v>
      </c>
      <c r="AJ216" s="34">
        <v>0</v>
      </c>
      <c r="AK216" s="34">
        <v>40.4</v>
      </c>
      <c r="AL216" s="34">
        <v>0</v>
      </c>
      <c r="AM216" s="34">
        <v>0</v>
      </c>
      <c r="AN216" s="34">
        <v>0</v>
      </c>
    </row>
    <row r="217" spans="1:40" s="25" customFormat="1" ht="26.4" x14ac:dyDescent="0.25">
      <c r="A217" s="3"/>
      <c r="B217" s="14" t="s">
        <v>35</v>
      </c>
      <c r="C217" s="15">
        <v>40</v>
      </c>
      <c r="D217" s="16">
        <v>1</v>
      </c>
      <c r="E217" s="16">
        <v>13</v>
      </c>
      <c r="F217" s="17" t="s">
        <v>742</v>
      </c>
      <c r="G217" s="15" t="s">
        <v>34</v>
      </c>
      <c r="H217" s="18">
        <v>0</v>
      </c>
      <c r="I217" s="18">
        <v>40400</v>
      </c>
      <c r="J217" s="18">
        <v>0</v>
      </c>
      <c r="K217" s="58">
        <f t="shared" si="875"/>
        <v>0</v>
      </c>
      <c r="L217" s="58">
        <f t="shared" si="876"/>
        <v>40.4</v>
      </c>
      <c r="M217" s="58">
        <f t="shared" si="877"/>
        <v>0</v>
      </c>
      <c r="N217" s="28"/>
      <c r="O217" s="28"/>
      <c r="P217" s="28"/>
      <c r="Q217" s="28"/>
      <c r="R217" s="28"/>
      <c r="S217" s="73"/>
      <c r="T217" s="73"/>
      <c r="U217" s="64"/>
      <c r="V217" s="65"/>
      <c r="Z217" s="29" t="s">
        <v>35</v>
      </c>
      <c r="AA217" s="30">
        <v>40</v>
      </c>
      <c r="AB217" s="31">
        <v>1</v>
      </c>
      <c r="AC217" s="31">
        <v>13</v>
      </c>
      <c r="AD217" s="32" t="s">
        <v>742</v>
      </c>
      <c r="AE217" s="30">
        <v>200</v>
      </c>
      <c r="AF217" s="33">
        <v>0</v>
      </c>
      <c r="AG217" s="34">
        <v>0</v>
      </c>
      <c r="AH217" s="33">
        <v>0</v>
      </c>
      <c r="AI217" s="34">
        <v>40.4</v>
      </c>
      <c r="AJ217" s="34">
        <v>0</v>
      </c>
      <c r="AK217" s="34">
        <v>40.4</v>
      </c>
      <c r="AL217" s="34">
        <v>0</v>
      </c>
      <c r="AM217" s="34">
        <v>0</v>
      </c>
      <c r="AN217" s="34">
        <v>0</v>
      </c>
    </row>
    <row r="218" spans="1:40" s="25" customFormat="1" ht="26.4" x14ac:dyDescent="0.25">
      <c r="A218" s="3"/>
      <c r="B218" s="14" t="s">
        <v>33</v>
      </c>
      <c r="C218" s="15">
        <v>40</v>
      </c>
      <c r="D218" s="16">
        <v>1</v>
      </c>
      <c r="E218" s="16">
        <v>13</v>
      </c>
      <c r="F218" s="17" t="s">
        <v>742</v>
      </c>
      <c r="G218" s="15" t="s">
        <v>32</v>
      </c>
      <c r="H218" s="18">
        <v>0</v>
      </c>
      <c r="I218" s="18">
        <v>40400</v>
      </c>
      <c r="J218" s="18">
        <v>0</v>
      </c>
      <c r="K218" s="58">
        <f t="shared" si="875"/>
        <v>0</v>
      </c>
      <c r="L218" s="58">
        <f t="shared" si="876"/>
        <v>40.4</v>
      </c>
      <c r="M218" s="58">
        <f t="shared" si="877"/>
        <v>0</v>
      </c>
      <c r="N218" s="28" t="b">
        <f t="shared" ref="N218" si="896">B218=Z218</f>
        <v>1</v>
      </c>
      <c r="O218" s="28" t="b">
        <f t="shared" ref="O218" si="897">C218=AA218</f>
        <v>1</v>
      </c>
      <c r="P218" s="28" t="b">
        <f t="shared" ref="P218" si="898">D218=AB218</f>
        <v>1</v>
      </c>
      <c r="Q218" s="28" t="b">
        <f t="shared" ref="Q218" si="899">E218=AC218</f>
        <v>1</v>
      </c>
      <c r="R218" s="28" t="b">
        <f t="shared" ref="R218" si="900">F218=AD218</f>
        <v>1</v>
      </c>
      <c r="S218" s="73" t="b">
        <f t="shared" ref="S218" si="901">G218=AE218</f>
        <v>0</v>
      </c>
      <c r="T218" s="73">
        <f t="shared" ref="T218" si="902">K218-AH218</f>
        <v>0</v>
      </c>
      <c r="U218" s="61">
        <f t="shared" ref="U218" si="903">L218-AK218</f>
        <v>0</v>
      </c>
      <c r="V218" s="62">
        <f t="shared" ref="V218" si="904">M218-AN218</f>
        <v>0</v>
      </c>
      <c r="Z218" s="29" t="s">
        <v>33</v>
      </c>
      <c r="AA218" s="30">
        <v>40</v>
      </c>
      <c r="AB218" s="31">
        <v>1</v>
      </c>
      <c r="AC218" s="31">
        <v>13</v>
      </c>
      <c r="AD218" s="32" t="s">
        <v>742</v>
      </c>
      <c r="AE218" s="30">
        <v>240</v>
      </c>
      <c r="AF218" s="33">
        <v>0</v>
      </c>
      <c r="AG218" s="34">
        <v>0</v>
      </c>
      <c r="AH218" s="33">
        <v>0</v>
      </c>
      <c r="AI218" s="34">
        <v>40.4</v>
      </c>
      <c r="AJ218" s="34">
        <v>0</v>
      </c>
      <c r="AK218" s="34">
        <v>40.4</v>
      </c>
      <c r="AL218" s="34">
        <v>0</v>
      </c>
      <c r="AM218" s="34">
        <v>0</v>
      </c>
      <c r="AN218" s="34">
        <v>0</v>
      </c>
    </row>
    <row r="219" spans="1:40" s="25" customFormat="1" ht="21" x14ac:dyDescent="0.25">
      <c r="A219" s="3"/>
      <c r="B219" s="20" t="s">
        <v>24</v>
      </c>
      <c r="C219" s="15">
        <v>40</v>
      </c>
      <c r="D219" s="16">
        <v>1</v>
      </c>
      <c r="E219" s="16">
        <v>13</v>
      </c>
      <c r="F219" s="17" t="s">
        <v>23</v>
      </c>
      <c r="G219" s="15"/>
      <c r="H219" s="18">
        <v>1623400</v>
      </c>
      <c r="I219" s="18">
        <v>1623400</v>
      </c>
      <c r="J219" s="18">
        <v>1623400</v>
      </c>
      <c r="K219" s="58">
        <f t="shared" si="875"/>
        <v>1623.4</v>
      </c>
      <c r="L219" s="58">
        <f t="shared" si="876"/>
        <v>1623.4</v>
      </c>
      <c r="M219" s="58">
        <f t="shared" si="877"/>
        <v>1623.4</v>
      </c>
      <c r="N219" s="28"/>
      <c r="O219" s="28"/>
      <c r="P219" s="28"/>
      <c r="Q219" s="28"/>
      <c r="R219" s="28"/>
      <c r="S219" s="73"/>
      <c r="T219" s="73"/>
      <c r="U219" s="64"/>
      <c r="V219" s="65"/>
      <c r="Z219" s="29" t="s">
        <v>24</v>
      </c>
      <c r="AA219" s="30">
        <v>40</v>
      </c>
      <c r="AB219" s="31">
        <v>1</v>
      </c>
      <c r="AC219" s="31">
        <v>13</v>
      </c>
      <c r="AD219" s="32" t="s">
        <v>23</v>
      </c>
      <c r="AE219" s="30" t="s">
        <v>857</v>
      </c>
      <c r="AF219" s="33">
        <v>1623.4</v>
      </c>
      <c r="AG219" s="34">
        <v>0</v>
      </c>
      <c r="AH219" s="33">
        <v>1623.4</v>
      </c>
      <c r="AI219" s="34">
        <v>1623.4</v>
      </c>
      <c r="AJ219" s="34">
        <v>0</v>
      </c>
      <c r="AK219" s="34">
        <v>1623.4</v>
      </c>
      <c r="AL219" s="34">
        <v>1623.4</v>
      </c>
      <c r="AM219" s="34">
        <v>0</v>
      </c>
      <c r="AN219" s="34">
        <v>1623.4</v>
      </c>
    </row>
    <row r="220" spans="1:40" s="25" customFormat="1" ht="66" x14ac:dyDescent="0.25">
      <c r="A220" s="3"/>
      <c r="B220" s="14" t="s">
        <v>741</v>
      </c>
      <c r="C220" s="15">
        <v>40</v>
      </c>
      <c r="D220" s="16">
        <v>1</v>
      </c>
      <c r="E220" s="16">
        <v>13</v>
      </c>
      <c r="F220" s="17" t="s">
        <v>740</v>
      </c>
      <c r="G220" s="15"/>
      <c r="H220" s="18">
        <v>1574000</v>
      </c>
      <c r="I220" s="18">
        <v>1574000</v>
      </c>
      <c r="J220" s="18">
        <v>1574000</v>
      </c>
      <c r="K220" s="58">
        <f t="shared" si="875"/>
        <v>1574</v>
      </c>
      <c r="L220" s="58">
        <f t="shared" si="876"/>
        <v>1574</v>
      </c>
      <c r="M220" s="58">
        <f t="shared" si="877"/>
        <v>1574</v>
      </c>
      <c r="N220" s="28" t="b">
        <f t="shared" ref="N220" si="905">B220=Z220</f>
        <v>1</v>
      </c>
      <c r="O220" s="28" t="b">
        <f t="shared" ref="O220" si="906">C220=AA220</f>
        <v>1</v>
      </c>
      <c r="P220" s="28" t="b">
        <f t="shared" ref="P220" si="907">D220=AB220</f>
        <v>1</v>
      </c>
      <c r="Q220" s="28" t="b">
        <f t="shared" ref="Q220" si="908">E220=AC220</f>
        <v>1</v>
      </c>
      <c r="R220" s="28" t="b">
        <f t="shared" ref="R220" si="909">F220=AD220</f>
        <v>1</v>
      </c>
      <c r="S220" s="73" t="b">
        <f t="shared" ref="S220" si="910">G220=AE220</f>
        <v>1</v>
      </c>
      <c r="T220" s="73">
        <f t="shared" ref="T220" si="911">K220-AH220</f>
        <v>0</v>
      </c>
      <c r="U220" s="61">
        <f t="shared" ref="U220" si="912">L220-AK220</f>
        <v>0</v>
      </c>
      <c r="V220" s="62">
        <f t="shared" ref="V220" si="913">M220-AN220</f>
        <v>0</v>
      </c>
      <c r="Z220" s="29" t="s">
        <v>741</v>
      </c>
      <c r="AA220" s="30">
        <v>40</v>
      </c>
      <c r="AB220" s="31">
        <v>1</v>
      </c>
      <c r="AC220" s="31">
        <v>13</v>
      </c>
      <c r="AD220" s="32" t="s">
        <v>740</v>
      </c>
      <c r="AE220" s="30" t="s">
        <v>857</v>
      </c>
      <c r="AF220" s="33">
        <v>1574</v>
      </c>
      <c r="AG220" s="34">
        <v>0</v>
      </c>
      <c r="AH220" s="33">
        <v>1574</v>
      </c>
      <c r="AI220" s="34">
        <v>1574</v>
      </c>
      <c r="AJ220" s="34">
        <v>0</v>
      </c>
      <c r="AK220" s="34">
        <v>1574</v>
      </c>
      <c r="AL220" s="34">
        <v>1574</v>
      </c>
      <c r="AM220" s="34">
        <v>0</v>
      </c>
      <c r="AN220" s="34">
        <v>1574</v>
      </c>
    </row>
    <row r="221" spans="1:40" s="25" customFormat="1" ht="26.4" x14ac:dyDescent="0.25">
      <c r="A221" s="3"/>
      <c r="B221" s="14" t="s">
        <v>739</v>
      </c>
      <c r="C221" s="15">
        <v>40</v>
      </c>
      <c r="D221" s="16">
        <v>1</v>
      </c>
      <c r="E221" s="16">
        <v>13</v>
      </c>
      <c r="F221" s="17" t="s">
        <v>738</v>
      </c>
      <c r="G221" s="15"/>
      <c r="H221" s="18">
        <v>1574000</v>
      </c>
      <c r="I221" s="18">
        <v>1574000</v>
      </c>
      <c r="J221" s="18">
        <v>1574000</v>
      </c>
      <c r="K221" s="58">
        <f t="shared" si="875"/>
        <v>1574</v>
      </c>
      <c r="L221" s="58">
        <f t="shared" si="876"/>
        <v>1574</v>
      </c>
      <c r="M221" s="58">
        <f t="shared" si="877"/>
        <v>1574</v>
      </c>
      <c r="N221" s="28"/>
      <c r="O221" s="28"/>
      <c r="P221" s="28"/>
      <c r="Q221" s="28"/>
      <c r="R221" s="28"/>
      <c r="S221" s="73"/>
      <c r="T221" s="73"/>
      <c r="U221" s="64"/>
      <c r="V221" s="65"/>
      <c r="Z221" s="29" t="s">
        <v>739</v>
      </c>
      <c r="AA221" s="30">
        <v>40</v>
      </c>
      <c r="AB221" s="31">
        <v>1</v>
      </c>
      <c r="AC221" s="31">
        <v>13</v>
      </c>
      <c r="AD221" s="32" t="s">
        <v>738</v>
      </c>
      <c r="AE221" s="30" t="s">
        <v>857</v>
      </c>
      <c r="AF221" s="33">
        <v>1574</v>
      </c>
      <c r="AG221" s="34">
        <v>0</v>
      </c>
      <c r="AH221" s="33">
        <v>1574</v>
      </c>
      <c r="AI221" s="34">
        <v>1574</v>
      </c>
      <c r="AJ221" s="34">
        <v>0</v>
      </c>
      <c r="AK221" s="34">
        <v>1574</v>
      </c>
      <c r="AL221" s="34">
        <v>1574</v>
      </c>
      <c r="AM221" s="34">
        <v>0</v>
      </c>
      <c r="AN221" s="34">
        <v>1574</v>
      </c>
    </row>
    <row r="222" spans="1:40" s="25" customFormat="1" ht="26.4" x14ac:dyDescent="0.25">
      <c r="A222" s="3"/>
      <c r="B222" s="14" t="s">
        <v>19</v>
      </c>
      <c r="C222" s="15">
        <v>40</v>
      </c>
      <c r="D222" s="16">
        <v>1</v>
      </c>
      <c r="E222" s="16">
        <v>13</v>
      </c>
      <c r="F222" s="17" t="s">
        <v>738</v>
      </c>
      <c r="G222" s="15" t="s">
        <v>18</v>
      </c>
      <c r="H222" s="18">
        <v>1574000</v>
      </c>
      <c r="I222" s="18">
        <v>1574000</v>
      </c>
      <c r="J222" s="18">
        <v>1574000</v>
      </c>
      <c r="K222" s="58">
        <f t="shared" si="875"/>
        <v>1574</v>
      </c>
      <c r="L222" s="58">
        <f t="shared" si="876"/>
        <v>1574</v>
      </c>
      <c r="M222" s="58">
        <f t="shared" si="877"/>
        <v>1574</v>
      </c>
      <c r="N222" s="28" t="b">
        <f t="shared" ref="N222" si="914">B222=Z222</f>
        <v>1</v>
      </c>
      <c r="O222" s="28" t="b">
        <f t="shared" ref="O222" si="915">C222=AA222</f>
        <v>1</v>
      </c>
      <c r="P222" s="28" t="b">
        <f t="shared" ref="P222" si="916">D222=AB222</f>
        <v>1</v>
      </c>
      <c r="Q222" s="28" t="b">
        <f t="shared" ref="Q222" si="917">E222=AC222</f>
        <v>1</v>
      </c>
      <c r="R222" s="28" t="b">
        <f t="shared" ref="R222" si="918">F222=AD222</f>
        <v>1</v>
      </c>
      <c r="S222" s="73" t="b">
        <f t="shared" ref="S222" si="919">G222=AE222</f>
        <v>0</v>
      </c>
      <c r="T222" s="73">
        <f t="shared" ref="T222" si="920">K222-AH222</f>
        <v>0</v>
      </c>
      <c r="U222" s="61">
        <f t="shared" ref="U222" si="921">L222-AK222</f>
        <v>0</v>
      </c>
      <c r="V222" s="62">
        <f t="shared" ref="V222" si="922">M222-AN222</f>
        <v>0</v>
      </c>
      <c r="Z222" s="29" t="s">
        <v>19</v>
      </c>
      <c r="AA222" s="30">
        <v>40</v>
      </c>
      <c r="AB222" s="31">
        <v>1</v>
      </c>
      <c r="AC222" s="31">
        <v>13</v>
      </c>
      <c r="AD222" s="32" t="s">
        <v>738</v>
      </c>
      <c r="AE222" s="30">
        <v>600</v>
      </c>
      <c r="AF222" s="33">
        <v>1574</v>
      </c>
      <c r="AG222" s="34">
        <v>0</v>
      </c>
      <c r="AH222" s="33">
        <v>1574</v>
      </c>
      <c r="AI222" s="34">
        <v>1574</v>
      </c>
      <c r="AJ222" s="34">
        <v>0</v>
      </c>
      <c r="AK222" s="34">
        <v>1574</v>
      </c>
      <c r="AL222" s="34">
        <v>1574</v>
      </c>
      <c r="AM222" s="34">
        <v>0</v>
      </c>
      <c r="AN222" s="34">
        <v>1574</v>
      </c>
    </row>
    <row r="223" spans="1:40" s="25" customFormat="1" ht="26.4" x14ac:dyDescent="0.25">
      <c r="A223" s="3"/>
      <c r="B223" s="14" t="s">
        <v>284</v>
      </c>
      <c r="C223" s="15">
        <v>40</v>
      </c>
      <c r="D223" s="16">
        <v>1</v>
      </c>
      <c r="E223" s="16">
        <v>13</v>
      </c>
      <c r="F223" s="17" t="s">
        <v>738</v>
      </c>
      <c r="G223" s="15" t="s">
        <v>283</v>
      </c>
      <c r="H223" s="18">
        <v>1574000</v>
      </c>
      <c r="I223" s="18">
        <v>1574000</v>
      </c>
      <c r="J223" s="18">
        <v>1574000</v>
      </c>
      <c r="K223" s="58">
        <f t="shared" si="875"/>
        <v>1574</v>
      </c>
      <c r="L223" s="58">
        <f t="shared" si="876"/>
        <v>1574</v>
      </c>
      <c r="M223" s="58">
        <f t="shared" si="877"/>
        <v>1574</v>
      </c>
      <c r="N223" s="28"/>
      <c r="O223" s="28"/>
      <c r="P223" s="28"/>
      <c r="Q223" s="28"/>
      <c r="R223" s="28"/>
      <c r="S223" s="73"/>
      <c r="T223" s="73"/>
      <c r="U223" s="64"/>
      <c r="V223" s="65"/>
      <c r="Z223" s="29" t="s">
        <v>284</v>
      </c>
      <c r="AA223" s="30">
        <v>40</v>
      </c>
      <c r="AB223" s="31">
        <v>1</v>
      </c>
      <c r="AC223" s="31">
        <v>13</v>
      </c>
      <c r="AD223" s="32" t="s">
        <v>738</v>
      </c>
      <c r="AE223" s="30">
        <v>630</v>
      </c>
      <c r="AF223" s="33">
        <v>1574</v>
      </c>
      <c r="AG223" s="34">
        <v>0</v>
      </c>
      <c r="AH223" s="33">
        <v>1574</v>
      </c>
      <c r="AI223" s="34">
        <v>1574</v>
      </c>
      <c r="AJ223" s="34">
        <v>0</v>
      </c>
      <c r="AK223" s="34">
        <v>1574</v>
      </c>
      <c r="AL223" s="34">
        <v>1574</v>
      </c>
      <c r="AM223" s="34">
        <v>0</v>
      </c>
      <c r="AN223" s="34">
        <v>1574</v>
      </c>
    </row>
    <row r="224" spans="1:40" s="25" customFormat="1" ht="26.4" x14ac:dyDescent="0.25">
      <c r="A224" s="3"/>
      <c r="B224" s="14" t="s">
        <v>737</v>
      </c>
      <c r="C224" s="15">
        <v>40</v>
      </c>
      <c r="D224" s="16">
        <v>1</v>
      </c>
      <c r="E224" s="16">
        <v>13</v>
      </c>
      <c r="F224" s="17" t="s">
        <v>736</v>
      </c>
      <c r="G224" s="15"/>
      <c r="H224" s="18">
        <v>49400</v>
      </c>
      <c r="I224" s="18">
        <v>49400</v>
      </c>
      <c r="J224" s="18">
        <v>49400</v>
      </c>
      <c r="K224" s="58">
        <f t="shared" si="875"/>
        <v>49.4</v>
      </c>
      <c r="L224" s="58">
        <f t="shared" si="876"/>
        <v>49.4</v>
      </c>
      <c r="M224" s="58">
        <f t="shared" si="877"/>
        <v>49.4</v>
      </c>
      <c r="N224" s="28" t="b">
        <f t="shared" ref="N224" si="923">B224=Z224</f>
        <v>1</v>
      </c>
      <c r="O224" s="28" t="b">
        <f t="shared" ref="O224" si="924">C224=AA224</f>
        <v>1</v>
      </c>
      <c r="P224" s="28" t="b">
        <f t="shared" ref="P224" si="925">D224=AB224</f>
        <v>1</v>
      </c>
      <c r="Q224" s="28" t="b">
        <f t="shared" ref="Q224" si="926">E224=AC224</f>
        <v>1</v>
      </c>
      <c r="R224" s="28" t="b">
        <f t="shared" ref="R224" si="927">F224=AD224</f>
        <v>1</v>
      </c>
      <c r="S224" s="73" t="b">
        <f t="shared" ref="S224" si="928">G224=AE224</f>
        <v>1</v>
      </c>
      <c r="T224" s="73">
        <f t="shared" ref="T224" si="929">K224-AH224</f>
        <v>0</v>
      </c>
      <c r="U224" s="61">
        <f t="shared" ref="U224" si="930">L224-AK224</f>
        <v>0</v>
      </c>
      <c r="V224" s="62">
        <f t="shared" ref="V224" si="931">M224-AN224</f>
        <v>0</v>
      </c>
      <c r="Z224" s="29" t="s">
        <v>737</v>
      </c>
      <c r="AA224" s="30">
        <v>40</v>
      </c>
      <c r="AB224" s="31">
        <v>1</v>
      </c>
      <c r="AC224" s="31">
        <v>13</v>
      </c>
      <c r="AD224" s="32" t="s">
        <v>736</v>
      </c>
      <c r="AE224" s="30" t="s">
        <v>857</v>
      </c>
      <c r="AF224" s="33">
        <v>49.4</v>
      </c>
      <c r="AG224" s="34">
        <v>0</v>
      </c>
      <c r="AH224" s="33">
        <v>49.4</v>
      </c>
      <c r="AI224" s="34">
        <v>49.4</v>
      </c>
      <c r="AJ224" s="34">
        <v>0</v>
      </c>
      <c r="AK224" s="34">
        <v>49.4</v>
      </c>
      <c r="AL224" s="34">
        <v>49.4</v>
      </c>
      <c r="AM224" s="34">
        <v>0</v>
      </c>
      <c r="AN224" s="34">
        <v>49.4</v>
      </c>
    </row>
    <row r="225" spans="1:40" s="25" customFormat="1" x14ac:dyDescent="0.25">
      <c r="A225" s="3"/>
      <c r="B225" s="14" t="s">
        <v>49</v>
      </c>
      <c r="C225" s="15">
        <v>40</v>
      </c>
      <c r="D225" s="16">
        <v>1</v>
      </c>
      <c r="E225" s="16">
        <v>13</v>
      </c>
      <c r="F225" s="17" t="s">
        <v>735</v>
      </c>
      <c r="G225" s="15"/>
      <c r="H225" s="18">
        <v>49400</v>
      </c>
      <c r="I225" s="18">
        <v>49400</v>
      </c>
      <c r="J225" s="18">
        <v>49400</v>
      </c>
      <c r="K225" s="58">
        <f t="shared" si="875"/>
        <v>49.4</v>
      </c>
      <c r="L225" s="58">
        <f t="shared" si="876"/>
        <v>49.4</v>
      </c>
      <c r="M225" s="58">
        <f t="shared" si="877"/>
        <v>49.4</v>
      </c>
      <c r="N225" s="28"/>
      <c r="O225" s="28"/>
      <c r="P225" s="28"/>
      <c r="Q225" s="28"/>
      <c r="R225" s="28"/>
      <c r="S225" s="73"/>
      <c r="T225" s="73"/>
      <c r="U225" s="64"/>
      <c r="V225" s="65"/>
      <c r="Z225" s="29" t="s">
        <v>49</v>
      </c>
      <c r="AA225" s="30">
        <v>40</v>
      </c>
      <c r="AB225" s="31">
        <v>1</v>
      </c>
      <c r="AC225" s="31">
        <v>13</v>
      </c>
      <c r="AD225" s="32" t="s">
        <v>735</v>
      </c>
      <c r="AE225" s="30" t="s">
        <v>857</v>
      </c>
      <c r="AF225" s="33">
        <v>49.4</v>
      </c>
      <c r="AG225" s="34">
        <v>0</v>
      </c>
      <c r="AH225" s="33">
        <v>49.4</v>
      </c>
      <c r="AI225" s="34">
        <v>49.4</v>
      </c>
      <c r="AJ225" s="34">
        <v>0</v>
      </c>
      <c r="AK225" s="34">
        <v>49.4</v>
      </c>
      <c r="AL225" s="34">
        <v>49.4</v>
      </c>
      <c r="AM225" s="34">
        <v>0</v>
      </c>
      <c r="AN225" s="34">
        <v>49.4</v>
      </c>
    </row>
    <row r="226" spans="1:40" s="25" customFormat="1" ht="26.4" x14ac:dyDescent="0.25">
      <c r="A226" s="3"/>
      <c r="B226" s="14" t="s">
        <v>35</v>
      </c>
      <c r="C226" s="15">
        <v>40</v>
      </c>
      <c r="D226" s="16">
        <v>1</v>
      </c>
      <c r="E226" s="16">
        <v>13</v>
      </c>
      <c r="F226" s="17" t="s">
        <v>735</v>
      </c>
      <c r="G226" s="15" t="s">
        <v>34</v>
      </c>
      <c r="H226" s="18">
        <v>49400</v>
      </c>
      <c r="I226" s="18">
        <v>49400</v>
      </c>
      <c r="J226" s="18">
        <v>49400</v>
      </c>
      <c r="K226" s="58">
        <f t="shared" si="875"/>
        <v>49.4</v>
      </c>
      <c r="L226" s="58">
        <f t="shared" si="876"/>
        <v>49.4</v>
      </c>
      <c r="M226" s="58">
        <f t="shared" si="877"/>
        <v>49.4</v>
      </c>
      <c r="N226" s="28" t="b">
        <f t="shared" ref="N226" si="932">B226=Z226</f>
        <v>1</v>
      </c>
      <c r="O226" s="28" t="b">
        <f t="shared" ref="O226" si="933">C226=AA226</f>
        <v>1</v>
      </c>
      <c r="P226" s="28" t="b">
        <f t="shared" ref="P226" si="934">D226=AB226</f>
        <v>1</v>
      </c>
      <c r="Q226" s="28" t="b">
        <f t="shared" ref="Q226" si="935">E226=AC226</f>
        <v>1</v>
      </c>
      <c r="R226" s="28" t="b">
        <f t="shared" ref="R226" si="936">F226=AD226</f>
        <v>1</v>
      </c>
      <c r="S226" s="73" t="b">
        <f t="shared" ref="S226" si="937">G226=AE226</f>
        <v>0</v>
      </c>
      <c r="T226" s="73">
        <f t="shared" ref="T226" si="938">K226-AH226</f>
        <v>0</v>
      </c>
      <c r="U226" s="61">
        <f t="shared" ref="U226" si="939">L226-AK226</f>
        <v>0</v>
      </c>
      <c r="V226" s="62">
        <f t="shared" ref="V226" si="940">M226-AN226</f>
        <v>0</v>
      </c>
      <c r="Z226" s="29" t="s">
        <v>35</v>
      </c>
      <c r="AA226" s="30">
        <v>40</v>
      </c>
      <c r="AB226" s="31">
        <v>1</v>
      </c>
      <c r="AC226" s="31">
        <v>13</v>
      </c>
      <c r="AD226" s="32" t="s">
        <v>735</v>
      </c>
      <c r="AE226" s="30">
        <v>200</v>
      </c>
      <c r="AF226" s="33">
        <v>49.4</v>
      </c>
      <c r="AG226" s="34">
        <v>0</v>
      </c>
      <c r="AH226" s="33">
        <v>49.4</v>
      </c>
      <c r="AI226" s="34">
        <v>49.4</v>
      </c>
      <c r="AJ226" s="34">
        <v>0</v>
      </c>
      <c r="AK226" s="34">
        <v>49.4</v>
      </c>
      <c r="AL226" s="34">
        <v>49.4</v>
      </c>
      <c r="AM226" s="34">
        <v>0</v>
      </c>
      <c r="AN226" s="34">
        <v>49.4</v>
      </c>
    </row>
    <row r="227" spans="1:40" s="25" customFormat="1" ht="26.4" x14ac:dyDescent="0.25">
      <c r="A227" s="3"/>
      <c r="B227" s="14" t="s">
        <v>33</v>
      </c>
      <c r="C227" s="15">
        <v>40</v>
      </c>
      <c r="D227" s="16">
        <v>1</v>
      </c>
      <c r="E227" s="16">
        <v>13</v>
      </c>
      <c r="F227" s="17" t="s">
        <v>735</v>
      </c>
      <c r="G227" s="15" t="s">
        <v>32</v>
      </c>
      <c r="H227" s="18">
        <v>49400</v>
      </c>
      <c r="I227" s="18">
        <v>49400</v>
      </c>
      <c r="J227" s="18">
        <v>49400</v>
      </c>
      <c r="K227" s="58">
        <f t="shared" si="875"/>
        <v>49.4</v>
      </c>
      <c r="L227" s="58">
        <f t="shared" si="876"/>
        <v>49.4</v>
      </c>
      <c r="M227" s="58">
        <f t="shared" si="877"/>
        <v>49.4</v>
      </c>
      <c r="N227" s="28"/>
      <c r="O227" s="28"/>
      <c r="P227" s="28"/>
      <c r="Q227" s="28"/>
      <c r="R227" s="28"/>
      <c r="S227" s="73"/>
      <c r="T227" s="73"/>
      <c r="U227" s="64"/>
      <c r="V227" s="65"/>
      <c r="Z227" s="29" t="s">
        <v>33</v>
      </c>
      <c r="AA227" s="30">
        <v>40</v>
      </c>
      <c r="AB227" s="31">
        <v>1</v>
      </c>
      <c r="AC227" s="31">
        <v>13</v>
      </c>
      <c r="AD227" s="32" t="s">
        <v>735</v>
      </c>
      <c r="AE227" s="30">
        <v>240</v>
      </c>
      <c r="AF227" s="33">
        <v>49.4</v>
      </c>
      <c r="AG227" s="34">
        <v>0</v>
      </c>
      <c r="AH227" s="33">
        <v>49.4</v>
      </c>
      <c r="AI227" s="34">
        <v>49.4</v>
      </c>
      <c r="AJ227" s="34">
        <v>0</v>
      </c>
      <c r="AK227" s="34">
        <v>49.4</v>
      </c>
      <c r="AL227" s="34">
        <v>49.4</v>
      </c>
      <c r="AM227" s="34">
        <v>0</v>
      </c>
      <c r="AN227" s="34">
        <v>49.4</v>
      </c>
    </row>
    <row r="228" spans="1:40" s="25" customFormat="1" ht="26.4" x14ac:dyDescent="0.25">
      <c r="A228" s="3"/>
      <c r="B228" s="20" t="s">
        <v>352</v>
      </c>
      <c r="C228" s="15">
        <v>40</v>
      </c>
      <c r="D228" s="16">
        <v>1</v>
      </c>
      <c r="E228" s="16">
        <v>13</v>
      </c>
      <c r="F228" s="17" t="s">
        <v>351</v>
      </c>
      <c r="G228" s="15"/>
      <c r="H228" s="18">
        <v>13460677.560000001</v>
      </c>
      <c r="I228" s="18">
        <v>10403100</v>
      </c>
      <c r="J228" s="18">
        <v>10408100</v>
      </c>
      <c r="K228" s="58">
        <f t="shared" si="875"/>
        <v>13460.67756</v>
      </c>
      <c r="L228" s="58">
        <f t="shared" si="876"/>
        <v>10403.1</v>
      </c>
      <c r="M228" s="58">
        <f t="shared" si="877"/>
        <v>10408.1</v>
      </c>
      <c r="N228" s="28" t="b">
        <f t="shared" ref="N228" si="941">B228=Z228</f>
        <v>1</v>
      </c>
      <c r="O228" s="28" t="b">
        <f t="shared" ref="O228" si="942">C228=AA228</f>
        <v>1</v>
      </c>
      <c r="P228" s="28" t="b">
        <f t="shared" ref="P228" si="943">D228=AB228</f>
        <v>1</v>
      </c>
      <c r="Q228" s="28" t="b">
        <f t="shared" ref="Q228" si="944">E228=AC228</f>
        <v>1</v>
      </c>
      <c r="R228" s="28" t="b">
        <f t="shared" ref="R228" si="945">F228=AD228</f>
        <v>1</v>
      </c>
      <c r="S228" s="73" t="b">
        <f t="shared" ref="S228" si="946">G228=AE228</f>
        <v>1</v>
      </c>
      <c r="T228" s="73">
        <f t="shared" ref="T228" si="947">K228-AH228</f>
        <v>-2.4400000002060551E-3</v>
      </c>
      <c r="U228" s="61">
        <f t="shared" ref="U228" si="948">L228-AK228</f>
        <v>0</v>
      </c>
      <c r="V228" s="62">
        <f t="shared" ref="V228" si="949">M228-AN228</f>
        <v>0</v>
      </c>
      <c r="Z228" s="29" t="s">
        <v>352</v>
      </c>
      <c r="AA228" s="30">
        <v>40</v>
      </c>
      <c r="AB228" s="31">
        <v>1</v>
      </c>
      <c r="AC228" s="31">
        <v>13</v>
      </c>
      <c r="AD228" s="32" t="s">
        <v>351</v>
      </c>
      <c r="AE228" s="30" t="s">
        <v>857</v>
      </c>
      <c r="AF228" s="33">
        <v>11650.1</v>
      </c>
      <c r="AG228" s="34">
        <v>1810.5699999999997</v>
      </c>
      <c r="AH228" s="33">
        <v>13460.68</v>
      </c>
      <c r="AI228" s="34">
        <v>10403.1</v>
      </c>
      <c r="AJ228" s="34">
        <v>0</v>
      </c>
      <c r="AK228" s="34">
        <v>10403.1</v>
      </c>
      <c r="AL228" s="34">
        <v>10408.1</v>
      </c>
      <c r="AM228" s="34">
        <v>0</v>
      </c>
      <c r="AN228" s="34">
        <v>10408.1</v>
      </c>
    </row>
    <row r="229" spans="1:40" s="25" customFormat="1" ht="21" x14ac:dyDescent="0.25">
      <c r="A229" s="3"/>
      <c r="B229" s="14" t="s">
        <v>732</v>
      </c>
      <c r="C229" s="15">
        <v>40</v>
      </c>
      <c r="D229" s="16">
        <v>1</v>
      </c>
      <c r="E229" s="16">
        <v>13</v>
      </c>
      <c r="F229" s="17" t="s">
        <v>734</v>
      </c>
      <c r="G229" s="15"/>
      <c r="H229" s="18">
        <v>0</v>
      </c>
      <c r="I229" s="18">
        <v>0</v>
      </c>
      <c r="J229" s="18">
        <v>0</v>
      </c>
      <c r="K229" s="58">
        <f t="shared" si="875"/>
        <v>0</v>
      </c>
      <c r="L229" s="58">
        <f t="shared" si="876"/>
        <v>0</v>
      </c>
      <c r="M229" s="58">
        <f t="shared" si="877"/>
        <v>0</v>
      </c>
      <c r="N229" s="28"/>
      <c r="O229" s="28"/>
      <c r="P229" s="28"/>
      <c r="Q229" s="28"/>
      <c r="R229" s="28"/>
      <c r="S229" s="73"/>
      <c r="T229" s="73"/>
      <c r="U229" s="64"/>
      <c r="V229" s="65"/>
      <c r="Z229" s="29" t="s">
        <v>732</v>
      </c>
      <c r="AA229" s="30">
        <v>40</v>
      </c>
      <c r="AB229" s="31">
        <v>1</v>
      </c>
      <c r="AC229" s="31">
        <v>13</v>
      </c>
      <c r="AD229" s="32" t="s">
        <v>734</v>
      </c>
      <c r="AE229" s="30" t="s">
        <v>857</v>
      </c>
      <c r="AF229" s="33">
        <v>2658.6</v>
      </c>
      <c r="AG229" s="34">
        <v>-2658.6</v>
      </c>
      <c r="AH229" s="33">
        <v>0</v>
      </c>
      <c r="AI229" s="34">
        <v>2538.6</v>
      </c>
      <c r="AJ229" s="34">
        <v>-2538.6</v>
      </c>
      <c r="AK229" s="34">
        <v>0</v>
      </c>
      <c r="AL229" s="34">
        <v>2753.6</v>
      </c>
      <c r="AM229" s="34">
        <v>-2753.6</v>
      </c>
      <c r="AN229" s="34">
        <v>0</v>
      </c>
    </row>
    <row r="230" spans="1:40" s="25" customFormat="1" x14ac:dyDescent="0.25">
      <c r="A230" s="3"/>
      <c r="B230" s="14" t="s">
        <v>49</v>
      </c>
      <c r="C230" s="15">
        <v>40</v>
      </c>
      <c r="D230" s="16">
        <v>1</v>
      </c>
      <c r="E230" s="16">
        <v>13</v>
      </c>
      <c r="F230" s="17" t="s">
        <v>733</v>
      </c>
      <c r="G230" s="15"/>
      <c r="H230" s="18">
        <v>0</v>
      </c>
      <c r="I230" s="18">
        <v>0</v>
      </c>
      <c r="J230" s="18">
        <v>0</v>
      </c>
      <c r="K230" s="58">
        <f t="shared" si="875"/>
        <v>0</v>
      </c>
      <c r="L230" s="58">
        <f t="shared" si="876"/>
        <v>0</v>
      </c>
      <c r="M230" s="58">
        <f t="shared" si="877"/>
        <v>0</v>
      </c>
      <c r="N230" s="28" t="b">
        <f t="shared" ref="N230" si="950">B230=Z230</f>
        <v>1</v>
      </c>
      <c r="O230" s="28" t="b">
        <f t="shared" ref="O230" si="951">C230=AA230</f>
        <v>1</v>
      </c>
      <c r="P230" s="28" t="b">
        <f t="shared" ref="P230" si="952">D230=AB230</f>
        <v>1</v>
      </c>
      <c r="Q230" s="28" t="b">
        <f t="shared" ref="Q230" si="953">E230=AC230</f>
        <v>1</v>
      </c>
      <c r="R230" s="28" t="b">
        <f t="shared" ref="R230" si="954">F230=AD230</f>
        <v>1</v>
      </c>
      <c r="S230" s="73" t="b">
        <f t="shared" ref="S230" si="955">G230=AE230</f>
        <v>1</v>
      </c>
      <c r="T230" s="73">
        <f t="shared" ref="T230" si="956">K230-AH230</f>
        <v>0</v>
      </c>
      <c r="U230" s="61">
        <f t="shared" ref="U230" si="957">L230-AK230</f>
        <v>0</v>
      </c>
      <c r="V230" s="62">
        <f t="shared" ref="V230" si="958">M230-AN230</f>
        <v>0</v>
      </c>
      <c r="Z230" s="29" t="s">
        <v>49</v>
      </c>
      <c r="AA230" s="30">
        <v>40</v>
      </c>
      <c r="AB230" s="31">
        <v>1</v>
      </c>
      <c r="AC230" s="31">
        <v>13</v>
      </c>
      <c r="AD230" s="32" t="s">
        <v>733</v>
      </c>
      <c r="AE230" s="30" t="s">
        <v>857</v>
      </c>
      <c r="AF230" s="33">
        <v>2658.6</v>
      </c>
      <c r="AG230" s="34">
        <v>-2658.6</v>
      </c>
      <c r="AH230" s="33">
        <v>0</v>
      </c>
      <c r="AI230" s="34">
        <v>2538.6</v>
      </c>
      <c r="AJ230" s="34">
        <v>-2538.6</v>
      </c>
      <c r="AK230" s="34">
        <v>0</v>
      </c>
      <c r="AL230" s="34">
        <v>2753.6</v>
      </c>
      <c r="AM230" s="34">
        <v>-2753.6</v>
      </c>
      <c r="AN230" s="34">
        <v>0</v>
      </c>
    </row>
    <row r="231" spans="1:40" s="25" customFormat="1" ht="26.4" x14ac:dyDescent="0.25">
      <c r="A231" s="3"/>
      <c r="B231" s="14" t="s">
        <v>35</v>
      </c>
      <c r="C231" s="15">
        <v>40</v>
      </c>
      <c r="D231" s="16">
        <v>1</v>
      </c>
      <c r="E231" s="16">
        <v>13</v>
      </c>
      <c r="F231" s="17" t="s">
        <v>733</v>
      </c>
      <c r="G231" s="15" t="s">
        <v>34</v>
      </c>
      <c r="H231" s="18">
        <v>0</v>
      </c>
      <c r="I231" s="18">
        <v>0</v>
      </c>
      <c r="J231" s="18">
        <v>0</v>
      </c>
      <c r="K231" s="58">
        <f t="shared" si="875"/>
        <v>0</v>
      </c>
      <c r="L231" s="58">
        <f t="shared" si="876"/>
        <v>0</v>
      </c>
      <c r="M231" s="58">
        <f t="shared" si="877"/>
        <v>0</v>
      </c>
      <c r="N231" s="28"/>
      <c r="O231" s="28"/>
      <c r="P231" s="28"/>
      <c r="Q231" s="28"/>
      <c r="R231" s="28"/>
      <c r="S231" s="73"/>
      <c r="T231" s="73"/>
      <c r="U231" s="64"/>
      <c r="V231" s="65"/>
      <c r="Z231" s="29" t="s">
        <v>35</v>
      </c>
      <c r="AA231" s="30">
        <v>40</v>
      </c>
      <c r="AB231" s="31">
        <v>1</v>
      </c>
      <c r="AC231" s="31">
        <v>13</v>
      </c>
      <c r="AD231" s="32" t="s">
        <v>733</v>
      </c>
      <c r="AE231" s="30">
        <v>200</v>
      </c>
      <c r="AF231" s="33">
        <v>2658.6</v>
      </c>
      <c r="AG231" s="34">
        <v>-2658.6</v>
      </c>
      <c r="AH231" s="33">
        <v>0</v>
      </c>
      <c r="AI231" s="34">
        <v>2538.6</v>
      </c>
      <c r="AJ231" s="34">
        <v>-2538.6</v>
      </c>
      <c r="AK231" s="34">
        <v>0</v>
      </c>
      <c r="AL231" s="34">
        <v>2753.6</v>
      </c>
      <c r="AM231" s="34">
        <v>-2753.6</v>
      </c>
      <c r="AN231" s="34">
        <v>0</v>
      </c>
    </row>
    <row r="232" spans="1:40" s="25" customFormat="1" ht="26.4" x14ac:dyDescent="0.25">
      <c r="A232" s="3"/>
      <c r="B232" s="14" t="s">
        <v>33</v>
      </c>
      <c r="C232" s="15">
        <v>40</v>
      </c>
      <c r="D232" s="16">
        <v>1</v>
      </c>
      <c r="E232" s="16">
        <v>13</v>
      </c>
      <c r="F232" s="17" t="s">
        <v>733</v>
      </c>
      <c r="G232" s="15" t="s">
        <v>32</v>
      </c>
      <c r="H232" s="18">
        <v>0</v>
      </c>
      <c r="I232" s="18">
        <v>0</v>
      </c>
      <c r="J232" s="18">
        <v>0</v>
      </c>
      <c r="K232" s="58">
        <f t="shared" si="875"/>
        <v>0</v>
      </c>
      <c r="L232" s="58">
        <f t="shared" si="876"/>
        <v>0</v>
      </c>
      <c r="M232" s="58">
        <f t="shared" si="877"/>
        <v>0</v>
      </c>
      <c r="N232" s="28" t="b">
        <f t="shared" ref="N232" si="959">B232=Z232</f>
        <v>1</v>
      </c>
      <c r="O232" s="28" t="b">
        <f t="shared" ref="O232" si="960">C232=AA232</f>
        <v>1</v>
      </c>
      <c r="P232" s="28" t="b">
        <f t="shared" ref="P232" si="961">D232=AB232</f>
        <v>1</v>
      </c>
      <c r="Q232" s="28" t="b">
        <f t="shared" ref="Q232" si="962">E232=AC232</f>
        <v>1</v>
      </c>
      <c r="R232" s="28" t="b">
        <f t="shared" ref="R232" si="963">F232=AD232</f>
        <v>1</v>
      </c>
      <c r="S232" s="73" t="b">
        <f t="shared" ref="S232" si="964">G232=AE232</f>
        <v>0</v>
      </c>
      <c r="T232" s="73">
        <f t="shared" ref="T232" si="965">K232-AH232</f>
        <v>0</v>
      </c>
      <c r="U232" s="61">
        <f t="shared" ref="U232" si="966">L232-AK232</f>
        <v>0</v>
      </c>
      <c r="V232" s="62">
        <f t="shared" ref="V232" si="967">M232-AN232</f>
        <v>0</v>
      </c>
      <c r="Z232" s="29" t="s">
        <v>33</v>
      </c>
      <c r="AA232" s="30">
        <v>40</v>
      </c>
      <c r="AB232" s="31">
        <v>1</v>
      </c>
      <c r="AC232" s="31">
        <v>13</v>
      </c>
      <c r="AD232" s="32" t="s">
        <v>733</v>
      </c>
      <c r="AE232" s="30">
        <v>240</v>
      </c>
      <c r="AF232" s="33">
        <v>2658.6</v>
      </c>
      <c r="AG232" s="34">
        <v>-2658.6</v>
      </c>
      <c r="AH232" s="33">
        <v>0</v>
      </c>
      <c r="AI232" s="34">
        <v>2538.6</v>
      </c>
      <c r="AJ232" s="34">
        <v>-2538.6</v>
      </c>
      <c r="AK232" s="34">
        <v>0</v>
      </c>
      <c r="AL232" s="34">
        <v>2753.6</v>
      </c>
      <c r="AM232" s="34">
        <v>-2753.6</v>
      </c>
      <c r="AN232" s="34">
        <v>0</v>
      </c>
    </row>
    <row r="233" spans="1:40" s="25" customFormat="1" ht="26.4" x14ac:dyDescent="0.25">
      <c r="A233" s="3"/>
      <c r="B233" s="14" t="s">
        <v>347</v>
      </c>
      <c r="C233" s="15">
        <v>40</v>
      </c>
      <c r="D233" s="16">
        <v>1</v>
      </c>
      <c r="E233" s="16">
        <v>13</v>
      </c>
      <c r="F233" s="17" t="s">
        <v>350</v>
      </c>
      <c r="G233" s="15"/>
      <c r="H233" s="18">
        <v>0</v>
      </c>
      <c r="I233" s="18">
        <v>0</v>
      </c>
      <c r="J233" s="18">
        <v>0</v>
      </c>
      <c r="K233" s="58">
        <f t="shared" si="875"/>
        <v>0</v>
      </c>
      <c r="L233" s="58">
        <f t="shared" si="876"/>
        <v>0</v>
      </c>
      <c r="M233" s="58">
        <f t="shared" si="877"/>
        <v>0</v>
      </c>
      <c r="N233" s="28"/>
      <c r="O233" s="28"/>
      <c r="P233" s="28"/>
      <c r="Q233" s="28"/>
      <c r="R233" s="28"/>
      <c r="S233" s="73"/>
      <c r="T233" s="73"/>
      <c r="U233" s="64"/>
      <c r="V233" s="65"/>
      <c r="Z233" s="29" t="s">
        <v>347</v>
      </c>
      <c r="AA233" s="30">
        <v>40</v>
      </c>
      <c r="AB233" s="31">
        <v>1</v>
      </c>
      <c r="AC233" s="31">
        <v>13</v>
      </c>
      <c r="AD233" s="32" t="s">
        <v>350</v>
      </c>
      <c r="AE233" s="30" t="s">
        <v>857</v>
      </c>
      <c r="AF233" s="33">
        <v>8991.5</v>
      </c>
      <c r="AG233" s="34">
        <v>-8991.5</v>
      </c>
      <c r="AH233" s="33">
        <v>0</v>
      </c>
      <c r="AI233" s="34">
        <v>7864.5</v>
      </c>
      <c r="AJ233" s="34">
        <v>-7864.5</v>
      </c>
      <c r="AK233" s="34">
        <v>0</v>
      </c>
      <c r="AL233" s="34">
        <v>7654.5</v>
      </c>
      <c r="AM233" s="34">
        <v>-7654.5</v>
      </c>
      <c r="AN233" s="34">
        <v>0</v>
      </c>
    </row>
    <row r="234" spans="1:40" s="25" customFormat="1" x14ac:dyDescent="0.25">
      <c r="A234" s="3"/>
      <c r="B234" s="14" t="s">
        <v>49</v>
      </c>
      <c r="C234" s="15">
        <v>40</v>
      </c>
      <c r="D234" s="16">
        <v>1</v>
      </c>
      <c r="E234" s="16">
        <v>13</v>
      </c>
      <c r="F234" s="17" t="s">
        <v>663</v>
      </c>
      <c r="G234" s="15"/>
      <c r="H234" s="18">
        <v>0</v>
      </c>
      <c r="I234" s="18">
        <v>0</v>
      </c>
      <c r="J234" s="18">
        <v>0</v>
      </c>
      <c r="K234" s="58">
        <f t="shared" si="875"/>
        <v>0</v>
      </c>
      <c r="L234" s="58">
        <f t="shared" si="876"/>
        <v>0</v>
      </c>
      <c r="M234" s="58">
        <f t="shared" si="877"/>
        <v>0</v>
      </c>
      <c r="N234" s="28" t="b">
        <f t="shared" ref="N234" si="968">B234=Z234</f>
        <v>1</v>
      </c>
      <c r="O234" s="28" t="b">
        <f t="shared" ref="O234" si="969">C234=AA234</f>
        <v>1</v>
      </c>
      <c r="P234" s="28" t="b">
        <f t="shared" ref="P234" si="970">D234=AB234</f>
        <v>1</v>
      </c>
      <c r="Q234" s="28" t="b">
        <f t="shared" ref="Q234" si="971">E234=AC234</f>
        <v>1</v>
      </c>
      <c r="R234" s="28" t="b">
        <f t="shared" ref="R234" si="972">F234=AD234</f>
        <v>1</v>
      </c>
      <c r="S234" s="73" t="b">
        <f t="shared" ref="S234" si="973">G234=AE234</f>
        <v>1</v>
      </c>
      <c r="T234" s="73">
        <f t="shared" ref="T234" si="974">K234-AH234</f>
        <v>0</v>
      </c>
      <c r="U234" s="61">
        <f t="shared" ref="U234" si="975">L234-AK234</f>
        <v>0</v>
      </c>
      <c r="V234" s="62">
        <f t="shared" ref="V234" si="976">M234-AN234</f>
        <v>0</v>
      </c>
      <c r="Z234" s="29" t="s">
        <v>49</v>
      </c>
      <c r="AA234" s="30">
        <v>40</v>
      </c>
      <c r="AB234" s="31">
        <v>1</v>
      </c>
      <c r="AC234" s="31">
        <v>13</v>
      </c>
      <c r="AD234" s="32" t="s">
        <v>663</v>
      </c>
      <c r="AE234" s="30" t="s">
        <v>857</v>
      </c>
      <c r="AF234" s="33">
        <v>8991.5</v>
      </c>
      <c r="AG234" s="34">
        <v>-8991.5</v>
      </c>
      <c r="AH234" s="33">
        <v>0</v>
      </c>
      <c r="AI234" s="34">
        <v>7864.5</v>
      </c>
      <c r="AJ234" s="34">
        <v>-7864.5</v>
      </c>
      <c r="AK234" s="34">
        <v>0</v>
      </c>
      <c r="AL234" s="34">
        <v>7654.5</v>
      </c>
      <c r="AM234" s="34">
        <v>-7654.5</v>
      </c>
      <c r="AN234" s="34">
        <v>0</v>
      </c>
    </row>
    <row r="235" spans="1:40" s="25" customFormat="1" ht="26.4" x14ac:dyDescent="0.25">
      <c r="A235" s="3"/>
      <c r="B235" s="14" t="s">
        <v>35</v>
      </c>
      <c r="C235" s="15">
        <v>40</v>
      </c>
      <c r="D235" s="16">
        <v>1</v>
      </c>
      <c r="E235" s="16">
        <v>13</v>
      </c>
      <c r="F235" s="17" t="s">
        <v>663</v>
      </c>
      <c r="G235" s="15" t="s">
        <v>34</v>
      </c>
      <c r="H235" s="18">
        <v>0</v>
      </c>
      <c r="I235" s="18">
        <v>0</v>
      </c>
      <c r="J235" s="18">
        <v>0</v>
      </c>
      <c r="K235" s="58">
        <f t="shared" si="875"/>
        <v>0</v>
      </c>
      <c r="L235" s="58">
        <f t="shared" si="876"/>
        <v>0</v>
      </c>
      <c r="M235" s="58">
        <f t="shared" si="877"/>
        <v>0</v>
      </c>
      <c r="N235" s="28"/>
      <c r="O235" s="28"/>
      <c r="P235" s="28"/>
      <c r="Q235" s="28"/>
      <c r="R235" s="28"/>
      <c r="S235" s="73"/>
      <c r="T235" s="73"/>
      <c r="U235" s="64"/>
      <c r="V235" s="65"/>
      <c r="Z235" s="29" t="s">
        <v>35</v>
      </c>
      <c r="AA235" s="30">
        <v>40</v>
      </c>
      <c r="AB235" s="31">
        <v>1</v>
      </c>
      <c r="AC235" s="31">
        <v>13</v>
      </c>
      <c r="AD235" s="32" t="s">
        <v>663</v>
      </c>
      <c r="AE235" s="30">
        <v>200</v>
      </c>
      <c r="AF235" s="33">
        <v>8921.5</v>
      </c>
      <c r="AG235" s="34">
        <v>-8921.5</v>
      </c>
      <c r="AH235" s="33">
        <v>0</v>
      </c>
      <c r="AI235" s="34">
        <v>7794.5</v>
      </c>
      <c r="AJ235" s="34">
        <v>-7794.5</v>
      </c>
      <c r="AK235" s="34">
        <v>0</v>
      </c>
      <c r="AL235" s="34">
        <v>7584.5</v>
      </c>
      <c r="AM235" s="34">
        <v>-7584.5</v>
      </c>
      <c r="AN235" s="34">
        <v>0</v>
      </c>
    </row>
    <row r="236" spans="1:40" s="25" customFormat="1" ht="26.4" x14ac:dyDescent="0.25">
      <c r="A236" s="3"/>
      <c r="B236" s="14" t="s">
        <v>33</v>
      </c>
      <c r="C236" s="15">
        <v>40</v>
      </c>
      <c r="D236" s="16">
        <v>1</v>
      </c>
      <c r="E236" s="16">
        <v>13</v>
      </c>
      <c r="F236" s="17" t="s">
        <v>663</v>
      </c>
      <c r="G236" s="15" t="s">
        <v>32</v>
      </c>
      <c r="H236" s="18">
        <v>0</v>
      </c>
      <c r="I236" s="18">
        <v>0</v>
      </c>
      <c r="J236" s="18">
        <v>0</v>
      </c>
      <c r="K236" s="58">
        <f t="shared" si="875"/>
        <v>0</v>
      </c>
      <c r="L236" s="58">
        <f t="shared" si="876"/>
        <v>0</v>
      </c>
      <c r="M236" s="58">
        <f t="shared" si="877"/>
        <v>0</v>
      </c>
      <c r="N236" s="28" t="b">
        <f t="shared" ref="N236" si="977">B236=Z236</f>
        <v>1</v>
      </c>
      <c r="O236" s="28" t="b">
        <f t="shared" ref="O236" si="978">C236=AA236</f>
        <v>1</v>
      </c>
      <c r="P236" s="28" t="b">
        <f t="shared" ref="P236" si="979">D236=AB236</f>
        <v>1</v>
      </c>
      <c r="Q236" s="28" t="b">
        <f t="shared" ref="Q236" si="980">E236=AC236</f>
        <v>1</v>
      </c>
      <c r="R236" s="28" t="b">
        <f t="shared" ref="R236" si="981">F236=AD236</f>
        <v>1</v>
      </c>
      <c r="S236" s="73" t="b">
        <f t="shared" ref="S236" si="982">G236=AE236</f>
        <v>0</v>
      </c>
      <c r="T236" s="73">
        <f t="shared" ref="T236" si="983">K236-AH236</f>
        <v>0</v>
      </c>
      <c r="U236" s="61">
        <f t="shared" ref="U236" si="984">L236-AK236</f>
        <v>0</v>
      </c>
      <c r="V236" s="62">
        <f t="shared" ref="V236" si="985">M236-AN236</f>
        <v>0</v>
      </c>
      <c r="Z236" s="29" t="s">
        <v>33</v>
      </c>
      <c r="AA236" s="30">
        <v>40</v>
      </c>
      <c r="AB236" s="31">
        <v>1</v>
      </c>
      <c r="AC236" s="31">
        <v>13</v>
      </c>
      <c r="AD236" s="32" t="s">
        <v>663</v>
      </c>
      <c r="AE236" s="30">
        <v>240</v>
      </c>
      <c r="AF236" s="33">
        <v>8921.5</v>
      </c>
      <c r="AG236" s="34">
        <v>-8921.5</v>
      </c>
      <c r="AH236" s="33">
        <v>0</v>
      </c>
      <c r="AI236" s="34">
        <v>7794.5</v>
      </c>
      <c r="AJ236" s="34">
        <v>-7794.5</v>
      </c>
      <c r="AK236" s="34">
        <v>0</v>
      </c>
      <c r="AL236" s="34">
        <v>7584.5</v>
      </c>
      <c r="AM236" s="34">
        <v>-7584.5</v>
      </c>
      <c r="AN236" s="34">
        <v>0</v>
      </c>
    </row>
    <row r="237" spans="1:40" s="25" customFormat="1" x14ac:dyDescent="0.25">
      <c r="A237" s="3"/>
      <c r="B237" s="14" t="s">
        <v>344</v>
      </c>
      <c r="C237" s="15">
        <v>40</v>
      </c>
      <c r="D237" s="16">
        <v>1</v>
      </c>
      <c r="E237" s="16">
        <v>13</v>
      </c>
      <c r="F237" s="17" t="s">
        <v>663</v>
      </c>
      <c r="G237" s="15" t="s">
        <v>343</v>
      </c>
      <c r="H237" s="18">
        <v>0</v>
      </c>
      <c r="I237" s="18">
        <v>0</v>
      </c>
      <c r="J237" s="18">
        <v>0</v>
      </c>
      <c r="K237" s="58">
        <f t="shared" si="875"/>
        <v>0</v>
      </c>
      <c r="L237" s="58">
        <f t="shared" si="876"/>
        <v>0</v>
      </c>
      <c r="M237" s="58">
        <f t="shared" si="877"/>
        <v>0</v>
      </c>
      <c r="N237" s="28"/>
      <c r="O237" s="28"/>
      <c r="P237" s="28"/>
      <c r="Q237" s="28"/>
      <c r="R237" s="28"/>
      <c r="S237" s="73"/>
      <c r="T237" s="73"/>
      <c r="U237" s="64"/>
      <c r="V237" s="65"/>
      <c r="Z237" s="29" t="s">
        <v>344</v>
      </c>
      <c r="AA237" s="30">
        <v>40</v>
      </c>
      <c r="AB237" s="31">
        <v>1</v>
      </c>
      <c r="AC237" s="31">
        <v>13</v>
      </c>
      <c r="AD237" s="32" t="s">
        <v>663</v>
      </c>
      <c r="AE237" s="30">
        <v>800</v>
      </c>
      <c r="AF237" s="33">
        <v>70</v>
      </c>
      <c r="AG237" s="34">
        <v>-70</v>
      </c>
      <c r="AH237" s="33">
        <v>0</v>
      </c>
      <c r="AI237" s="34">
        <v>70</v>
      </c>
      <c r="AJ237" s="34">
        <v>-70</v>
      </c>
      <c r="AK237" s="34">
        <v>0</v>
      </c>
      <c r="AL237" s="34">
        <v>70</v>
      </c>
      <c r="AM237" s="34">
        <v>-70</v>
      </c>
      <c r="AN237" s="34">
        <v>0</v>
      </c>
    </row>
    <row r="238" spans="1:40" s="25" customFormat="1" x14ac:dyDescent="0.25">
      <c r="A238" s="3"/>
      <c r="B238" s="14" t="s">
        <v>492</v>
      </c>
      <c r="C238" s="15">
        <v>40</v>
      </c>
      <c r="D238" s="16">
        <v>1</v>
      </c>
      <c r="E238" s="16">
        <v>13</v>
      </c>
      <c r="F238" s="17" t="s">
        <v>663</v>
      </c>
      <c r="G238" s="15" t="s">
        <v>491</v>
      </c>
      <c r="H238" s="18">
        <v>0</v>
      </c>
      <c r="I238" s="18">
        <v>0</v>
      </c>
      <c r="J238" s="18">
        <v>0</v>
      </c>
      <c r="K238" s="58">
        <f t="shared" si="875"/>
        <v>0</v>
      </c>
      <c r="L238" s="58">
        <f t="shared" si="876"/>
        <v>0</v>
      </c>
      <c r="M238" s="58">
        <f t="shared" si="877"/>
        <v>0</v>
      </c>
      <c r="N238" s="28" t="b">
        <f t="shared" ref="N238" si="986">B238=Z238</f>
        <v>1</v>
      </c>
      <c r="O238" s="28" t="b">
        <f t="shared" ref="O238" si="987">C238=AA238</f>
        <v>1</v>
      </c>
      <c r="P238" s="28" t="b">
        <f t="shared" ref="P238" si="988">D238=AB238</f>
        <v>1</v>
      </c>
      <c r="Q238" s="28" t="b">
        <f t="shared" ref="Q238" si="989">E238=AC238</f>
        <v>1</v>
      </c>
      <c r="R238" s="28" t="b">
        <f t="shared" ref="R238" si="990">F238=AD238</f>
        <v>1</v>
      </c>
      <c r="S238" s="73" t="b">
        <f t="shared" ref="S238" si="991">G238=AE238</f>
        <v>0</v>
      </c>
      <c r="T238" s="73">
        <f t="shared" ref="T238" si="992">K238-AH238</f>
        <v>0</v>
      </c>
      <c r="U238" s="61">
        <f t="shared" ref="U238" si="993">L238-AK238</f>
        <v>0</v>
      </c>
      <c r="V238" s="62">
        <f t="shared" ref="V238" si="994">M238-AN238</f>
        <v>0</v>
      </c>
      <c r="Z238" s="29" t="s">
        <v>492</v>
      </c>
      <c r="AA238" s="30">
        <v>40</v>
      </c>
      <c r="AB238" s="31">
        <v>1</v>
      </c>
      <c r="AC238" s="31">
        <v>13</v>
      </c>
      <c r="AD238" s="32" t="s">
        <v>663</v>
      </c>
      <c r="AE238" s="30">
        <v>850</v>
      </c>
      <c r="AF238" s="33">
        <v>70</v>
      </c>
      <c r="AG238" s="34">
        <v>-70</v>
      </c>
      <c r="AH238" s="33">
        <v>0</v>
      </c>
      <c r="AI238" s="34">
        <v>70</v>
      </c>
      <c r="AJ238" s="34">
        <v>-70</v>
      </c>
      <c r="AK238" s="34">
        <v>0</v>
      </c>
      <c r="AL238" s="34">
        <v>70</v>
      </c>
      <c r="AM238" s="34">
        <v>-70</v>
      </c>
      <c r="AN238" s="34">
        <v>0</v>
      </c>
    </row>
    <row r="239" spans="1:40" s="25" customFormat="1" ht="26.4" x14ac:dyDescent="0.25">
      <c r="A239" s="3"/>
      <c r="B239" s="14" t="s">
        <v>349</v>
      </c>
      <c r="C239" s="15">
        <v>40</v>
      </c>
      <c r="D239" s="16">
        <v>1</v>
      </c>
      <c r="E239" s="16">
        <v>13</v>
      </c>
      <c r="F239" s="17" t="s">
        <v>348</v>
      </c>
      <c r="G239" s="15"/>
      <c r="H239" s="18">
        <v>12040677.560000001</v>
      </c>
      <c r="I239" s="18">
        <v>10403100</v>
      </c>
      <c r="J239" s="18">
        <v>10408100</v>
      </c>
      <c r="K239" s="58">
        <f t="shared" si="875"/>
        <v>12040.67756</v>
      </c>
      <c r="L239" s="58">
        <f t="shared" si="876"/>
        <v>10403.1</v>
      </c>
      <c r="M239" s="58">
        <f t="shared" si="877"/>
        <v>10408.1</v>
      </c>
      <c r="N239" s="28"/>
      <c r="O239" s="28"/>
      <c r="P239" s="28"/>
      <c r="Q239" s="28"/>
      <c r="R239" s="28"/>
      <c r="S239" s="73"/>
      <c r="T239" s="73"/>
      <c r="U239" s="64"/>
      <c r="V239" s="65"/>
      <c r="Z239" s="29" t="s">
        <v>349</v>
      </c>
      <c r="AA239" s="30">
        <v>40</v>
      </c>
      <c r="AB239" s="31">
        <v>1</v>
      </c>
      <c r="AC239" s="31">
        <v>13</v>
      </c>
      <c r="AD239" s="32" t="s">
        <v>348</v>
      </c>
      <c r="AE239" s="30" t="s">
        <v>857</v>
      </c>
      <c r="AF239" s="33">
        <v>0</v>
      </c>
      <c r="AG239" s="34">
        <v>12040.67</v>
      </c>
      <c r="AH239" s="33">
        <v>12040.68</v>
      </c>
      <c r="AI239" s="34">
        <v>0</v>
      </c>
      <c r="AJ239" s="34">
        <v>10403.1</v>
      </c>
      <c r="AK239" s="34">
        <v>10403.1</v>
      </c>
      <c r="AL239" s="34">
        <v>0</v>
      </c>
      <c r="AM239" s="34">
        <v>10408.1</v>
      </c>
      <c r="AN239" s="34">
        <v>10408.1</v>
      </c>
    </row>
    <row r="240" spans="1:40" s="25" customFormat="1" ht="21" x14ac:dyDescent="0.25">
      <c r="A240" s="3"/>
      <c r="B240" s="14" t="s">
        <v>732</v>
      </c>
      <c r="C240" s="15">
        <v>40</v>
      </c>
      <c r="D240" s="16">
        <v>1</v>
      </c>
      <c r="E240" s="16">
        <v>13</v>
      </c>
      <c r="F240" s="17" t="s">
        <v>731</v>
      </c>
      <c r="G240" s="15"/>
      <c r="H240" s="18">
        <v>2658600</v>
      </c>
      <c r="I240" s="18">
        <v>2538600</v>
      </c>
      <c r="J240" s="18">
        <v>2753600</v>
      </c>
      <c r="K240" s="58">
        <f t="shared" si="875"/>
        <v>2658.6</v>
      </c>
      <c r="L240" s="58">
        <f t="shared" si="876"/>
        <v>2538.6</v>
      </c>
      <c r="M240" s="58">
        <f t="shared" si="877"/>
        <v>2753.6</v>
      </c>
      <c r="N240" s="28" t="b">
        <f t="shared" ref="N240" si="995">B240=Z240</f>
        <v>1</v>
      </c>
      <c r="O240" s="28" t="b">
        <f t="shared" ref="O240" si="996">C240=AA240</f>
        <v>1</v>
      </c>
      <c r="P240" s="28" t="b">
        <f t="shared" ref="P240" si="997">D240=AB240</f>
        <v>1</v>
      </c>
      <c r="Q240" s="28" t="b">
        <f t="shared" ref="Q240" si="998">E240=AC240</f>
        <v>1</v>
      </c>
      <c r="R240" s="28" t="b">
        <f t="shared" ref="R240" si="999">F240=AD240</f>
        <v>1</v>
      </c>
      <c r="S240" s="73" t="b">
        <f t="shared" ref="S240" si="1000">G240=AE240</f>
        <v>1</v>
      </c>
      <c r="T240" s="73">
        <f t="shared" ref="T240" si="1001">K240-AH240</f>
        <v>0</v>
      </c>
      <c r="U240" s="61">
        <f t="shared" ref="U240" si="1002">L240-AK240</f>
        <v>0</v>
      </c>
      <c r="V240" s="62">
        <f t="shared" ref="V240" si="1003">M240-AN240</f>
        <v>0</v>
      </c>
      <c r="Z240" s="29" t="s">
        <v>732</v>
      </c>
      <c r="AA240" s="30">
        <v>40</v>
      </c>
      <c r="AB240" s="31">
        <v>1</v>
      </c>
      <c r="AC240" s="31">
        <v>13</v>
      </c>
      <c r="AD240" s="32" t="s">
        <v>731</v>
      </c>
      <c r="AE240" s="30" t="s">
        <v>857</v>
      </c>
      <c r="AF240" s="33">
        <v>0</v>
      </c>
      <c r="AG240" s="34">
        <v>2658.6</v>
      </c>
      <c r="AH240" s="33">
        <v>2658.6</v>
      </c>
      <c r="AI240" s="34">
        <v>0</v>
      </c>
      <c r="AJ240" s="34">
        <v>2538.6</v>
      </c>
      <c r="AK240" s="34">
        <v>2538.6</v>
      </c>
      <c r="AL240" s="34">
        <v>0</v>
      </c>
      <c r="AM240" s="34">
        <v>2753.6</v>
      </c>
      <c r="AN240" s="34">
        <v>2753.6</v>
      </c>
    </row>
    <row r="241" spans="1:40" s="25" customFormat="1" x14ac:dyDescent="0.25">
      <c r="A241" s="3"/>
      <c r="B241" s="14" t="s">
        <v>49</v>
      </c>
      <c r="C241" s="15">
        <v>40</v>
      </c>
      <c r="D241" s="16">
        <v>1</v>
      </c>
      <c r="E241" s="16">
        <v>13</v>
      </c>
      <c r="F241" s="17" t="s">
        <v>730</v>
      </c>
      <c r="G241" s="15"/>
      <c r="H241" s="18">
        <v>2658600</v>
      </c>
      <c r="I241" s="18">
        <v>2538600</v>
      </c>
      <c r="J241" s="18">
        <v>2753600</v>
      </c>
      <c r="K241" s="58">
        <f t="shared" si="875"/>
        <v>2658.6</v>
      </c>
      <c r="L241" s="58">
        <f t="shared" si="876"/>
        <v>2538.6</v>
      </c>
      <c r="M241" s="58">
        <f t="shared" si="877"/>
        <v>2753.6</v>
      </c>
      <c r="N241" s="28"/>
      <c r="O241" s="28"/>
      <c r="P241" s="28"/>
      <c r="Q241" s="28"/>
      <c r="R241" s="28"/>
      <c r="S241" s="73"/>
      <c r="T241" s="73"/>
      <c r="U241" s="64"/>
      <c r="V241" s="65"/>
      <c r="Z241" s="29" t="s">
        <v>49</v>
      </c>
      <c r="AA241" s="30">
        <v>40</v>
      </c>
      <c r="AB241" s="31">
        <v>1</v>
      </c>
      <c r="AC241" s="31">
        <v>13</v>
      </c>
      <c r="AD241" s="32" t="s">
        <v>730</v>
      </c>
      <c r="AE241" s="30" t="s">
        <v>857</v>
      </c>
      <c r="AF241" s="33">
        <v>0</v>
      </c>
      <c r="AG241" s="34">
        <v>2658.6</v>
      </c>
      <c r="AH241" s="33">
        <v>2658.6</v>
      </c>
      <c r="AI241" s="34">
        <v>0</v>
      </c>
      <c r="AJ241" s="34">
        <v>2538.6</v>
      </c>
      <c r="AK241" s="34">
        <v>2538.6</v>
      </c>
      <c r="AL241" s="34">
        <v>0</v>
      </c>
      <c r="AM241" s="34">
        <v>2753.6</v>
      </c>
      <c r="AN241" s="34">
        <v>2753.6</v>
      </c>
    </row>
    <row r="242" spans="1:40" s="25" customFormat="1" ht="26.4" x14ac:dyDescent="0.25">
      <c r="A242" s="3"/>
      <c r="B242" s="14" t="s">
        <v>35</v>
      </c>
      <c r="C242" s="15">
        <v>40</v>
      </c>
      <c r="D242" s="16">
        <v>1</v>
      </c>
      <c r="E242" s="16">
        <v>13</v>
      </c>
      <c r="F242" s="17" t="s">
        <v>730</v>
      </c>
      <c r="G242" s="15" t="s">
        <v>34</v>
      </c>
      <c r="H242" s="18">
        <v>2658600</v>
      </c>
      <c r="I242" s="18">
        <v>2538600</v>
      </c>
      <c r="J242" s="18">
        <v>2753600</v>
      </c>
      <c r="K242" s="58">
        <f t="shared" si="875"/>
        <v>2658.6</v>
      </c>
      <c r="L242" s="58">
        <f t="shared" si="876"/>
        <v>2538.6</v>
      </c>
      <c r="M242" s="58">
        <f t="shared" si="877"/>
        <v>2753.6</v>
      </c>
      <c r="N242" s="28" t="b">
        <f t="shared" ref="N242" si="1004">B242=Z242</f>
        <v>1</v>
      </c>
      <c r="O242" s="28" t="b">
        <f t="shared" ref="O242" si="1005">C242=AA242</f>
        <v>1</v>
      </c>
      <c r="P242" s="28" t="b">
        <f t="shared" ref="P242" si="1006">D242=AB242</f>
        <v>1</v>
      </c>
      <c r="Q242" s="28" t="b">
        <f t="shared" ref="Q242" si="1007">E242=AC242</f>
        <v>1</v>
      </c>
      <c r="R242" s="28" t="b">
        <f t="shared" ref="R242" si="1008">F242=AD242</f>
        <v>1</v>
      </c>
      <c r="S242" s="73" t="b">
        <f t="shared" ref="S242" si="1009">G242=AE242</f>
        <v>0</v>
      </c>
      <c r="T242" s="73">
        <f t="shared" ref="T242" si="1010">K242-AH242</f>
        <v>0</v>
      </c>
      <c r="U242" s="61">
        <f t="shared" ref="U242" si="1011">L242-AK242</f>
        <v>0</v>
      </c>
      <c r="V242" s="62">
        <f t="shared" ref="V242" si="1012">M242-AN242</f>
        <v>0</v>
      </c>
      <c r="Z242" s="29" t="s">
        <v>35</v>
      </c>
      <c r="AA242" s="30">
        <v>40</v>
      </c>
      <c r="AB242" s="31">
        <v>1</v>
      </c>
      <c r="AC242" s="31">
        <v>13</v>
      </c>
      <c r="AD242" s="32" t="s">
        <v>730</v>
      </c>
      <c r="AE242" s="30">
        <v>200</v>
      </c>
      <c r="AF242" s="33">
        <v>0</v>
      </c>
      <c r="AG242" s="34">
        <v>2658.6</v>
      </c>
      <c r="AH242" s="33">
        <v>2658.6</v>
      </c>
      <c r="AI242" s="34">
        <v>0</v>
      </c>
      <c r="AJ242" s="34">
        <v>2538.6</v>
      </c>
      <c r="AK242" s="34">
        <v>2538.6</v>
      </c>
      <c r="AL242" s="34">
        <v>0</v>
      </c>
      <c r="AM242" s="34">
        <v>2753.6</v>
      </c>
      <c r="AN242" s="34">
        <v>2753.6</v>
      </c>
    </row>
    <row r="243" spans="1:40" s="25" customFormat="1" ht="26.4" x14ac:dyDescent="0.25">
      <c r="A243" s="3"/>
      <c r="B243" s="14" t="s">
        <v>33</v>
      </c>
      <c r="C243" s="15">
        <v>40</v>
      </c>
      <c r="D243" s="16">
        <v>1</v>
      </c>
      <c r="E243" s="16">
        <v>13</v>
      </c>
      <c r="F243" s="17" t="s">
        <v>730</v>
      </c>
      <c r="G243" s="15" t="s">
        <v>32</v>
      </c>
      <c r="H243" s="18">
        <v>2658600</v>
      </c>
      <c r="I243" s="18">
        <v>2538600</v>
      </c>
      <c r="J243" s="18">
        <v>2753600</v>
      </c>
      <c r="K243" s="58">
        <f t="shared" si="875"/>
        <v>2658.6</v>
      </c>
      <c r="L243" s="58">
        <f t="shared" si="876"/>
        <v>2538.6</v>
      </c>
      <c r="M243" s="58">
        <f t="shared" si="877"/>
        <v>2753.6</v>
      </c>
      <c r="N243" s="28"/>
      <c r="O243" s="28"/>
      <c r="P243" s="28"/>
      <c r="Q243" s="28"/>
      <c r="R243" s="28"/>
      <c r="S243" s="73"/>
      <c r="T243" s="73"/>
      <c r="U243" s="64"/>
      <c r="V243" s="65"/>
      <c r="Z243" s="29" t="s">
        <v>33</v>
      </c>
      <c r="AA243" s="30">
        <v>40</v>
      </c>
      <c r="AB243" s="31">
        <v>1</v>
      </c>
      <c r="AC243" s="31">
        <v>13</v>
      </c>
      <c r="AD243" s="32" t="s">
        <v>730</v>
      </c>
      <c r="AE243" s="30">
        <v>240</v>
      </c>
      <c r="AF243" s="33">
        <v>0</v>
      </c>
      <c r="AG243" s="34">
        <v>2658.6</v>
      </c>
      <c r="AH243" s="33">
        <v>2658.6</v>
      </c>
      <c r="AI243" s="34">
        <v>0</v>
      </c>
      <c r="AJ243" s="34">
        <v>2538.6</v>
      </c>
      <c r="AK243" s="34">
        <v>2538.6</v>
      </c>
      <c r="AL243" s="34">
        <v>0</v>
      </c>
      <c r="AM243" s="34">
        <v>2753.6</v>
      </c>
      <c r="AN243" s="34">
        <v>2753.6</v>
      </c>
    </row>
    <row r="244" spans="1:40" s="25" customFormat="1" ht="26.4" x14ac:dyDescent="0.25">
      <c r="A244" s="3"/>
      <c r="B244" s="14" t="s">
        <v>347</v>
      </c>
      <c r="C244" s="15">
        <v>40</v>
      </c>
      <c r="D244" s="16">
        <v>1</v>
      </c>
      <c r="E244" s="16">
        <v>13</v>
      </c>
      <c r="F244" s="17" t="s">
        <v>346</v>
      </c>
      <c r="G244" s="15"/>
      <c r="H244" s="18">
        <v>9382077.5600000005</v>
      </c>
      <c r="I244" s="18">
        <v>7864500</v>
      </c>
      <c r="J244" s="18">
        <v>7654500</v>
      </c>
      <c r="K244" s="58">
        <f t="shared" si="875"/>
        <v>9382.0775599999997</v>
      </c>
      <c r="L244" s="58">
        <f t="shared" si="876"/>
        <v>7864.5</v>
      </c>
      <c r="M244" s="58">
        <f t="shared" si="877"/>
        <v>7654.5</v>
      </c>
      <c r="N244" s="28" t="b">
        <f t="shared" ref="N244" si="1013">B244=Z244</f>
        <v>1</v>
      </c>
      <c r="O244" s="28" t="b">
        <f t="shared" ref="O244" si="1014">C244=AA244</f>
        <v>1</v>
      </c>
      <c r="P244" s="28" t="b">
        <f t="shared" ref="P244" si="1015">D244=AB244</f>
        <v>1</v>
      </c>
      <c r="Q244" s="28" t="b">
        <f t="shared" ref="Q244" si="1016">E244=AC244</f>
        <v>1</v>
      </c>
      <c r="R244" s="28" t="b">
        <f t="shared" ref="R244" si="1017">F244=AD244</f>
        <v>1</v>
      </c>
      <c r="S244" s="73" t="b">
        <f t="shared" ref="S244" si="1018">G244=AE244</f>
        <v>1</v>
      </c>
      <c r="T244" s="73">
        <f t="shared" ref="T244" si="1019">K244-AH244</f>
        <v>-2.4400000002060551E-3</v>
      </c>
      <c r="U244" s="61">
        <f t="shared" ref="U244" si="1020">L244-AK244</f>
        <v>0</v>
      </c>
      <c r="V244" s="62">
        <f t="shared" ref="V244" si="1021">M244-AN244</f>
        <v>0</v>
      </c>
      <c r="Z244" s="29" t="s">
        <v>347</v>
      </c>
      <c r="AA244" s="30">
        <v>40</v>
      </c>
      <c r="AB244" s="31">
        <v>1</v>
      </c>
      <c r="AC244" s="31">
        <v>13</v>
      </c>
      <c r="AD244" s="32" t="s">
        <v>346</v>
      </c>
      <c r="AE244" s="30" t="s">
        <v>857</v>
      </c>
      <c r="AF244" s="33">
        <v>0</v>
      </c>
      <c r="AG244" s="34">
        <v>9382.07</v>
      </c>
      <c r="AH244" s="33">
        <v>9382.08</v>
      </c>
      <c r="AI244" s="34">
        <v>0</v>
      </c>
      <c r="AJ244" s="34">
        <v>7864.5</v>
      </c>
      <c r="AK244" s="34">
        <v>7864.5</v>
      </c>
      <c r="AL244" s="34">
        <v>0</v>
      </c>
      <c r="AM244" s="34">
        <v>7654.5</v>
      </c>
      <c r="AN244" s="34">
        <v>7654.5</v>
      </c>
    </row>
    <row r="245" spans="1:40" s="25" customFormat="1" x14ac:dyDescent="0.25">
      <c r="A245" s="3"/>
      <c r="B245" s="14" t="s">
        <v>49</v>
      </c>
      <c r="C245" s="15">
        <v>40</v>
      </c>
      <c r="D245" s="16">
        <v>1</v>
      </c>
      <c r="E245" s="16">
        <v>13</v>
      </c>
      <c r="F245" s="17" t="s">
        <v>662</v>
      </c>
      <c r="G245" s="15"/>
      <c r="H245" s="18">
        <v>9382077.5600000005</v>
      </c>
      <c r="I245" s="18">
        <v>7864500</v>
      </c>
      <c r="J245" s="18">
        <v>7654500</v>
      </c>
      <c r="K245" s="58">
        <f t="shared" si="875"/>
        <v>9382.0775599999997</v>
      </c>
      <c r="L245" s="58">
        <f t="shared" si="876"/>
        <v>7864.5</v>
      </c>
      <c r="M245" s="58">
        <f t="shared" si="877"/>
        <v>7654.5</v>
      </c>
      <c r="N245" s="28"/>
      <c r="O245" s="28"/>
      <c r="P245" s="28"/>
      <c r="Q245" s="28"/>
      <c r="R245" s="28"/>
      <c r="S245" s="73"/>
      <c r="T245" s="73"/>
      <c r="U245" s="64"/>
      <c r="V245" s="65"/>
      <c r="Z245" s="29" t="s">
        <v>49</v>
      </c>
      <c r="AA245" s="30">
        <v>40</v>
      </c>
      <c r="AB245" s="31">
        <v>1</v>
      </c>
      <c r="AC245" s="31">
        <v>13</v>
      </c>
      <c r="AD245" s="32" t="s">
        <v>662</v>
      </c>
      <c r="AE245" s="30" t="s">
        <v>857</v>
      </c>
      <c r="AF245" s="33">
        <v>0</v>
      </c>
      <c r="AG245" s="34">
        <v>9382.07</v>
      </c>
      <c r="AH245" s="33">
        <v>9382.08</v>
      </c>
      <c r="AI245" s="34">
        <v>0</v>
      </c>
      <c r="AJ245" s="34">
        <v>7864.5</v>
      </c>
      <c r="AK245" s="34">
        <v>7864.5</v>
      </c>
      <c r="AL245" s="34">
        <v>0</v>
      </c>
      <c r="AM245" s="34">
        <v>7654.5</v>
      </c>
      <c r="AN245" s="34">
        <v>7654.5</v>
      </c>
    </row>
    <row r="246" spans="1:40" s="25" customFormat="1" ht="26.4" x14ac:dyDescent="0.25">
      <c r="A246" s="3"/>
      <c r="B246" s="14" t="s">
        <v>35</v>
      </c>
      <c r="C246" s="15">
        <v>40</v>
      </c>
      <c r="D246" s="16">
        <v>1</v>
      </c>
      <c r="E246" s="16">
        <v>13</v>
      </c>
      <c r="F246" s="17" t="s">
        <v>662</v>
      </c>
      <c r="G246" s="15" t="s">
        <v>34</v>
      </c>
      <c r="H246" s="18">
        <v>7276654.7599999998</v>
      </c>
      <c r="I246" s="18">
        <v>7794500</v>
      </c>
      <c r="J246" s="18">
        <v>7584500</v>
      </c>
      <c r="K246" s="58">
        <f t="shared" si="875"/>
        <v>7276.6547599999994</v>
      </c>
      <c r="L246" s="58">
        <f t="shared" si="876"/>
        <v>7794.5</v>
      </c>
      <c r="M246" s="58">
        <f t="shared" si="877"/>
        <v>7584.5</v>
      </c>
      <c r="N246" s="28" t="b">
        <f t="shared" ref="N246" si="1022">B246=Z246</f>
        <v>1</v>
      </c>
      <c r="O246" s="28" t="b">
        <f t="shared" ref="O246" si="1023">C246=AA246</f>
        <v>1</v>
      </c>
      <c r="P246" s="28" t="b">
        <f t="shared" ref="P246" si="1024">D246=AB246</f>
        <v>1</v>
      </c>
      <c r="Q246" s="28" t="b">
        <f t="shared" ref="Q246" si="1025">E246=AC246</f>
        <v>1</v>
      </c>
      <c r="R246" s="28" t="b">
        <f t="shared" ref="R246" si="1026">F246=AD246</f>
        <v>1</v>
      </c>
      <c r="S246" s="73" t="b">
        <f t="shared" ref="S246" si="1027">G246=AE246</f>
        <v>0</v>
      </c>
      <c r="T246" s="73">
        <f t="shared" ref="T246" si="1028">K246-AH246</f>
        <v>4.7599999998055864E-3</v>
      </c>
      <c r="U246" s="61">
        <f t="shared" ref="U246" si="1029">L246-AK246</f>
        <v>0</v>
      </c>
      <c r="V246" s="62">
        <f t="shared" ref="V246" si="1030">M246-AN246</f>
        <v>0</v>
      </c>
      <c r="Z246" s="29" t="s">
        <v>35</v>
      </c>
      <c r="AA246" s="30">
        <v>40</v>
      </c>
      <c r="AB246" s="31">
        <v>1</v>
      </c>
      <c r="AC246" s="31">
        <v>13</v>
      </c>
      <c r="AD246" s="32" t="s">
        <v>662</v>
      </c>
      <c r="AE246" s="30">
        <v>200</v>
      </c>
      <c r="AF246" s="33">
        <v>0</v>
      </c>
      <c r="AG246" s="34">
        <v>7276.65</v>
      </c>
      <c r="AH246" s="33">
        <v>7276.65</v>
      </c>
      <c r="AI246" s="34">
        <v>0</v>
      </c>
      <c r="AJ246" s="34">
        <v>7794.5</v>
      </c>
      <c r="AK246" s="34">
        <v>7794.5</v>
      </c>
      <c r="AL246" s="34">
        <v>0</v>
      </c>
      <c r="AM246" s="34">
        <v>7584.5</v>
      </c>
      <c r="AN246" s="34">
        <v>7584.5</v>
      </c>
    </row>
    <row r="247" spans="1:40" s="25" customFormat="1" ht="26.4" x14ac:dyDescent="0.25">
      <c r="A247" s="3"/>
      <c r="B247" s="14" t="s">
        <v>33</v>
      </c>
      <c r="C247" s="15">
        <v>40</v>
      </c>
      <c r="D247" s="16">
        <v>1</v>
      </c>
      <c r="E247" s="16">
        <v>13</v>
      </c>
      <c r="F247" s="17" t="s">
        <v>662</v>
      </c>
      <c r="G247" s="15" t="s">
        <v>32</v>
      </c>
      <c r="H247" s="18">
        <v>7276654.7599999998</v>
      </c>
      <c r="I247" s="18">
        <v>7794500</v>
      </c>
      <c r="J247" s="18">
        <v>7584500</v>
      </c>
      <c r="K247" s="58">
        <f t="shared" si="875"/>
        <v>7276.6547599999994</v>
      </c>
      <c r="L247" s="58">
        <f t="shared" si="876"/>
        <v>7794.5</v>
      </c>
      <c r="M247" s="58">
        <f t="shared" si="877"/>
        <v>7584.5</v>
      </c>
      <c r="N247" s="28"/>
      <c r="O247" s="28"/>
      <c r="P247" s="28"/>
      <c r="Q247" s="28"/>
      <c r="R247" s="28"/>
      <c r="S247" s="73"/>
      <c r="T247" s="73"/>
      <c r="U247" s="64"/>
      <c r="V247" s="65"/>
      <c r="Z247" s="29" t="s">
        <v>33</v>
      </c>
      <c r="AA247" s="30">
        <v>40</v>
      </c>
      <c r="AB247" s="31">
        <v>1</v>
      </c>
      <c r="AC247" s="31">
        <v>13</v>
      </c>
      <c r="AD247" s="32" t="s">
        <v>662</v>
      </c>
      <c r="AE247" s="30">
        <v>240</v>
      </c>
      <c r="AF247" s="33">
        <v>0</v>
      </c>
      <c r="AG247" s="34">
        <v>7276.65</v>
      </c>
      <c r="AH247" s="33">
        <v>7276.65</v>
      </c>
      <c r="AI247" s="34">
        <v>0</v>
      </c>
      <c r="AJ247" s="34">
        <v>7794.5</v>
      </c>
      <c r="AK247" s="34">
        <v>7794.5</v>
      </c>
      <c r="AL247" s="34">
        <v>0</v>
      </c>
      <c r="AM247" s="34">
        <v>7584.5</v>
      </c>
      <c r="AN247" s="34">
        <v>7584.5</v>
      </c>
    </row>
    <row r="248" spans="1:40" s="25" customFormat="1" x14ac:dyDescent="0.25">
      <c r="A248" s="3"/>
      <c r="B248" s="14" t="s">
        <v>344</v>
      </c>
      <c r="C248" s="15">
        <v>40</v>
      </c>
      <c r="D248" s="16">
        <v>1</v>
      </c>
      <c r="E248" s="16">
        <v>13</v>
      </c>
      <c r="F248" s="17" t="s">
        <v>662</v>
      </c>
      <c r="G248" s="15" t="s">
        <v>343</v>
      </c>
      <c r="H248" s="18">
        <v>2105422.7999999998</v>
      </c>
      <c r="I248" s="18">
        <v>70000</v>
      </c>
      <c r="J248" s="18">
        <v>70000</v>
      </c>
      <c r="K248" s="58">
        <f t="shared" si="875"/>
        <v>2105.4227999999998</v>
      </c>
      <c r="L248" s="58">
        <f t="shared" si="876"/>
        <v>70</v>
      </c>
      <c r="M248" s="58">
        <f t="shared" si="877"/>
        <v>70</v>
      </c>
      <c r="N248" s="28" t="b">
        <f t="shared" ref="N248" si="1031">B248=Z248</f>
        <v>1</v>
      </c>
      <c r="O248" s="28" t="b">
        <f t="shared" ref="O248" si="1032">C248=AA248</f>
        <v>1</v>
      </c>
      <c r="P248" s="28" t="b">
        <f t="shared" ref="P248" si="1033">D248=AB248</f>
        <v>1</v>
      </c>
      <c r="Q248" s="28" t="b">
        <f t="shared" ref="Q248" si="1034">E248=AC248</f>
        <v>1</v>
      </c>
      <c r="R248" s="28" t="b">
        <f t="shared" ref="R248" si="1035">F248=AD248</f>
        <v>1</v>
      </c>
      <c r="S248" s="73" t="b">
        <f t="shared" ref="S248" si="1036">G248=AE248</f>
        <v>0</v>
      </c>
      <c r="T248" s="73">
        <f t="shared" ref="T248" si="1037">K248-AH248</f>
        <v>2.7999999997518898E-3</v>
      </c>
      <c r="U248" s="61">
        <f t="shared" ref="U248" si="1038">L248-AK248</f>
        <v>0</v>
      </c>
      <c r="V248" s="62">
        <f t="shared" ref="V248" si="1039">M248-AN248</f>
        <v>0</v>
      </c>
      <c r="Z248" s="29" t="s">
        <v>344</v>
      </c>
      <c r="AA248" s="30">
        <v>40</v>
      </c>
      <c r="AB248" s="31">
        <v>1</v>
      </c>
      <c r="AC248" s="31">
        <v>13</v>
      </c>
      <c r="AD248" s="32" t="s">
        <v>662</v>
      </c>
      <c r="AE248" s="30">
        <v>800</v>
      </c>
      <c r="AF248" s="33">
        <v>0</v>
      </c>
      <c r="AG248" s="34">
        <v>2105.42</v>
      </c>
      <c r="AH248" s="33">
        <v>2105.42</v>
      </c>
      <c r="AI248" s="34">
        <v>0</v>
      </c>
      <c r="AJ248" s="34">
        <v>70</v>
      </c>
      <c r="AK248" s="34">
        <v>70</v>
      </c>
      <c r="AL248" s="34">
        <v>0</v>
      </c>
      <c r="AM248" s="34">
        <v>70</v>
      </c>
      <c r="AN248" s="34">
        <v>70</v>
      </c>
    </row>
    <row r="249" spans="1:40" s="25" customFormat="1" x14ac:dyDescent="0.25">
      <c r="A249" s="3"/>
      <c r="B249" s="14" t="s">
        <v>492</v>
      </c>
      <c r="C249" s="15">
        <v>40</v>
      </c>
      <c r="D249" s="16">
        <v>1</v>
      </c>
      <c r="E249" s="16">
        <v>13</v>
      </c>
      <c r="F249" s="17" t="s">
        <v>662</v>
      </c>
      <c r="G249" s="15" t="s">
        <v>491</v>
      </c>
      <c r="H249" s="18">
        <v>2105422.7999999998</v>
      </c>
      <c r="I249" s="18">
        <v>70000</v>
      </c>
      <c r="J249" s="18">
        <v>70000</v>
      </c>
      <c r="K249" s="58">
        <f t="shared" si="875"/>
        <v>2105.4227999999998</v>
      </c>
      <c r="L249" s="58">
        <f t="shared" si="876"/>
        <v>70</v>
      </c>
      <c r="M249" s="58">
        <f t="shared" si="877"/>
        <v>70</v>
      </c>
      <c r="N249" s="28"/>
      <c r="O249" s="28"/>
      <c r="P249" s="28"/>
      <c r="Q249" s="28"/>
      <c r="R249" s="28"/>
      <c r="S249" s="73"/>
      <c r="T249" s="73"/>
      <c r="U249" s="64"/>
      <c r="V249" s="65"/>
      <c r="Z249" s="29" t="s">
        <v>492</v>
      </c>
      <c r="AA249" s="30">
        <v>40</v>
      </c>
      <c r="AB249" s="31">
        <v>1</v>
      </c>
      <c r="AC249" s="31">
        <v>13</v>
      </c>
      <c r="AD249" s="32" t="s">
        <v>662</v>
      </c>
      <c r="AE249" s="30">
        <v>850</v>
      </c>
      <c r="AF249" s="33">
        <v>0</v>
      </c>
      <c r="AG249" s="34">
        <v>2105.42</v>
      </c>
      <c r="AH249" s="33">
        <v>2105.42</v>
      </c>
      <c r="AI249" s="34">
        <v>0</v>
      </c>
      <c r="AJ249" s="34">
        <v>70</v>
      </c>
      <c r="AK249" s="34">
        <v>70</v>
      </c>
      <c r="AL249" s="34">
        <v>0</v>
      </c>
      <c r="AM249" s="34">
        <v>70</v>
      </c>
      <c r="AN249" s="34">
        <v>70</v>
      </c>
    </row>
    <row r="250" spans="1:40" s="25" customFormat="1" ht="21" x14ac:dyDescent="0.25">
      <c r="A250" s="3"/>
      <c r="B250" s="14" t="s">
        <v>729</v>
      </c>
      <c r="C250" s="15">
        <v>40</v>
      </c>
      <c r="D250" s="16">
        <v>1</v>
      </c>
      <c r="E250" s="16">
        <v>13</v>
      </c>
      <c r="F250" s="17" t="s">
        <v>728</v>
      </c>
      <c r="G250" s="15"/>
      <c r="H250" s="18">
        <v>1420000</v>
      </c>
      <c r="I250" s="18">
        <v>0</v>
      </c>
      <c r="J250" s="18">
        <v>0</v>
      </c>
      <c r="K250" s="58">
        <f t="shared" si="875"/>
        <v>1420</v>
      </c>
      <c r="L250" s="58">
        <f t="shared" si="876"/>
        <v>0</v>
      </c>
      <c r="M250" s="58">
        <f t="shared" si="877"/>
        <v>0</v>
      </c>
      <c r="N250" s="28" t="b">
        <f t="shared" ref="N250" si="1040">B250=Z250</f>
        <v>1</v>
      </c>
      <c r="O250" s="28" t="b">
        <f t="shared" ref="O250" si="1041">C250=AA250</f>
        <v>1</v>
      </c>
      <c r="P250" s="28" t="b">
        <f t="shared" ref="P250" si="1042">D250=AB250</f>
        <v>1</v>
      </c>
      <c r="Q250" s="28" t="b">
        <f t="shared" ref="Q250" si="1043">E250=AC250</f>
        <v>1</v>
      </c>
      <c r="R250" s="28" t="b">
        <f t="shared" ref="R250" si="1044">F250=AD250</f>
        <v>1</v>
      </c>
      <c r="S250" s="73" t="b">
        <f t="shared" ref="S250" si="1045">G250=AE250</f>
        <v>1</v>
      </c>
      <c r="T250" s="73">
        <f t="shared" ref="T250" si="1046">K250-AH250</f>
        <v>0</v>
      </c>
      <c r="U250" s="61">
        <f t="shared" ref="U250" si="1047">L250-AK250</f>
        <v>0</v>
      </c>
      <c r="V250" s="62">
        <f t="shared" ref="V250" si="1048">M250-AN250</f>
        <v>0</v>
      </c>
      <c r="Z250" s="29" t="s">
        <v>729</v>
      </c>
      <c r="AA250" s="30">
        <v>40</v>
      </c>
      <c r="AB250" s="31">
        <v>1</v>
      </c>
      <c r="AC250" s="31">
        <v>13</v>
      </c>
      <c r="AD250" s="32" t="s">
        <v>728</v>
      </c>
      <c r="AE250" s="30" t="s">
        <v>857</v>
      </c>
      <c r="AF250" s="33">
        <v>0</v>
      </c>
      <c r="AG250" s="34">
        <v>1420</v>
      </c>
      <c r="AH250" s="33">
        <v>1420</v>
      </c>
      <c r="AI250" s="34">
        <v>0</v>
      </c>
      <c r="AJ250" s="34">
        <v>0</v>
      </c>
      <c r="AK250" s="34">
        <v>0</v>
      </c>
      <c r="AL250" s="34">
        <v>0</v>
      </c>
      <c r="AM250" s="34">
        <v>0</v>
      </c>
      <c r="AN250" s="34">
        <v>0</v>
      </c>
    </row>
    <row r="251" spans="1:40" s="25" customFormat="1" ht="26.4" x14ac:dyDescent="0.25">
      <c r="A251" s="3"/>
      <c r="B251" s="14" t="s">
        <v>727</v>
      </c>
      <c r="C251" s="15">
        <v>40</v>
      </c>
      <c r="D251" s="16">
        <v>1</v>
      </c>
      <c r="E251" s="16">
        <v>13</v>
      </c>
      <c r="F251" s="17" t="s">
        <v>726</v>
      </c>
      <c r="G251" s="15"/>
      <c r="H251" s="18">
        <v>1420000</v>
      </c>
      <c r="I251" s="18">
        <v>0</v>
      </c>
      <c r="J251" s="18">
        <v>0</v>
      </c>
      <c r="K251" s="58">
        <f t="shared" si="875"/>
        <v>1420</v>
      </c>
      <c r="L251" s="58">
        <f t="shared" si="876"/>
        <v>0</v>
      </c>
      <c r="M251" s="58">
        <f t="shared" si="877"/>
        <v>0</v>
      </c>
      <c r="N251" s="28"/>
      <c r="O251" s="28"/>
      <c r="P251" s="28"/>
      <c r="Q251" s="28"/>
      <c r="R251" s="28"/>
      <c r="S251" s="73"/>
      <c r="T251" s="73"/>
      <c r="U251" s="64"/>
      <c r="V251" s="65"/>
      <c r="Z251" s="29" t="s">
        <v>727</v>
      </c>
      <c r="AA251" s="30">
        <v>40</v>
      </c>
      <c r="AB251" s="31">
        <v>1</v>
      </c>
      <c r="AC251" s="31">
        <v>13</v>
      </c>
      <c r="AD251" s="32" t="s">
        <v>726</v>
      </c>
      <c r="AE251" s="30" t="s">
        <v>857</v>
      </c>
      <c r="AF251" s="33">
        <v>0</v>
      </c>
      <c r="AG251" s="34">
        <v>1420</v>
      </c>
      <c r="AH251" s="33">
        <v>1420</v>
      </c>
      <c r="AI251" s="34">
        <v>0</v>
      </c>
      <c r="AJ251" s="34">
        <v>0</v>
      </c>
      <c r="AK251" s="34">
        <v>0</v>
      </c>
      <c r="AL251" s="34">
        <v>0</v>
      </c>
      <c r="AM251" s="34">
        <v>0</v>
      </c>
      <c r="AN251" s="34">
        <v>0</v>
      </c>
    </row>
    <row r="252" spans="1:40" s="25" customFormat="1" x14ac:dyDescent="0.25">
      <c r="A252" s="3"/>
      <c r="B252" s="14" t="s">
        <v>49</v>
      </c>
      <c r="C252" s="15">
        <v>40</v>
      </c>
      <c r="D252" s="16">
        <v>1</v>
      </c>
      <c r="E252" s="16">
        <v>13</v>
      </c>
      <c r="F252" s="17" t="s">
        <v>725</v>
      </c>
      <c r="G252" s="15"/>
      <c r="H252" s="18">
        <v>1420000</v>
      </c>
      <c r="I252" s="18">
        <v>0</v>
      </c>
      <c r="J252" s="18">
        <v>0</v>
      </c>
      <c r="K252" s="58">
        <f t="shared" si="875"/>
        <v>1420</v>
      </c>
      <c r="L252" s="58">
        <f t="shared" si="876"/>
        <v>0</v>
      </c>
      <c r="M252" s="58">
        <f t="shared" si="877"/>
        <v>0</v>
      </c>
      <c r="N252" s="28" t="b">
        <f t="shared" ref="N252" si="1049">B252=Z252</f>
        <v>1</v>
      </c>
      <c r="O252" s="28" t="b">
        <f t="shared" ref="O252" si="1050">C252=AA252</f>
        <v>1</v>
      </c>
      <c r="P252" s="28" t="b">
        <f t="shared" ref="P252" si="1051">D252=AB252</f>
        <v>1</v>
      </c>
      <c r="Q252" s="28" t="b">
        <f t="shared" ref="Q252" si="1052">E252=AC252</f>
        <v>1</v>
      </c>
      <c r="R252" s="28" t="b">
        <f t="shared" ref="R252" si="1053">F252=AD252</f>
        <v>1</v>
      </c>
      <c r="S252" s="73" t="b">
        <f t="shared" ref="S252" si="1054">G252=AE252</f>
        <v>1</v>
      </c>
      <c r="T252" s="73">
        <f t="shared" ref="T252" si="1055">K252-AH252</f>
        <v>0</v>
      </c>
      <c r="U252" s="61">
        <f t="shared" ref="U252" si="1056">L252-AK252</f>
        <v>0</v>
      </c>
      <c r="V252" s="62">
        <f t="shared" ref="V252" si="1057">M252-AN252</f>
        <v>0</v>
      </c>
      <c r="Z252" s="29" t="s">
        <v>49</v>
      </c>
      <c r="AA252" s="30">
        <v>40</v>
      </c>
      <c r="AB252" s="31">
        <v>1</v>
      </c>
      <c r="AC252" s="31">
        <v>13</v>
      </c>
      <c r="AD252" s="32" t="s">
        <v>725</v>
      </c>
      <c r="AE252" s="30" t="s">
        <v>857</v>
      </c>
      <c r="AF252" s="33">
        <v>0</v>
      </c>
      <c r="AG252" s="34">
        <v>1420</v>
      </c>
      <c r="AH252" s="33">
        <v>1420</v>
      </c>
      <c r="AI252" s="34">
        <v>0</v>
      </c>
      <c r="AJ252" s="34">
        <v>0</v>
      </c>
      <c r="AK252" s="34">
        <v>0</v>
      </c>
      <c r="AL252" s="34">
        <v>0</v>
      </c>
      <c r="AM252" s="34">
        <v>0</v>
      </c>
      <c r="AN252" s="34">
        <v>0</v>
      </c>
    </row>
    <row r="253" spans="1:40" s="25" customFormat="1" ht="26.4" x14ac:dyDescent="0.25">
      <c r="A253" s="3"/>
      <c r="B253" s="14" t="s">
        <v>35</v>
      </c>
      <c r="C253" s="15">
        <v>40</v>
      </c>
      <c r="D253" s="16">
        <v>1</v>
      </c>
      <c r="E253" s="16">
        <v>13</v>
      </c>
      <c r="F253" s="17" t="s">
        <v>725</v>
      </c>
      <c r="G253" s="15" t="s">
        <v>34</v>
      </c>
      <c r="H253" s="18">
        <v>1420000</v>
      </c>
      <c r="I253" s="18">
        <v>0</v>
      </c>
      <c r="J253" s="18">
        <v>0</v>
      </c>
      <c r="K253" s="58">
        <f t="shared" si="875"/>
        <v>1420</v>
      </c>
      <c r="L253" s="58">
        <f t="shared" si="876"/>
        <v>0</v>
      </c>
      <c r="M253" s="58">
        <f t="shared" si="877"/>
        <v>0</v>
      </c>
      <c r="N253" s="28"/>
      <c r="O253" s="28"/>
      <c r="P253" s="28"/>
      <c r="Q253" s="28"/>
      <c r="R253" s="28"/>
      <c r="S253" s="73"/>
      <c r="T253" s="73"/>
      <c r="U253" s="64"/>
      <c r="V253" s="65"/>
      <c r="Z253" s="29" t="s">
        <v>35</v>
      </c>
      <c r="AA253" s="30">
        <v>40</v>
      </c>
      <c r="AB253" s="31">
        <v>1</v>
      </c>
      <c r="AC253" s="31">
        <v>13</v>
      </c>
      <c r="AD253" s="32" t="s">
        <v>725</v>
      </c>
      <c r="AE253" s="30">
        <v>200</v>
      </c>
      <c r="AF253" s="33">
        <v>0</v>
      </c>
      <c r="AG253" s="34">
        <v>1420</v>
      </c>
      <c r="AH253" s="33">
        <v>1420</v>
      </c>
      <c r="AI253" s="34">
        <v>0</v>
      </c>
      <c r="AJ253" s="34">
        <v>0</v>
      </c>
      <c r="AK253" s="34">
        <v>0</v>
      </c>
      <c r="AL253" s="34">
        <v>0</v>
      </c>
      <c r="AM253" s="34">
        <v>0</v>
      </c>
      <c r="AN253" s="34">
        <v>0</v>
      </c>
    </row>
    <row r="254" spans="1:40" s="25" customFormat="1" ht="26.4" x14ac:dyDescent="0.25">
      <c r="A254" s="3"/>
      <c r="B254" s="14" t="s">
        <v>33</v>
      </c>
      <c r="C254" s="15">
        <v>40</v>
      </c>
      <c r="D254" s="16">
        <v>1</v>
      </c>
      <c r="E254" s="16">
        <v>13</v>
      </c>
      <c r="F254" s="17" t="s">
        <v>725</v>
      </c>
      <c r="G254" s="15" t="s">
        <v>32</v>
      </c>
      <c r="H254" s="18">
        <v>1420000</v>
      </c>
      <c r="I254" s="18">
        <v>0</v>
      </c>
      <c r="J254" s="18">
        <v>0</v>
      </c>
      <c r="K254" s="58">
        <f t="shared" si="875"/>
        <v>1420</v>
      </c>
      <c r="L254" s="58">
        <f t="shared" si="876"/>
        <v>0</v>
      </c>
      <c r="M254" s="58">
        <f t="shared" si="877"/>
        <v>0</v>
      </c>
      <c r="N254" s="28" t="b">
        <f t="shared" ref="N254" si="1058">B254=Z254</f>
        <v>1</v>
      </c>
      <c r="O254" s="28" t="b">
        <f t="shared" ref="O254" si="1059">C254=AA254</f>
        <v>1</v>
      </c>
      <c r="P254" s="28" t="b">
        <f t="shared" ref="P254" si="1060">D254=AB254</f>
        <v>1</v>
      </c>
      <c r="Q254" s="28" t="b">
        <f t="shared" ref="Q254" si="1061">E254=AC254</f>
        <v>1</v>
      </c>
      <c r="R254" s="28" t="b">
        <f t="shared" ref="R254" si="1062">F254=AD254</f>
        <v>1</v>
      </c>
      <c r="S254" s="73" t="b">
        <f t="shared" ref="S254" si="1063">G254=AE254</f>
        <v>0</v>
      </c>
      <c r="T254" s="73">
        <f t="shared" ref="T254" si="1064">K254-AH254</f>
        <v>0</v>
      </c>
      <c r="U254" s="61">
        <f t="shared" ref="U254" si="1065">L254-AK254</f>
        <v>0</v>
      </c>
      <c r="V254" s="62">
        <f t="shared" ref="V254" si="1066">M254-AN254</f>
        <v>0</v>
      </c>
      <c r="Z254" s="29" t="s">
        <v>33</v>
      </c>
      <c r="AA254" s="30">
        <v>40</v>
      </c>
      <c r="AB254" s="31">
        <v>1</v>
      </c>
      <c r="AC254" s="31">
        <v>13</v>
      </c>
      <c r="AD254" s="32" t="s">
        <v>725</v>
      </c>
      <c r="AE254" s="30">
        <v>240</v>
      </c>
      <c r="AF254" s="33">
        <v>0</v>
      </c>
      <c r="AG254" s="34">
        <v>1420</v>
      </c>
      <c r="AH254" s="33">
        <v>1420</v>
      </c>
      <c r="AI254" s="34">
        <v>0</v>
      </c>
      <c r="AJ254" s="34">
        <v>0</v>
      </c>
      <c r="AK254" s="34">
        <v>0</v>
      </c>
      <c r="AL254" s="34">
        <v>0</v>
      </c>
      <c r="AM254" s="34">
        <v>0</v>
      </c>
      <c r="AN254" s="34">
        <v>0</v>
      </c>
    </row>
    <row r="255" spans="1:40" s="25" customFormat="1" ht="21" x14ac:dyDescent="0.25">
      <c r="A255" s="3"/>
      <c r="B255" s="20" t="s">
        <v>46</v>
      </c>
      <c r="C255" s="15">
        <v>40</v>
      </c>
      <c r="D255" s="16">
        <v>1</v>
      </c>
      <c r="E255" s="16">
        <v>13</v>
      </c>
      <c r="F255" s="17" t="s">
        <v>45</v>
      </c>
      <c r="G255" s="15"/>
      <c r="H255" s="18">
        <v>154454100</v>
      </c>
      <c r="I255" s="18">
        <v>151714100</v>
      </c>
      <c r="J255" s="18">
        <v>151714100</v>
      </c>
      <c r="K255" s="58">
        <f t="shared" si="875"/>
        <v>154454.1</v>
      </c>
      <c r="L255" s="58">
        <f t="shared" si="876"/>
        <v>151714.1</v>
      </c>
      <c r="M255" s="58">
        <f t="shared" si="877"/>
        <v>151714.1</v>
      </c>
      <c r="N255" s="28"/>
      <c r="O255" s="28"/>
      <c r="P255" s="28"/>
      <c r="Q255" s="28"/>
      <c r="R255" s="28"/>
      <c r="S255" s="73"/>
      <c r="T255" s="73"/>
      <c r="U255" s="64"/>
      <c r="V255" s="65"/>
      <c r="Z255" s="29" t="s">
        <v>46</v>
      </c>
      <c r="AA255" s="30">
        <v>40</v>
      </c>
      <c r="AB255" s="31">
        <v>1</v>
      </c>
      <c r="AC255" s="31">
        <v>13</v>
      </c>
      <c r="AD255" s="32" t="s">
        <v>45</v>
      </c>
      <c r="AE255" s="30" t="s">
        <v>857</v>
      </c>
      <c r="AF255" s="33">
        <v>154454.1</v>
      </c>
      <c r="AG255" s="34">
        <v>0</v>
      </c>
      <c r="AH255" s="33">
        <v>154454.1</v>
      </c>
      <c r="AI255" s="34">
        <v>151714.1</v>
      </c>
      <c r="AJ255" s="34">
        <v>0</v>
      </c>
      <c r="AK255" s="34">
        <v>151714.1</v>
      </c>
      <c r="AL255" s="34">
        <v>151714.1</v>
      </c>
      <c r="AM255" s="34">
        <v>0</v>
      </c>
      <c r="AN255" s="34">
        <v>151714.1</v>
      </c>
    </row>
    <row r="256" spans="1:40" s="25" customFormat="1" ht="26.4" x14ac:dyDescent="0.25">
      <c r="A256" s="3"/>
      <c r="B256" s="14" t="s">
        <v>724</v>
      </c>
      <c r="C256" s="15">
        <v>40</v>
      </c>
      <c r="D256" s="16">
        <v>1</v>
      </c>
      <c r="E256" s="16">
        <v>13</v>
      </c>
      <c r="F256" s="17" t="s">
        <v>723</v>
      </c>
      <c r="G256" s="15"/>
      <c r="H256" s="18">
        <v>801000</v>
      </c>
      <c r="I256" s="18">
        <v>801000</v>
      </c>
      <c r="J256" s="18">
        <v>801000</v>
      </c>
      <c r="K256" s="58">
        <f t="shared" si="875"/>
        <v>801</v>
      </c>
      <c r="L256" s="58">
        <f t="shared" si="876"/>
        <v>801</v>
      </c>
      <c r="M256" s="58">
        <f t="shared" si="877"/>
        <v>801</v>
      </c>
      <c r="N256" s="28" t="b">
        <f t="shared" ref="N256" si="1067">B256=Z256</f>
        <v>1</v>
      </c>
      <c r="O256" s="28" t="b">
        <f t="shared" ref="O256" si="1068">C256=AA256</f>
        <v>1</v>
      </c>
      <c r="P256" s="28" t="b">
        <f t="shared" ref="P256" si="1069">D256=AB256</f>
        <v>1</v>
      </c>
      <c r="Q256" s="28" t="b">
        <f t="shared" ref="Q256" si="1070">E256=AC256</f>
        <v>1</v>
      </c>
      <c r="R256" s="28" t="b">
        <f t="shared" ref="R256" si="1071">F256=AD256</f>
        <v>1</v>
      </c>
      <c r="S256" s="73" t="b">
        <f t="shared" ref="S256" si="1072">G256=AE256</f>
        <v>1</v>
      </c>
      <c r="T256" s="73">
        <f t="shared" ref="T256" si="1073">K256-AH256</f>
        <v>0</v>
      </c>
      <c r="U256" s="61">
        <f t="shared" ref="U256" si="1074">L256-AK256</f>
        <v>0</v>
      </c>
      <c r="V256" s="62">
        <f t="shared" ref="V256" si="1075">M256-AN256</f>
        <v>0</v>
      </c>
      <c r="Z256" s="29" t="s">
        <v>724</v>
      </c>
      <c r="AA256" s="30">
        <v>40</v>
      </c>
      <c r="AB256" s="31">
        <v>1</v>
      </c>
      <c r="AC256" s="31">
        <v>13</v>
      </c>
      <c r="AD256" s="32" t="s">
        <v>723</v>
      </c>
      <c r="AE256" s="30" t="s">
        <v>857</v>
      </c>
      <c r="AF256" s="33">
        <v>801</v>
      </c>
      <c r="AG256" s="34">
        <v>0</v>
      </c>
      <c r="AH256" s="33">
        <v>801</v>
      </c>
      <c r="AI256" s="34">
        <v>801</v>
      </c>
      <c r="AJ256" s="34">
        <v>0</v>
      </c>
      <c r="AK256" s="34">
        <v>801</v>
      </c>
      <c r="AL256" s="34">
        <v>801</v>
      </c>
      <c r="AM256" s="34">
        <v>0</v>
      </c>
      <c r="AN256" s="34">
        <v>801</v>
      </c>
    </row>
    <row r="257" spans="1:40" s="25" customFormat="1" ht="39.6" x14ac:dyDescent="0.25">
      <c r="A257" s="3"/>
      <c r="B257" s="14" t="s">
        <v>722</v>
      </c>
      <c r="C257" s="15">
        <v>40</v>
      </c>
      <c r="D257" s="16">
        <v>1</v>
      </c>
      <c r="E257" s="16">
        <v>13</v>
      </c>
      <c r="F257" s="17" t="s">
        <v>721</v>
      </c>
      <c r="G257" s="15"/>
      <c r="H257" s="18">
        <v>801000</v>
      </c>
      <c r="I257" s="18">
        <v>801000</v>
      </c>
      <c r="J257" s="18">
        <v>801000</v>
      </c>
      <c r="K257" s="58">
        <f t="shared" si="875"/>
        <v>801</v>
      </c>
      <c r="L257" s="58">
        <f t="shared" si="876"/>
        <v>801</v>
      </c>
      <c r="M257" s="58">
        <f t="shared" si="877"/>
        <v>801</v>
      </c>
      <c r="N257" s="28"/>
      <c r="O257" s="28"/>
      <c r="P257" s="28"/>
      <c r="Q257" s="28"/>
      <c r="R257" s="28"/>
      <c r="S257" s="73"/>
      <c r="T257" s="73"/>
      <c r="U257" s="64"/>
      <c r="V257" s="65"/>
      <c r="Z257" s="29" t="s">
        <v>722</v>
      </c>
      <c r="AA257" s="30">
        <v>40</v>
      </c>
      <c r="AB257" s="31">
        <v>1</v>
      </c>
      <c r="AC257" s="31">
        <v>13</v>
      </c>
      <c r="AD257" s="32" t="s">
        <v>721</v>
      </c>
      <c r="AE257" s="30" t="s">
        <v>857</v>
      </c>
      <c r="AF257" s="33">
        <v>801</v>
      </c>
      <c r="AG257" s="34">
        <v>0</v>
      </c>
      <c r="AH257" s="33">
        <v>801</v>
      </c>
      <c r="AI257" s="34">
        <v>801</v>
      </c>
      <c r="AJ257" s="34">
        <v>0</v>
      </c>
      <c r="AK257" s="34">
        <v>801</v>
      </c>
      <c r="AL257" s="34">
        <v>801</v>
      </c>
      <c r="AM257" s="34">
        <v>0</v>
      </c>
      <c r="AN257" s="34">
        <v>801</v>
      </c>
    </row>
    <row r="258" spans="1:40" s="25" customFormat="1" x14ac:dyDescent="0.25">
      <c r="A258" s="3"/>
      <c r="B258" s="14" t="s">
        <v>49</v>
      </c>
      <c r="C258" s="15">
        <v>40</v>
      </c>
      <c r="D258" s="16">
        <v>1</v>
      </c>
      <c r="E258" s="16">
        <v>13</v>
      </c>
      <c r="F258" s="17" t="s">
        <v>720</v>
      </c>
      <c r="G258" s="15"/>
      <c r="H258" s="18">
        <v>801000</v>
      </c>
      <c r="I258" s="18">
        <v>801000</v>
      </c>
      <c r="J258" s="18">
        <v>801000</v>
      </c>
      <c r="K258" s="58">
        <f t="shared" si="875"/>
        <v>801</v>
      </c>
      <c r="L258" s="58">
        <f t="shared" si="876"/>
        <v>801</v>
      </c>
      <c r="M258" s="58">
        <f t="shared" si="877"/>
        <v>801</v>
      </c>
      <c r="N258" s="28" t="b">
        <f t="shared" ref="N258" si="1076">B258=Z258</f>
        <v>1</v>
      </c>
      <c r="O258" s="28" t="b">
        <f t="shared" ref="O258" si="1077">C258=AA258</f>
        <v>1</v>
      </c>
      <c r="P258" s="28" t="b">
        <f t="shared" ref="P258" si="1078">D258=AB258</f>
        <v>1</v>
      </c>
      <c r="Q258" s="28" t="b">
        <f t="shared" ref="Q258" si="1079">E258=AC258</f>
        <v>1</v>
      </c>
      <c r="R258" s="28" t="b">
        <f t="shared" ref="R258" si="1080">F258=AD258</f>
        <v>1</v>
      </c>
      <c r="S258" s="73" t="b">
        <f t="shared" ref="S258" si="1081">G258=AE258</f>
        <v>1</v>
      </c>
      <c r="T258" s="73">
        <f t="shared" ref="T258" si="1082">K258-AH258</f>
        <v>0</v>
      </c>
      <c r="U258" s="61">
        <f t="shared" ref="U258" si="1083">L258-AK258</f>
        <v>0</v>
      </c>
      <c r="V258" s="62">
        <f t="shared" ref="V258" si="1084">M258-AN258</f>
        <v>0</v>
      </c>
      <c r="Z258" s="29" t="s">
        <v>49</v>
      </c>
      <c r="AA258" s="30">
        <v>40</v>
      </c>
      <c r="AB258" s="31">
        <v>1</v>
      </c>
      <c r="AC258" s="31">
        <v>13</v>
      </c>
      <c r="AD258" s="32" t="s">
        <v>720</v>
      </c>
      <c r="AE258" s="30" t="s">
        <v>857</v>
      </c>
      <c r="AF258" s="33">
        <v>801</v>
      </c>
      <c r="AG258" s="34">
        <v>0</v>
      </c>
      <c r="AH258" s="33">
        <v>801</v>
      </c>
      <c r="AI258" s="34">
        <v>801</v>
      </c>
      <c r="AJ258" s="34">
        <v>0</v>
      </c>
      <c r="AK258" s="34">
        <v>801</v>
      </c>
      <c r="AL258" s="34">
        <v>801</v>
      </c>
      <c r="AM258" s="34">
        <v>0</v>
      </c>
      <c r="AN258" s="34">
        <v>801</v>
      </c>
    </row>
    <row r="259" spans="1:40" s="25" customFormat="1" ht="41.4" x14ac:dyDescent="0.25">
      <c r="A259" s="3"/>
      <c r="B259" s="14" t="s">
        <v>39</v>
      </c>
      <c r="C259" s="15">
        <v>40</v>
      </c>
      <c r="D259" s="16">
        <v>1</v>
      </c>
      <c r="E259" s="16">
        <v>13</v>
      </c>
      <c r="F259" s="17" t="s">
        <v>720</v>
      </c>
      <c r="G259" s="15" t="s">
        <v>38</v>
      </c>
      <c r="H259" s="18">
        <v>447700</v>
      </c>
      <c r="I259" s="18">
        <v>447700</v>
      </c>
      <c r="J259" s="18">
        <v>447700</v>
      </c>
      <c r="K259" s="58">
        <f t="shared" si="875"/>
        <v>447.7</v>
      </c>
      <c r="L259" s="58">
        <f t="shared" si="876"/>
        <v>447.7</v>
      </c>
      <c r="M259" s="58">
        <f t="shared" si="877"/>
        <v>447.7</v>
      </c>
      <c r="N259" s="28"/>
      <c r="O259" s="28"/>
      <c r="P259" s="28"/>
      <c r="Q259" s="28"/>
      <c r="R259" s="28"/>
      <c r="S259" s="73"/>
      <c r="T259" s="73"/>
      <c r="U259" s="64"/>
      <c r="V259" s="65"/>
      <c r="Z259" s="29" t="s">
        <v>39</v>
      </c>
      <c r="AA259" s="30">
        <v>40</v>
      </c>
      <c r="AB259" s="31">
        <v>1</v>
      </c>
      <c r="AC259" s="31">
        <v>13</v>
      </c>
      <c r="AD259" s="32" t="s">
        <v>720</v>
      </c>
      <c r="AE259" s="30">
        <v>100</v>
      </c>
      <c r="AF259" s="33">
        <v>447.7</v>
      </c>
      <c r="AG259" s="34">
        <v>0</v>
      </c>
      <c r="AH259" s="33">
        <v>447.7</v>
      </c>
      <c r="AI259" s="34">
        <v>447.7</v>
      </c>
      <c r="AJ259" s="34">
        <v>0</v>
      </c>
      <c r="AK259" s="34">
        <v>447.7</v>
      </c>
      <c r="AL259" s="34">
        <v>447.7</v>
      </c>
      <c r="AM259" s="34">
        <v>0</v>
      </c>
      <c r="AN259" s="34">
        <v>447.7</v>
      </c>
    </row>
    <row r="260" spans="1:40" s="25" customFormat="1" x14ac:dyDescent="0.25">
      <c r="A260" s="3"/>
      <c r="B260" s="14" t="s">
        <v>37</v>
      </c>
      <c r="C260" s="15">
        <v>40</v>
      </c>
      <c r="D260" s="16">
        <v>1</v>
      </c>
      <c r="E260" s="16">
        <v>13</v>
      </c>
      <c r="F260" s="17" t="s">
        <v>720</v>
      </c>
      <c r="G260" s="15" t="s">
        <v>36</v>
      </c>
      <c r="H260" s="18">
        <v>447700</v>
      </c>
      <c r="I260" s="18">
        <v>447700</v>
      </c>
      <c r="J260" s="18">
        <v>447700</v>
      </c>
      <c r="K260" s="58">
        <f t="shared" si="875"/>
        <v>447.7</v>
      </c>
      <c r="L260" s="58">
        <f t="shared" si="876"/>
        <v>447.7</v>
      </c>
      <c r="M260" s="58">
        <f t="shared" si="877"/>
        <v>447.7</v>
      </c>
      <c r="N260" s="28" t="b">
        <f t="shared" ref="N260" si="1085">B260=Z260</f>
        <v>1</v>
      </c>
      <c r="O260" s="28" t="b">
        <f t="shared" ref="O260" si="1086">C260=AA260</f>
        <v>1</v>
      </c>
      <c r="P260" s="28" t="b">
        <f t="shared" ref="P260" si="1087">D260=AB260</f>
        <v>1</v>
      </c>
      <c r="Q260" s="28" t="b">
        <f t="shared" ref="Q260" si="1088">E260=AC260</f>
        <v>1</v>
      </c>
      <c r="R260" s="28" t="b">
        <f t="shared" ref="R260" si="1089">F260=AD260</f>
        <v>1</v>
      </c>
      <c r="S260" s="73" t="b">
        <f t="shared" ref="S260" si="1090">G260=AE260</f>
        <v>0</v>
      </c>
      <c r="T260" s="73">
        <f t="shared" ref="T260" si="1091">K260-AH260</f>
        <v>0</v>
      </c>
      <c r="U260" s="61">
        <f t="shared" ref="U260" si="1092">L260-AK260</f>
        <v>0</v>
      </c>
      <c r="V260" s="62">
        <f t="shared" ref="V260" si="1093">M260-AN260</f>
        <v>0</v>
      </c>
      <c r="Z260" s="29" t="s">
        <v>37</v>
      </c>
      <c r="AA260" s="30">
        <v>40</v>
      </c>
      <c r="AB260" s="31">
        <v>1</v>
      </c>
      <c r="AC260" s="31">
        <v>13</v>
      </c>
      <c r="AD260" s="32" t="s">
        <v>720</v>
      </c>
      <c r="AE260" s="30">
        <v>120</v>
      </c>
      <c r="AF260" s="33">
        <v>447.7</v>
      </c>
      <c r="AG260" s="34">
        <v>0</v>
      </c>
      <c r="AH260" s="33">
        <v>447.7</v>
      </c>
      <c r="AI260" s="34">
        <v>447.7</v>
      </c>
      <c r="AJ260" s="34">
        <v>0</v>
      </c>
      <c r="AK260" s="34">
        <v>447.7</v>
      </c>
      <c r="AL260" s="34">
        <v>447.7</v>
      </c>
      <c r="AM260" s="34">
        <v>0</v>
      </c>
      <c r="AN260" s="34">
        <v>447.7</v>
      </c>
    </row>
    <row r="261" spans="1:40" s="25" customFormat="1" ht="26.4" x14ac:dyDescent="0.25">
      <c r="A261" s="3"/>
      <c r="B261" s="14" t="s">
        <v>35</v>
      </c>
      <c r="C261" s="15">
        <v>40</v>
      </c>
      <c r="D261" s="16">
        <v>1</v>
      </c>
      <c r="E261" s="16">
        <v>13</v>
      </c>
      <c r="F261" s="17" t="s">
        <v>720</v>
      </c>
      <c r="G261" s="15" t="s">
        <v>34</v>
      </c>
      <c r="H261" s="18">
        <v>353300</v>
      </c>
      <c r="I261" s="18">
        <v>353300</v>
      </c>
      <c r="J261" s="18">
        <v>353300</v>
      </c>
      <c r="K261" s="58">
        <f t="shared" si="875"/>
        <v>353.3</v>
      </c>
      <c r="L261" s="58">
        <f t="shared" si="876"/>
        <v>353.3</v>
      </c>
      <c r="M261" s="58">
        <f t="shared" si="877"/>
        <v>353.3</v>
      </c>
      <c r="N261" s="28"/>
      <c r="O261" s="28"/>
      <c r="P261" s="28"/>
      <c r="Q261" s="28"/>
      <c r="R261" s="28"/>
      <c r="S261" s="73"/>
      <c r="T261" s="73"/>
      <c r="U261" s="64"/>
      <c r="V261" s="65"/>
      <c r="Z261" s="29" t="s">
        <v>35</v>
      </c>
      <c r="AA261" s="30">
        <v>40</v>
      </c>
      <c r="AB261" s="31">
        <v>1</v>
      </c>
      <c r="AC261" s="31">
        <v>13</v>
      </c>
      <c r="AD261" s="32" t="s">
        <v>720</v>
      </c>
      <c r="AE261" s="30">
        <v>200</v>
      </c>
      <c r="AF261" s="33">
        <v>353.3</v>
      </c>
      <c r="AG261" s="34">
        <v>0</v>
      </c>
      <c r="AH261" s="33">
        <v>353.3</v>
      </c>
      <c r="AI261" s="34">
        <v>353.3</v>
      </c>
      <c r="AJ261" s="34">
        <v>0</v>
      </c>
      <c r="AK261" s="34">
        <v>353.3</v>
      </c>
      <c r="AL261" s="34">
        <v>353.3</v>
      </c>
      <c r="AM261" s="34">
        <v>0</v>
      </c>
      <c r="AN261" s="34">
        <v>353.3</v>
      </c>
    </row>
    <row r="262" spans="1:40" s="25" customFormat="1" ht="26.4" x14ac:dyDescent="0.25">
      <c r="A262" s="3"/>
      <c r="B262" s="14" t="s">
        <v>33</v>
      </c>
      <c r="C262" s="15">
        <v>40</v>
      </c>
      <c r="D262" s="16">
        <v>1</v>
      </c>
      <c r="E262" s="16">
        <v>13</v>
      </c>
      <c r="F262" s="17" t="s">
        <v>720</v>
      </c>
      <c r="G262" s="15" t="s">
        <v>32</v>
      </c>
      <c r="H262" s="18">
        <v>353300</v>
      </c>
      <c r="I262" s="18">
        <v>353300</v>
      </c>
      <c r="J262" s="18">
        <v>353300</v>
      </c>
      <c r="K262" s="58">
        <f t="shared" si="875"/>
        <v>353.3</v>
      </c>
      <c r="L262" s="58">
        <f t="shared" si="876"/>
        <v>353.3</v>
      </c>
      <c r="M262" s="58">
        <f t="shared" si="877"/>
        <v>353.3</v>
      </c>
      <c r="N262" s="28" t="b">
        <f t="shared" ref="N262" si="1094">B262=Z262</f>
        <v>1</v>
      </c>
      <c r="O262" s="28" t="b">
        <f t="shared" ref="O262" si="1095">C262=AA262</f>
        <v>1</v>
      </c>
      <c r="P262" s="28" t="b">
        <f t="shared" ref="P262" si="1096">D262=AB262</f>
        <v>1</v>
      </c>
      <c r="Q262" s="28" t="b">
        <f t="shared" ref="Q262" si="1097">E262=AC262</f>
        <v>1</v>
      </c>
      <c r="R262" s="28" t="b">
        <f t="shared" ref="R262" si="1098">F262=AD262</f>
        <v>1</v>
      </c>
      <c r="S262" s="73" t="b">
        <f t="shared" ref="S262" si="1099">G262=AE262</f>
        <v>0</v>
      </c>
      <c r="T262" s="73">
        <f t="shared" ref="T262" si="1100">K262-AH262</f>
        <v>0</v>
      </c>
      <c r="U262" s="61">
        <f t="shared" ref="U262" si="1101">L262-AK262</f>
        <v>0</v>
      </c>
      <c r="V262" s="62">
        <f t="shared" ref="V262" si="1102">M262-AN262</f>
        <v>0</v>
      </c>
      <c r="Z262" s="29" t="s">
        <v>33</v>
      </c>
      <c r="AA262" s="30">
        <v>40</v>
      </c>
      <c r="AB262" s="31">
        <v>1</v>
      </c>
      <c r="AC262" s="31">
        <v>13</v>
      </c>
      <c r="AD262" s="32" t="s">
        <v>720</v>
      </c>
      <c r="AE262" s="30">
        <v>240</v>
      </c>
      <c r="AF262" s="33">
        <v>353.3</v>
      </c>
      <c r="AG262" s="34">
        <v>0</v>
      </c>
      <c r="AH262" s="33">
        <v>353.3</v>
      </c>
      <c r="AI262" s="34">
        <v>353.3</v>
      </c>
      <c r="AJ262" s="34">
        <v>0</v>
      </c>
      <c r="AK262" s="34">
        <v>353.3</v>
      </c>
      <c r="AL262" s="34">
        <v>353.3</v>
      </c>
      <c r="AM262" s="34">
        <v>0</v>
      </c>
      <c r="AN262" s="34">
        <v>353.3</v>
      </c>
    </row>
    <row r="263" spans="1:40" s="25" customFormat="1" ht="26.4" x14ac:dyDescent="0.25">
      <c r="A263" s="3"/>
      <c r="B263" s="14" t="s">
        <v>719</v>
      </c>
      <c r="C263" s="15">
        <v>40</v>
      </c>
      <c r="D263" s="16">
        <v>1</v>
      </c>
      <c r="E263" s="16">
        <v>13</v>
      </c>
      <c r="F263" s="17" t="s">
        <v>718</v>
      </c>
      <c r="G263" s="15"/>
      <c r="H263" s="18">
        <v>60000</v>
      </c>
      <c r="I263" s="18">
        <v>60000</v>
      </c>
      <c r="J263" s="18">
        <v>60000</v>
      </c>
      <c r="K263" s="58">
        <f t="shared" si="875"/>
        <v>60</v>
      </c>
      <c r="L263" s="58">
        <f t="shared" si="876"/>
        <v>60</v>
      </c>
      <c r="M263" s="58">
        <f t="shared" si="877"/>
        <v>60</v>
      </c>
      <c r="N263" s="28"/>
      <c r="O263" s="28"/>
      <c r="P263" s="28"/>
      <c r="Q263" s="28"/>
      <c r="R263" s="28"/>
      <c r="S263" s="73"/>
      <c r="T263" s="73"/>
      <c r="U263" s="64"/>
      <c r="V263" s="65"/>
      <c r="Z263" s="29" t="s">
        <v>719</v>
      </c>
      <c r="AA263" s="30">
        <v>40</v>
      </c>
      <c r="AB263" s="31">
        <v>1</v>
      </c>
      <c r="AC263" s="31">
        <v>13</v>
      </c>
      <c r="AD263" s="32" t="s">
        <v>718</v>
      </c>
      <c r="AE263" s="30" t="s">
        <v>857</v>
      </c>
      <c r="AF263" s="33">
        <v>60</v>
      </c>
      <c r="AG263" s="34">
        <v>0</v>
      </c>
      <c r="AH263" s="33">
        <v>60</v>
      </c>
      <c r="AI263" s="34">
        <v>60</v>
      </c>
      <c r="AJ263" s="34">
        <v>0</v>
      </c>
      <c r="AK263" s="34">
        <v>60</v>
      </c>
      <c r="AL263" s="34">
        <v>60</v>
      </c>
      <c r="AM263" s="34">
        <v>0</v>
      </c>
      <c r="AN263" s="34">
        <v>60</v>
      </c>
    </row>
    <row r="264" spans="1:40" s="25" customFormat="1" ht="26.4" x14ac:dyDescent="0.25">
      <c r="A264" s="3"/>
      <c r="B264" s="14" t="s">
        <v>717</v>
      </c>
      <c r="C264" s="15">
        <v>40</v>
      </c>
      <c r="D264" s="16">
        <v>1</v>
      </c>
      <c r="E264" s="16">
        <v>13</v>
      </c>
      <c r="F264" s="17" t="s">
        <v>716</v>
      </c>
      <c r="G264" s="15"/>
      <c r="H264" s="18">
        <v>60000</v>
      </c>
      <c r="I264" s="18">
        <v>60000</v>
      </c>
      <c r="J264" s="18">
        <v>60000</v>
      </c>
      <c r="K264" s="58">
        <f t="shared" si="875"/>
        <v>60</v>
      </c>
      <c r="L264" s="58">
        <f t="shared" si="876"/>
        <v>60</v>
      </c>
      <c r="M264" s="58">
        <f t="shared" si="877"/>
        <v>60</v>
      </c>
      <c r="N264" s="28" t="b">
        <f t="shared" ref="N264" si="1103">B264=Z264</f>
        <v>1</v>
      </c>
      <c r="O264" s="28" t="b">
        <f t="shared" ref="O264" si="1104">C264=AA264</f>
        <v>1</v>
      </c>
      <c r="P264" s="28" t="b">
        <f t="shared" ref="P264" si="1105">D264=AB264</f>
        <v>1</v>
      </c>
      <c r="Q264" s="28" t="b">
        <f t="shared" ref="Q264" si="1106">E264=AC264</f>
        <v>1</v>
      </c>
      <c r="R264" s="28" t="b">
        <f t="shared" ref="R264" si="1107">F264=AD264</f>
        <v>1</v>
      </c>
      <c r="S264" s="73" t="b">
        <f t="shared" ref="S264" si="1108">G264=AE264</f>
        <v>1</v>
      </c>
      <c r="T264" s="73">
        <f t="shared" ref="T264" si="1109">K264-AH264</f>
        <v>0</v>
      </c>
      <c r="U264" s="61">
        <f t="shared" ref="U264" si="1110">L264-AK264</f>
        <v>0</v>
      </c>
      <c r="V264" s="62">
        <f t="shared" ref="V264" si="1111">M264-AN264</f>
        <v>0</v>
      </c>
      <c r="Z264" s="29" t="s">
        <v>717</v>
      </c>
      <c r="AA264" s="30">
        <v>40</v>
      </c>
      <c r="AB264" s="31">
        <v>1</v>
      </c>
      <c r="AC264" s="31">
        <v>13</v>
      </c>
      <c r="AD264" s="32" t="s">
        <v>716</v>
      </c>
      <c r="AE264" s="30" t="s">
        <v>857</v>
      </c>
      <c r="AF264" s="33">
        <v>60</v>
      </c>
      <c r="AG264" s="34">
        <v>0</v>
      </c>
      <c r="AH264" s="33">
        <v>60</v>
      </c>
      <c r="AI264" s="34">
        <v>60</v>
      </c>
      <c r="AJ264" s="34">
        <v>0</v>
      </c>
      <c r="AK264" s="34">
        <v>60</v>
      </c>
      <c r="AL264" s="34">
        <v>60</v>
      </c>
      <c r="AM264" s="34">
        <v>0</v>
      </c>
      <c r="AN264" s="34">
        <v>60</v>
      </c>
    </row>
    <row r="265" spans="1:40" s="25" customFormat="1" x14ac:dyDescent="0.25">
      <c r="A265" s="3"/>
      <c r="B265" s="14" t="s">
        <v>49</v>
      </c>
      <c r="C265" s="15">
        <v>40</v>
      </c>
      <c r="D265" s="16">
        <v>1</v>
      </c>
      <c r="E265" s="16">
        <v>13</v>
      </c>
      <c r="F265" s="17" t="s">
        <v>715</v>
      </c>
      <c r="G265" s="15"/>
      <c r="H265" s="18">
        <v>60000</v>
      </c>
      <c r="I265" s="18">
        <v>60000</v>
      </c>
      <c r="J265" s="18">
        <v>60000</v>
      </c>
      <c r="K265" s="58">
        <f t="shared" si="875"/>
        <v>60</v>
      </c>
      <c r="L265" s="58">
        <f t="shared" si="876"/>
        <v>60</v>
      </c>
      <c r="M265" s="58">
        <f t="shared" si="877"/>
        <v>60</v>
      </c>
      <c r="N265" s="28"/>
      <c r="O265" s="28"/>
      <c r="P265" s="28"/>
      <c r="Q265" s="28"/>
      <c r="R265" s="28"/>
      <c r="S265" s="73"/>
      <c r="T265" s="73"/>
      <c r="U265" s="64"/>
      <c r="V265" s="65"/>
      <c r="Z265" s="29" t="s">
        <v>49</v>
      </c>
      <c r="AA265" s="30">
        <v>40</v>
      </c>
      <c r="AB265" s="31">
        <v>1</v>
      </c>
      <c r="AC265" s="31">
        <v>13</v>
      </c>
      <c r="AD265" s="32" t="s">
        <v>715</v>
      </c>
      <c r="AE265" s="30" t="s">
        <v>857</v>
      </c>
      <c r="AF265" s="33">
        <v>60</v>
      </c>
      <c r="AG265" s="34">
        <v>0</v>
      </c>
      <c r="AH265" s="33">
        <v>60</v>
      </c>
      <c r="AI265" s="34">
        <v>60</v>
      </c>
      <c r="AJ265" s="34">
        <v>0</v>
      </c>
      <c r="AK265" s="34">
        <v>60</v>
      </c>
      <c r="AL265" s="34">
        <v>60</v>
      </c>
      <c r="AM265" s="34">
        <v>0</v>
      </c>
      <c r="AN265" s="34">
        <v>60</v>
      </c>
    </row>
    <row r="266" spans="1:40" s="25" customFormat="1" x14ac:dyDescent="0.25">
      <c r="A266" s="3"/>
      <c r="B266" s="14" t="s">
        <v>102</v>
      </c>
      <c r="C266" s="15">
        <v>40</v>
      </c>
      <c r="D266" s="16">
        <v>1</v>
      </c>
      <c r="E266" s="16">
        <v>13</v>
      </c>
      <c r="F266" s="17" t="s">
        <v>715</v>
      </c>
      <c r="G266" s="15" t="s">
        <v>101</v>
      </c>
      <c r="H266" s="18">
        <v>60000</v>
      </c>
      <c r="I266" s="18">
        <v>60000</v>
      </c>
      <c r="J266" s="18">
        <v>60000</v>
      </c>
      <c r="K266" s="58">
        <f t="shared" si="875"/>
        <v>60</v>
      </c>
      <c r="L266" s="58">
        <f t="shared" si="876"/>
        <v>60</v>
      </c>
      <c r="M266" s="58">
        <f t="shared" si="877"/>
        <v>60</v>
      </c>
      <c r="N266" s="28" t="b">
        <f t="shared" ref="N266" si="1112">B266=Z266</f>
        <v>1</v>
      </c>
      <c r="O266" s="28" t="b">
        <f t="shared" ref="O266" si="1113">C266=AA266</f>
        <v>1</v>
      </c>
      <c r="P266" s="28" t="b">
        <f t="shared" ref="P266" si="1114">D266=AB266</f>
        <v>1</v>
      </c>
      <c r="Q266" s="28" t="b">
        <f t="shared" ref="Q266" si="1115">E266=AC266</f>
        <v>1</v>
      </c>
      <c r="R266" s="28" t="b">
        <f t="shared" ref="R266" si="1116">F266=AD266</f>
        <v>1</v>
      </c>
      <c r="S266" s="73" t="b">
        <f t="shared" ref="S266" si="1117">G266=AE266</f>
        <v>0</v>
      </c>
      <c r="T266" s="73">
        <f t="shared" ref="T266" si="1118">K266-AH266</f>
        <v>0</v>
      </c>
      <c r="U266" s="61">
        <f t="shared" ref="U266" si="1119">L266-AK266</f>
        <v>0</v>
      </c>
      <c r="V266" s="62">
        <f t="shared" ref="V266" si="1120">M266-AN266</f>
        <v>0</v>
      </c>
      <c r="Z266" s="29" t="s">
        <v>102</v>
      </c>
      <c r="AA266" s="30">
        <v>40</v>
      </c>
      <c r="AB266" s="31">
        <v>1</v>
      </c>
      <c r="AC266" s="31">
        <v>13</v>
      </c>
      <c r="AD266" s="32" t="s">
        <v>715</v>
      </c>
      <c r="AE266" s="30">
        <v>300</v>
      </c>
      <c r="AF266" s="33">
        <v>60</v>
      </c>
      <c r="AG266" s="34">
        <v>0</v>
      </c>
      <c r="AH266" s="33">
        <v>60</v>
      </c>
      <c r="AI266" s="34">
        <v>60</v>
      </c>
      <c r="AJ266" s="34">
        <v>0</v>
      </c>
      <c r="AK266" s="34">
        <v>60</v>
      </c>
      <c r="AL266" s="34">
        <v>60</v>
      </c>
      <c r="AM266" s="34">
        <v>0</v>
      </c>
      <c r="AN266" s="34">
        <v>60</v>
      </c>
    </row>
    <row r="267" spans="1:40" s="25" customFormat="1" x14ac:dyDescent="0.25">
      <c r="A267" s="3"/>
      <c r="B267" s="14" t="s">
        <v>624</v>
      </c>
      <c r="C267" s="15">
        <v>40</v>
      </c>
      <c r="D267" s="16">
        <v>1</v>
      </c>
      <c r="E267" s="16">
        <v>13</v>
      </c>
      <c r="F267" s="17" t="s">
        <v>715</v>
      </c>
      <c r="G267" s="15" t="s">
        <v>623</v>
      </c>
      <c r="H267" s="18">
        <v>60000</v>
      </c>
      <c r="I267" s="18">
        <v>60000</v>
      </c>
      <c r="J267" s="18">
        <v>60000</v>
      </c>
      <c r="K267" s="58">
        <f t="shared" si="875"/>
        <v>60</v>
      </c>
      <c r="L267" s="58">
        <f t="shared" si="876"/>
        <v>60</v>
      </c>
      <c r="M267" s="58">
        <f t="shared" si="877"/>
        <v>60</v>
      </c>
      <c r="N267" s="28"/>
      <c r="O267" s="28"/>
      <c r="P267" s="28"/>
      <c r="Q267" s="28"/>
      <c r="R267" s="28"/>
      <c r="S267" s="73"/>
      <c r="T267" s="73"/>
      <c r="U267" s="64"/>
      <c r="V267" s="65"/>
      <c r="Z267" s="29" t="s">
        <v>624</v>
      </c>
      <c r="AA267" s="30">
        <v>40</v>
      </c>
      <c r="AB267" s="31">
        <v>1</v>
      </c>
      <c r="AC267" s="31">
        <v>13</v>
      </c>
      <c r="AD267" s="32" t="s">
        <v>715</v>
      </c>
      <c r="AE267" s="30">
        <v>350</v>
      </c>
      <c r="AF267" s="33">
        <v>60</v>
      </c>
      <c r="AG267" s="34">
        <v>0</v>
      </c>
      <c r="AH267" s="33">
        <v>60</v>
      </c>
      <c r="AI267" s="34">
        <v>60</v>
      </c>
      <c r="AJ267" s="34">
        <v>0</v>
      </c>
      <c r="AK267" s="34">
        <v>60</v>
      </c>
      <c r="AL267" s="34">
        <v>60</v>
      </c>
      <c r="AM267" s="34">
        <v>0</v>
      </c>
      <c r="AN267" s="34">
        <v>60</v>
      </c>
    </row>
    <row r="268" spans="1:40" s="25" customFormat="1" ht="26.4" x14ac:dyDescent="0.25">
      <c r="A268" s="3"/>
      <c r="B268" s="14" t="s">
        <v>44</v>
      </c>
      <c r="C268" s="15">
        <v>40</v>
      </c>
      <c r="D268" s="16">
        <v>1</v>
      </c>
      <c r="E268" s="16">
        <v>13</v>
      </c>
      <c r="F268" s="17" t="s">
        <v>43</v>
      </c>
      <c r="G268" s="15"/>
      <c r="H268" s="18">
        <v>153593100</v>
      </c>
      <c r="I268" s="18">
        <v>150853100</v>
      </c>
      <c r="J268" s="18">
        <v>150853100</v>
      </c>
      <c r="K268" s="58">
        <f t="shared" si="875"/>
        <v>153593.1</v>
      </c>
      <c r="L268" s="58">
        <f t="shared" si="876"/>
        <v>150853.1</v>
      </c>
      <c r="M268" s="58">
        <f t="shared" si="877"/>
        <v>150853.1</v>
      </c>
      <c r="N268" s="28" t="b">
        <f t="shared" ref="N268" si="1121">B268=Z268</f>
        <v>1</v>
      </c>
      <c r="O268" s="28" t="b">
        <f t="shared" ref="O268" si="1122">C268=AA268</f>
        <v>1</v>
      </c>
      <c r="P268" s="28" t="b">
        <f t="shared" ref="P268" si="1123">D268=AB268</f>
        <v>1</v>
      </c>
      <c r="Q268" s="28" t="b">
        <f t="shared" ref="Q268" si="1124">E268=AC268</f>
        <v>1</v>
      </c>
      <c r="R268" s="28" t="b">
        <f t="shared" ref="R268" si="1125">F268=AD268</f>
        <v>1</v>
      </c>
      <c r="S268" s="73" t="b">
        <f t="shared" ref="S268" si="1126">G268=AE268</f>
        <v>1</v>
      </c>
      <c r="T268" s="73">
        <f t="shared" ref="T268" si="1127">K268-AH268</f>
        <v>0</v>
      </c>
      <c r="U268" s="61">
        <f t="shared" ref="U268" si="1128">L268-AK268</f>
        <v>0</v>
      </c>
      <c r="V268" s="62">
        <f t="shared" ref="V268" si="1129">M268-AN268</f>
        <v>0</v>
      </c>
      <c r="Z268" s="29" t="s">
        <v>44</v>
      </c>
      <c r="AA268" s="30">
        <v>40</v>
      </c>
      <c r="AB268" s="31">
        <v>1</v>
      </c>
      <c r="AC268" s="31">
        <v>13</v>
      </c>
      <c r="AD268" s="32" t="s">
        <v>43</v>
      </c>
      <c r="AE268" s="30" t="s">
        <v>857</v>
      </c>
      <c r="AF268" s="33">
        <v>153593.1</v>
      </c>
      <c r="AG268" s="34">
        <v>0</v>
      </c>
      <c r="AH268" s="33">
        <v>153593.1</v>
      </c>
      <c r="AI268" s="34">
        <v>150853.1</v>
      </c>
      <c r="AJ268" s="34">
        <v>0</v>
      </c>
      <c r="AK268" s="34">
        <v>150853.1</v>
      </c>
      <c r="AL268" s="34">
        <v>150853.1</v>
      </c>
      <c r="AM268" s="34">
        <v>0</v>
      </c>
      <c r="AN268" s="34">
        <v>150853.1</v>
      </c>
    </row>
    <row r="269" spans="1:40" s="25" customFormat="1" ht="39.6" x14ac:dyDescent="0.25">
      <c r="A269" s="3"/>
      <c r="B269" s="14" t="s">
        <v>42</v>
      </c>
      <c r="C269" s="15">
        <v>40</v>
      </c>
      <c r="D269" s="16">
        <v>1</v>
      </c>
      <c r="E269" s="16">
        <v>13</v>
      </c>
      <c r="F269" s="17" t="s">
        <v>41</v>
      </c>
      <c r="G269" s="15"/>
      <c r="H269" s="18">
        <v>153593100</v>
      </c>
      <c r="I269" s="18">
        <v>150853100</v>
      </c>
      <c r="J269" s="18">
        <v>150853100</v>
      </c>
      <c r="K269" s="58">
        <f t="shared" si="875"/>
        <v>153593.1</v>
      </c>
      <c r="L269" s="58">
        <f t="shared" si="876"/>
        <v>150853.1</v>
      </c>
      <c r="M269" s="58">
        <f t="shared" si="877"/>
        <v>150853.1</v>
      </c>
      <c r="N269" s="28"/>
      <c r="O269" s="28"/>
      <c r="P269" s="28"/>
      <c r="Q269" s="28"/>
      <c r="R269" s="28"/>
      <c r="S269" s="73"/>
      <c r="T269" s="73"/>
      <c r="U269" s="64"/>
      <c r="V269" s="65"/>
      <c r="Z269" s="29" t="s">
        <v>42</v>
      </c>
      <c r="AA269" s="30">
        <v>40</v>
      </c>
      <c r="AB269" s="31">
        <v>1</v>
      </c>
      <c r="AC269" s="31">
        <v>13</v>
      </c>
      <c r="AD269" s="32" t="s">
        <v>41</v>
      </c>
      <c r="AE269" s="30" t="s">
        <v>857</v>
      </c>
      <c r="AF269" s="33">
        <v>153593.1</v>
      </c>
      <c r="AG269" s="34">
        <v>0</v>
      </c>
      <c r="AH269" s="33">
        <v>153593.1</v>
      </c>
      <c r="AI269" s="34">
        <v>150853.1</v>
      </c>
      <c r="AJ269" s="34">
        <v>0</v>
      </c>
      <c r="AK269" s="34">
        <v>150853.1</v>
      </c>
      <c r="AL269" s="34">
        <v>150853.1</v>
      </c>
      <c r="AM269" s="34">
        <v>0</v>
      </c>
      <c r="AN269" s="34">
        <v>150853.1</v>
      </c>
    </row>
    <row r="270" spans="1:40" s="25" customFormat="1" ht="26.4" x14ac:dyDescent="0.25">
      <c r="A270" s="3"/>
      <c r="B270" s="14" t="s">
        <v>20</v>
      </c>
      <c r="C270" s="15">
        <v>40</v>
      </c>
      <c r="D270" s="16">
        <v>1</v>
      </c>
      <c r="E270" s="16">
        <v>13</v>
      </c>
      <c r="F270" s="17" t="s">
        <v>714</v>
      </c>
      <c r="G270" s="15"/>
      <c r="H270" s="18">
        <v>152325300</v>
      </c>
      <c r="I270" s="18">
        <v>149585300</v>
      </c>
      <c r="J270" s="18">
        <v>149585300</v>
      </c>
      <c r="K270" s="58">
        <f t="shared" si="875"/>
        <v>152325.29999999999</v>
      </c>
      <c r="L270" s="58">
        <f t="shared" si="876"/>
        <v>149585.29999999999</v>
      </c>
      <c r="M270" s="58">
        <f t="shared" si="877"/>
        <v>149585.29999999999</v>
      </c>
      <c r="N270" s="28" t="b">
        <f t="shared" ref="N270" si="1130">B270=Z270</f>
        <v>1</v>
      </c>
      <c r="O270" s="28" t="b">
        <f t="shared" ref="O270" si="1131">C270=AA270</f>
        <v>1</v>
      </c>
      <c r="P270" s="28" t="b">
        <f t="shared" ref="P270" si="1132">D270=AB270</f>
        <v>1</v>
      </c>
      <c r="Q270" s="28" t="b">
        <f t="shared" ref="Q270" si="1133">E270=AC270</f>
        <v>1</v>
      </c>
      <c r="R270" s="28" t="b">
        <f t="shared" ref="R270" si="1134">F270=AD270</f>
        <v>1</v>
      </c>
      <c r="S270" s="73" t="b">
        <f t="shared" ref="S270" si="1135">G270=AE270</f>
        <v>1</v>
      </c>
      <c r="T270" s="73">
        <f t="shared" ref="T270" si="1136">K270-AH270</f>
        <v>0</v>
      </c>
      <c r="U270" s="61">
        <f t="shared" ref="U270" si="1137">L270-AK270</f>
        <v>0</v>
      </c>
      <c r="V270" s="62">
        <f t="shared" ref="V270" si="1138">M270-AN270</f>
        <v>0</v>
      </c>
      <c r="Z270" s="29" t="s">
        <v>20</v>
      </c>
      <c r="AA270" s="30">
        <v>40</v>
      </c>
      <c r="AB270" s="31">
        <v>1</v>
      </c>
      <c r="AC270" s="31">
        <v>13</v>
      </c>
      <c r="AD270" s="32" t="s">
        <v>714</v>
      </c>
      <c r="AE270" s="30" t="s">
        <v>857</v>
      </c>
      <c r="AF270" s="33">
        <v>152325.29999999999</v>
      </c>
      <c r="AG270" s="34">
        <v>0</v>
      </c>
      <c r="AH270" s="33">
        <v>152325.29999999999</v>
      </c>
      <c r="AI270" s="34">
        <v>149585.29999999999</v>
      </c>
      <c r="AJ270" s="34">
        <v>0</v>
      </c>
      <c r="AK270" s="34">
        <v>149585.29999999999</v>
      </c>
      <c r="AL270" s="34">
        <v>149585.29999999999</v>
      </c>
      <c r="AM270" s="34">
        <v>0</v>
      </c>
      <c r="AN270" s="34">
        <v>149585.29999999999</v>
      </c>
    </row>
    <row r="271" spans="1:40" s="25" customFormat="1" ht="41.4" x14ac:dyDescent="0.25">
      <c r="A271" s="3"/>
      <c r="B271" s="14" t="s">
        <v>39</v>
      </c>
      <c r="C271" s="15">
        <v>40</v>
      </c>
      <c r="D271" s="16">
        <v>1</v>
      </c>
      <c r="E271" s="16">
        <v>13</v>
      </c>
      <c r="F271" s="17" t="s">
        <v>714</v>
      </c>
      <c r="G271" s="15" t="s">
        <v>38</v>
      </c>
      <c r="H271" s="18">
        <v>134456100</v>
      </c>
      <c r="I271" s="18">
        <v>134466100</v>
      </c>
      <c r="J271" s="18">
        <v>134466100</v>
      </c>
      <c r="K271" s="58">
        <f t="shared" si="875"/>
        <v>134456.1</v>
      </c>
      <c r="L271" s="58">
        <f t="shared" si="876"/>
        <v>134466.1</v>
      </c>
      <c r="M271" s="58">
        <f t="shared" si="877"/>
        <v>134466.1</v>
      </c>
      <c r="N271" s="28"/>
      <c r="O271" s="28"/>
      <c r="P271" s="28"/>
      <c r="Q271" s="28"/>
      <c r="R271" s="28"/>
      <c r="S271" s="73"/>
      <c r="T271" s="73"/>
      <c r="U271" s="64"/>
      <c r="V271" s="65"/>
      <c r="Z271" s="29" t="s">
        <v>39</v>
      </c>
      <c r="AA271" s="30">
        <v>40</v>
      </c>
      <c r="AB271" s="31">
        <v>1</v>
      </c>
      <c r="AC271" s="31">
        <v>13</v>
      </c>
      <c r="AD271" s="32" t="s">
        <v>714</v>
      </c>
      <c r="AE271" s="30">
        <v>100</v>
      </c>
      <c r="AF271" s="33">
        <v>134466.1</v>
      </c>
      <c r="AG271" s="34">
        <v>-10</v>
      </c>
      <c r="AH271" s="33">
        <v>134456.1</v>
      </c>
      <c r="AI271" s="34">
        <v>134466.1</v>
      </c>
      <c r="AJ271" s="34">
        <v>0</v>
      </c>
      <c r="AK271" s="34">
        <v>134466.1</v>
      </c>
      <c r="AL271" s="34">
        <v>134466.1</v>
      </c>
      <c r="AM271" s="34">
        <v>0</v>
      </c>
      <c r="AN271" s="34">
        <v>134466.1</v>
      </c>
    </row>
    <row r="272" spans="1:40" s="25" customFormat="1" x14ac:dyDescent="0.25">
      <c r="A272" s="3"/>
      <c r="B272" s="14" t="s">
        <v>236</v>
      </c>
      <c r="C272" s="15">
        <v>40</v>
      </c>
      <c r="D272" s="16">
        <v>1</v>
      </c>
      <c r="E272" s="16">
        <v>13</v>
      </c>
      <c r="F272" s="17" t="s">
        <v>714</v>
      </c>
      <c r="G272" s="15" t="s">
        <v>235</v>
      </c>
      <c r="H272" s="18">
        <v>134456100</v>
      </c>
      <c r="I272" s="18">
        <v>134466100</v>
      </c>
      <c r="J272" s="18">
        <v>134466100</v>
      </c>
      <c r="K272" s="58">
        <f t="shared" si="875"/>
        <v>134456.1</v>
      </c>
      <c r="L272" s="58">
        <f t="shared" si="876"/>
        <v>134466.1</v>
      </c>
      <c r="M272" s="58">
        <f t="shared" si="877"/>
        <v>134466.1</v>
      </c>
      <c r="N272" s="28" t="b">
        <f t="shared" ref="N272" si="1139">B272=Z272</f>
        <v>1</v>
      </c>
      <c r="O272" s="28" t="b">
        <f t="shared" ref="O272" si="1140">C272=AA272</f>
        <v>1</v>
      </c>
      <c r="P272" s="28" t="b">
        <f t="shared" ref="P272" si="1141">D272=AB272</f>
        <v>1</v>
      </c>
      <c r="Q272" s="28" t="b">
        <f t="shared" ref="Q272" si="1142">E272=AC272</f>
        <v>1</v>
      </c>
      <c r="R272" s="28" t="b">
        <f t="shared" ref="R272" si="1143">F272=AD272</f>
        <v>1</v>
      </c>
      <c r="S272" s="73" t="b">
        <f t="shared" ref="S272" si="1144">G272=AE272</f>
        <v>0</v>
      </c>
      <c r="T272" s="73">
        <f t="shared" ref="T272" si="1145">K272-AH272</f>
        <v>0</v>
      </c>
      <c r="U272" s="61">
        <f t="shared" ref="U272" si="1146">L272-AK272</f>
        <v>0</v>
      </c>
      <c r="V272" s="62">
        <f t="shared" ref="V272" si="1147">M272-AN272</f>
        <v>0</v>
      </c>
      <c r="Z272" s="29" t="s">
        <v>236</v>
      </c>
      <c r="AA272" s="30">
        <v>40</v>
      </c>
      <c r="AB272" s="31">
        <v>1</v>
      </c>
      <c r="AC272" s="31">
        <v>13</v>
      </c>
      <c r="AD272" s="32" t="s">
        <v>714</v>
      </c>
      <c r="AE272" s="30">
        <v>110</v>
      </c>
      <c r="AF272" s="33">
        <v>134466.1</v>
      </c>
      <c r="AG272" s="34">
        <v>-10</v>
      </c>
      <c r="AH272" s="33">
        <v>134456.1</v>
      </c>
      <c r="AI272" s="34">
        <v>134466.1</v>
      </c>
      <c r="AJ272" s="34">
        <v>0</v>
      </c>
      <c r="AK272" s="34">
        <v>134466.1</v>
      </c>
      <c r="AL272" s="34">
        <v>134466.1</v>
      </c>
      <c r="AM272" s="34">
        <v>0</v>
      </c>
      <c r="AN272" s="34">
        <v>134466.1</v>
      </c>
    </row>
    <row r="273" spans="1:40" s="25" customFormat="1" ht="26.4" x14ac:dyDescent="0.25">
      <c r="A273" s="3"/>
      <c r="B273" s="14" t="s">
        <v>35</v>
      </c>
      <c r="C273" s="15">
        <v>40</v>
      </c>
      <c r="D273" s="16">
        <v>1</v>
      </c>
      <c r="E273" s="16">
        <v>13</v>
      </c>
      <c r="F273" s="17" t="s">
        <v>714</v>
      </c>
      <c r="G273" s="15" t="s">
        <v>34</v>
      </c>
      <c r="H273" s="18">
        <v>17348700</v>
      </c>
      <c r="I273" s="18">
        <v>14848700</v>
      </c>
      <c r="J273" s="18">
        <v>14848700</v>
      </c>
      <c r="K273" s="58">
        <f t="shared" si="875"/>
        <v>17348.7</v>
      </c>
      <c r="L273" s="58">
        <f t="shared" si="876"/>
        <v>14848.7</v>
      </c>
      <c r="M273" s="58">
        <f t="shared" si="877"/>
        <v>14848.7</v>
      </c>
      <c r="N273" s="28"/>
      <c r="O273" s="28"/>
      <c r="P273" s="28"/>
      <c r="Q273" s="28"/>
      <c r="R273" s="28"/>
      <c r="S273" s="73"/>
      <c r="T273" s="73"/>
      <c r="U273" s="64"/>
      <c r="V273" s="65"/>
      <c r="Z273" s="29" t="s">
        <v>35</v>
      </c>
      <c r="AA273" s="30">
        <v>40</v>
      </c>
      <c r="AB273" s="31">
        <v>1</v>
      </c>
      <c r="AC273" s="31">
        <v>13</v>
      </c>
      <c r="AD273" s="32" t="s">
        <v>714</v>
      </c>
      <c r="AE273" s="30">
        <v>200</v>
      </c>
      <c r="AF273" s="33">
        <v>17348.7</v>
      </c>
      <c r="AG273" s="34">
        <v>0</v>
      </c>
      <c r="AH273" s="33">
        <v>17348.7</v>
      </c>
      <c r="AI273" s="34">
        <v>14848.7</v>
      </c>
      <c r="AJ273" s="34">
        <v>0</v>
      </c>
      <c r="AK273" s="34">
        <v>14848.7</v>
      </c>
      <c r="AL273" s="34">
        <v>14848.7</v>
      </c>
      <c r="AM273" s="34">
        <v>0</v>
      </c>
      <c r="AN273" s="34">
        <v>14848.7</v>
      </c>
    </row>
    <row r="274" spans="1:40" s="25" customFormat="1" ht="26.4" x14ac:dyDescent="0.25">
      <c r="A274" s="3"/>
      <c r="B274" s="14" t="s">
        <v>33</v>
      </c>
      <c r="C274" s="15">
        <v>40</v>
      </c>
      <c r="D274" s="16">
        <v>1</v>
      </c>
      <c r="E274" s="16">
        <v>13</v>
      </c>
      <c r="F274" s="17" t="s">
        <v>714</v>
      </c>
      <c r="G274" s="15" t="s">
        <v>32</v>
      </c>
      <c r="H274" s="18">
        <v>17348700</v>
      </c>
      <c r="I274" s="18">
        <v>14848700</v>
      </c>
      <c r="J274" s="18">
        <v>14848700</v>
      </c>
      <c r="K274" s="58">
        <f t="shared" si="875"/>
        <v>17348.7</v>
      </c>
      <c r="L274" s="58">
        <f t="shared" si="876"/>
        <v>14848.7</v>
      </c>
      <c r="M274" s="58">
        <f t="shared" si="877"/>
        <v>14848.7</v>
      </c>
      <c r="N274" s="28" t="b">
        <f t="shared" ref="N274" si="1148">B274=Z274</f>
        <v>1</v>
      </c>
      <c r="O274" s="28" t="b">
        <f t="shared" ref="O274" si="1149">C274=AA274</f>
        <v>1</v>
      </c>
      <c r="P274" s="28" t="b">
        <f t="shared" ref="P274" si="1150">D274=AB274</f>
        <v>1</v>
      </c>
      <c r="Q274" s="28" t="b">
        <f t="shared" ref="Q274" si="1151">E274=AC274</f>
        <v>1</v>
      </c>
      <c r="R274" s="28" t="b">
        <f t="shared" ref="R274" si="1152">F274=AD274</f>
        <v>1</v>
      </c>
      <c r="S274" s="73" t="b">
        <f t="shared" ref="S274" si="1153">G274=AE274</f>
        <v>0</v>
      </c>
      <c r="T274" s="73">
        <f t="shared" ref="T274" si="1154">K274-AH274</f>
        <v>0</v>
      </c>
      <c r="U274" s="61">
        <f t="shared" ref="U274" si="1155">L274-AK274</f>
        <v>0</v>
      </c>
      <c r="V274" s="62">
        <f t="shared" ref="V274" si="1156">M274-AN274</f>
        <v>0</v>
      </c>
      <c r="Z274" s="29" t="s">
        <v>33</v>
      </c>
      <c r="AA274" s="30">
        <v>40</v>
      </c>
      <c r="AB274" s="31">
        <v>1</v>
      </c>
      <c r="AC274" s="31">
        <v>13</v>
      </c>
      <c r="AD274" s="32" t="s">
        <v>714</v>
      </c>
      <c r="AE274" s="30">
        <v>240</v>
      </c>
      <c r="AF274" s="33">
        <v>17348.7</v>
      </c>
      <c r="AG274" s="34">
        <v>0</v>
      </c>
      <c r="AH274" s="33">
        <v>17348.7</v>
      </c>
      <c r="AI274" s="34">
        <v>14848.7</v>
      </c>
      <c r="AJ274" s="34">
        <v>0</v>
      </c>
      <c r="AK274" s="34">
        <v>14848.7</v>
      </c>
      <c r="AL274" s="34">
        <v>14848.7</v>
      </c>
      <c r="AM274" s="34">
        <v>0</v>
      </c>
      <c r="AN274" s="34">
        <v>14848.7</v>
      </c>
    </row>
    <row r="275" spans="1:40" s="25" customFormat="1" x14ac:dyDescent="0.25">
      <c r="A275" s="3"/>
      <c r="B275" s="14" t="s">
        <v>102</v>
      </c>
      <c r="C275" s="15">
        <v>40</v>
      </c>
      <c r="D275" s="16">
        <v>1</v>
      </c>
      <c r="E275" s="16">
        <v>13</v>
      </c>
      <c r="F275" s="17" t="s">
        <v>714</v>
      </c>
      <c r="G275" s="15" t="s">
        <v>101</v>
      </c>
      <c r="H275" s="18">
        <v>250000</v>
      </c>
      <c r="I275" s="18">
        <v>0</v>
      </c>
      <c r="J275" s="18">
        <v>0</v>
      </c>
      <c r="K275" s="58">
        <f t="shared" si="875"/>
        <v>250</v>
      </c>
      <c r="L275" s="58">
        <f t="shared" si="876"/>
        <v>0</v>
      </c>
      <c r="M275" s="58">
        <f t="shared" si="877"/>
        <v>0</v>
      </c>
      <c r="N275" s="28"/>
      <c r="O275" s="28"/>
      <c r="P275" s="28"/>
      <c r="Q275" s="28"/>
      <c r="R275" s="28"/>
      <c r="S275" s="73"/>
      <c r="T275" s="73"/>
      <c r="U275" s="64"/>
      <c r="V275" s="65"/>
      <c r="Z275" s="29" t="s">
        <v>102</v>
      </c>
      <c r="AA275" s="30">
        <v>40</v>
      </c>
      <c r="AB275" s="31">
        <v>1</v>
      </c>
      <c r="AC275" s="31">
        <v>13</v>
      </c>
      <c r="AD275" s="32" t="s">
        <v>714</v>
      </c>
      <c r="AE275" s="30">
        <v>300</v>
      </c>
      <c r="AF275" s="33">
        <v>240</v>
      </c>
      <c r="AG275" s="34">
        <v>10</v>
      </c>
      <c r="AH275" s="33">
        <v>250</v>
      </c>
      <c r="AI275" s="34">
        <v>0</v>
      </c>
      <c r="AJ275" s="34">
        <v>0</v>
      </c>
      <c r="AK275" s="34">
        <v>0</v>
      </c>
      <c r="AL275" s="34">
        <v>0</v>
      </c>
      <c r="AM275" s="34">
        <v>0</v>
      </c>
      <c r="AN275" s="34">
        <v>0</v>
      </c>
    </row>
    <row r="276" spans="1:40" s="25" customFormat="1" ht="26.4" x14ac:dyDescent="0.25">
      <c r="A276" s="3"/>
      <c r="B276" s="14" t="s">
        <v>100</v>
      </c>
      <c r="C276" s="15">
        <v>40</v>
      </c>
      <c r="D276" s="16">
        <v>1</v>
      </c>
      <c r="E276" s="16">
        <v>13</v>
      </c>
      <c r="F276" s="17" t="s">
        <v>714</v>
      </c>
      <c r="G276" s="15" t="s">
        <v>99</v>
      </c>
      <c r="H276" s="18">
        <v>250000</v>
      </c>
      <c r="I276" s="18">
        <v>0</v>
      </c>
      <c r="J276" s="18">
        <v>0</v>
      </c>
      <c r="K276" s="58">
        <f t="shared" si="875"/>
        <v>250</v>
      </c>
      <c r="L276" s="58">
        <f t="shared" si="876"/>
        <v>0</v>
      </c>
      <c r="M276" s="58">
        <f t="shared" si="877"/>
        <v>0</v>
      </c>
      <c r="N276" s="28" t="b">
        <f t="shared" ref="N276" si="1157">B276=Z276</f>
        <v>1</v>
      </c>
      <c r="O276" s="28" t="b">
        <f t="shared" ref="O276" si="1158">C276=AA276</f>
        <v>1</v>
      </c>
      <c r="P276" s="28" t="b">
        <f t="shared" ref="P276" si="1159">D276=AB276</f>
        <v>1</v>
      </c>
      <c r="Q276" s="28" t="b">
        <f t="shared" ref="Q276" si="1160">E276=AC276</f>
        <v>1</v>
      </c>
      <c r="R276" s="28" t="b">
        <f t="shared" ref="R276" si="1161">F276=AD276</f>
        <v>1</v>
      </c>
      <c r="S276" s="73" t="b">
        <f t="shared" ref="S276" si="1162">G276=AE276</f>
        <v>0</v>
      </c>
      <c r="T276" s="73">
        <f t="shared" ref="T276" si="1163">K276-AH276</f>
        <v>0</v>
      </c>
      <c r="U276" s="61">
        <f t="shared" ref="U276" si="1164">L276-AK276</f>
        <v>0</v>
      </c>
      <c r="V276" s="62">
        <f t="shared" ref="V276" si="1165">M276-AN276</f>
        <v>0</v>
      </c>
      <c r="Z276" s="29" t="s">
        <v>100</v>
      </c>
      <c r="AA276" s="30">
        <v>40</v>
      </c>
      <c r="AB276" s="31">
        <v>1</v>
      </c>
      <c r="AC276" s="31">
        <v>13</v>
      </c>
      <c r="AD276" s="32" t="s">
        <v>714</v>
      </c>
      <c r="AE276" s="30">
        <v>320</v>
      </c>
      <c r="AF276" s="33">
        <v>240</v>
      </c>
      <c r="AG276" s="34">
        <v>10</v>
      </c>
      <c r="AH276" s="33">
        <v>250</v>
      </c>
      <c r="AI276" s="34">
        <v>0</v>
      </c>
      <c r="AJ276" s="34">
        <v>0</v>
      </c>
      <c r="AK276" s="34">
        <v>0</v>
      </c>
      <c r="AL276" s="34">
        <v>0</v>
      </c>
      <c r="AM276" s="34">
        <v>0</v>
      </c>
      <c r="AN276" s="34">
        <v>0</v>
      </c>
    </row>
    <row r="277" spans="1:40" s="25" customFormat="1" x14ac:dyDescent="0.25">
      <c r="A277" s="3"/>
      <c r="B277" s="14" t="s">
        <v>344</v>
      </c>
      <c r="C277" s="15">
        <v>40</v>
      </c>
      <c r="D277" s="16">
        <v>1</v>
      </c>
      <c r="E277" s="16">
        <v>13</v>
      </c>
      <c r="F277" s="17" t="s">
        <v>714</v>
      </c>
      <c r="G277" s="15" t="s">
        <v>343</v>
      </c>
      <c r="H277" s="18">
        <v>270500</v>
      </c>
      <c r="I277" s="18">
        <v>270500</v>
      </c>
      <c r="J277" s="18">
        <v>270500</v>
      </c>
      <c r="K277" s="58">
        <f t="shared" ref="K277:K306" si="1166">H277/1000</f>
        <v>270.5</v>
      </c>
      <c r="L277" s="58">
        <f t="shared" ref="L277:L306" si="1167">I277/1000</f>
        <v>270.5</v>
      </c>
      <c r="M277" s="58">
        <f t="shared" ref="M277:M306" si="1168">J277/1000</f>
        <v>270.5</v>
      </c>
      <c r="N277" s="28"/>
      <c r="O277" s="28"/>
      <c r="P277" s="28"/>
      <c r="Q277" s="28"/>
      <c r="R277" s="28"/>
      <c r="S277" s="73"/>
      <c r="T277" s="73"/>
      <c r="U277" s="64"/>
      <c r="V277" s="65"/>
      <c r="Z277" s="29" t="s">
        <v>344</v>
      </c>
      <c r="AA277" s="30">
        <v>40</v>
      </c>
      <c r="AB277" s="31">
        <v>1</v>
      </c>
      <c r="AC277" s="31">
        <v>13</v>
      </c>
      <c r="AD277" s="32" t="s">
        <v>714</v>
      </c>
      <c r="AE277" s="30">
        <v>800</v>
      </c>
      <c r="AF277" s="33">
        <v>270.5</v>
      </c>
      <c r="AG277" s="34">
        <v>0</v>
      </c>
      <c r="AH277" s="33">
        <v>270.5</v>
      </c>
      <c r="AI277" s="34">
        <v>270.5</v>
      </c>
      <c r="AJ277" s="34">
        <v>0</v>
      </c>
      <c r="AK277" s="34">
        <v>270.5</v>
      </c>
      <c r="AL277" s="34">
        <v>270.5</v>
      </c>
      <c r="AM277" s="34">
        <v>0</v>
      </c>
      <c r="AN277" s="34">
        <v>270.5</v>
      </c>
    </row>
    <row r="278" spans="1:40" s="25" customFormat="1" x14ac:dyDescent="0.25">
      <c r="A278" s="3"/>
      <c r="B278" s="14" t="s">
        <v>492</v>
      </c>
      <c r="C278" s="15">
        <v>40</v>
      </c>
      <c r="D278" s="16">
        <v>1</v>
      </c>
      <c r="E278" s="16">
        <v>13</v>
      </c>
      <c r="F278" s="17" t="s">
        <v>714</v>
      </c>
      <c r="G278" s="15" t="s">
        <v>491</v>
      </c>
      <c r="H278" s="18">
        <v>270500</v>
      </c>
      <c r="I278" s="18">
        <v>270500</v>
      </c>
      <c r="J278" s="18">
        <v>270500</v>
      </c>
      <c r="K278" s="58">
        <f t="shared" si="1166"/>
        <v>270.5</v>
      </c>
      <c r="L278" s="58">
        <f t="shared" si="1167"/>
        <v>270.5</v>
      </c>
      <c r="M278" s="58">
        <f t="shared" si="1168"/>
        <v>270.5</v>
      </c>
      <c r="N278" s="28" t="b">
        <f t="shared" ref="N278" si="1169">B278=Z278</f>
        <v>1</v>
      </c>
      <c r="O278" s="28" t="b">
        <f t="shared" ref="O278" si="1170">C278=AA278</f>
        <v>1</v>
      </c>
      <c r="P278" s="28" t="b">
        <f t="shared" ref="P278" si="1171">D278=AB278</f>
        <v>1</v>
      </c>
      <c r="Q278" s="28" t="b">
        <f t="shared" ref="Q278" si="1172">E278=AC278</f>
        <v>1</v>
      </c>
      <c r="R278" s="28" t="b">
        <f t="shared" ref="R278" si="1173">F278=AD278</f>
        <v>1</v>
      </c>
      <c r="S278" s="73" t="b">
        <f t="shared" ref="S278" si="1174">G278=AE278</f>
        <v>0</v>
      </c>
      <c r="T278" s="73">
        <f t="shared" ref="T278" si="1175">K278-AH278</f>
        <v>0</v>
      </c>
      <c r="U278" s="61">
        <f t="shared" ref="U278" si="1176">L278-AK278</f>
        <v>0</v>
      </c>
      <c r="V278" s="62">
        <f t="shared" ref="V278" si="1177">M278-AN278</f>
        <v>0</v>
      </c>
      <c r="Z278" s="29" t="s">
        <v>492</v>
      </c>
      <c r="AA278" s="30">
        <v>40</v>
      </c>
      <c r="AB278" s="31">
        <v>1</v>
      </c>
      <c r="AC278" s="31">
        <v>13</v>
      </c>
      <c r="AD278" s="32" t="s">
        <v>714</v>
      </c>
      <c r="AE278" s="30">
        <v>850</v>
      </c>
      <c r="AF278" s="33">
        <v>270.5</v>
      </c>
      <c r="AG278" s="34">
        <v>0</v>
      </c>
      <c r="AH278" s="33">
        <v>270.5</v>
      </c>
      <c r="AI278" s="34">
        <v>270.5</v>
      </c>
      <c r="AJ278" s="34">
        <v>0</v>
      </c>
      <c r="AK278" s="34">
        <v>270.5</v>
      </c>
      <c r="AL278" s="34">
        <v>270.5</v>
      </c>
      <c r="AM278" s="34">
        <v>0</v>
      </c>
      <c r="AN278" s="34">
        <v>270.5</v>
      </c>
    </row>
    <row r="279" spans="1:40" s="25" customFormat="1" x14ac:dyDescent="0.25">
      <c r="A279" s="3"/>
      <c r="B279" s="14" t="s">
        <v>535</v>
      </c>
      <c r="C279" s="15">
        <v>40</v>
      </c>
      <c r="D279" s="16">
        <v>1</v>
      </c>
      <c r="E279" s="16">
        <v>13</v>
      </c>
      <c r="F279" s="17" t="s">
        <v>534</v>
      </c>
      <c r="G279" s="15"/>
      <c r="H279" s="18">
        <v>266000</v>
      </c>
      <c r="I279" s="18">
        <v>266000</v>
      </c>
      <c r="J279" s="18">
        <v>266000</v>
      </c>
      <c r="K279" s="58">
        <f t="shared" si="1166"/>
        <v>266</v>
      </c>
      <c r="L279" s="58">
        <f t="shared" si="1167"/>
        <v>266</v>
      </c>
      <c r="M279" s="58">
        <f t="shared" si="1168"/>
        <v>266</v>
      </c>
      <c r="N279" s="28"/>
      <c r="O279" s="28"/>
      <c r="P279" s="28"/>
      <c r="Q279" s="28"/>
      <c r="R279" s="28"/>
      <c r="S279" s="73"/>
      <c r="T279" s="73"/>
      <c r="U279" s="64"/>
      <c r="V279" s="65"/>
      <c r="Z279" s="29" t="s">
        <v>535</v>
      </c>
      <c r="AA279" s="30">
        <v>40</v>
      </c>
      <c r="AB279" s="31">
        <v>1</v>
      </c>
      <c r="AC279" s="31">
        <v>13</v>
      </c>
      <c r="AD279" s="32" t="s">
        <v>534</v>
      </c>
      <c r="AE279" s="30" t="s">
        <v>857</v>
      </c>
      <c r="AF279" s="33">
        <v>266</v>
      </c>
      <c r="AG279" s="34">
        <v>0</v>
      </c>
      <c r="AH279" s="33">
        <v>266</v>
      </c>
      <c r="AI279" s="34">
        <v>266</v>
      </c>
      <c r="AJ279" s="34">
        <v>0</v>
      </c>
      <c r="AK279" s="34">
        <v>266</v>
      </c>
      <c r="AL279" s="34">
        <v>266</v>
      </c>
      <c r="AM279" s="34">
        <v>0</v>
      </c>
      <c r="AN279" s="34">
        <v>266</v>
      </c>
    </row>
    <row r="280" spans="1:40" s="25" customFormat="1" x14ac:dyDescent="0.25">
      <c r="A280" s="3"/>
      <c r="B280" s="14" t="s">
        <v>344</v>
      </c>
      <c r="C280" s="15">
        <v>40</v>
      </c>
      <c r="D280" s="16">
        <v>1</v>
      </c>
      <c r="E280" s="16">
        <v>13</v>
      </c>
      <c r="F280" s="17" t="s">
        <v>534</v>
      </c>
      <c r="G280" s="15" t="s">
        <v>343</v>
      </c>
      <c r="H280" s="18">
        <v>266000</v>
      </c>
      <c r="I280" s="18">
        <v>266000</v>
      </c>
      <c r="J280" s="18">
        <v>266000</v>
      </c>
      <c r="K280" s="58">
        <f t="shared" si="1166"/>
        <v>266</v>
      </c>
      <c r="L280" s="58">
        <f t="shared" si="1167"/>
        <v>266</v>
      </c>
      <c r="M280" s="58">
        <f t="shared" si="1168"/>
        <v>266</v>
      </c>
      <c r="N280" s="28" t="b">
        <f t="shared" ref="N280" si="1178">B280=Z280</f>
        <v>1</v>
      </c>
      <c r="O280" s="28" t="b">
        <f t="shared" ref="O280" si="1179">C280=AA280</f>
        <v>1</v>
      </c>
      <c r="P280" s="28" t="b">
        <f t="shared" ref="P280" si="1180">D280=AB280</f>
        <v>1</v>
      </c>
      <c r="Q280" s="28" t="b">
        <f t="shared" ref="Q280" si="1181">E280=AC280</f>
        <v>1</v>
      </c>
      <c r="R280" s="28" t="b">
        <f t="shared" ref="R280" si="1182">F280=AD280</f>
        <v>1</v>
      </c>
      <c r="S280" s="73" t="b">
        <f t="shared" ref="S280" si="1183">G280=AE280</f>
        <v>0</v>
      </c>
      <c r="T280" s="73">
        <f t="shared" ref="T280" si="1184">K280-AH280</f>
        <v>0</v>
      </c>
      <c r="U280" s="61">
        <f t="shared" ref="U280" si="1185">L280-AK280</f>
        <v>0</v>
      </c>
      <c r="V280" s="62">
        <f t="shared" ref="V280" si="1186">M280-AN280</f>
        <v>0</v>
      </c>
      <c r="Z280" s="29" t="s">
        <v>344</v>
      </c>
      <c r="AA280" s="30">
        <v>40</v>
      </c>
      <c r="AB280" s="31">
        <v>1</v>
      </c>
      <c r="AC280" s="31">
        <v>13</v>
      </c>
      <c r="AD280" s="32" t="s">
        <v>534</v>
      </c>
      <c r="AE280" s="30">
        <v>800</v>
      </c>
      <c r="AF280" s="33">
        <v>266</v>
      </c>
      <c r="AG280" s="34">
        <v>0</v>
      </c>
      <c r="AH280" s="33">
        <v>266</v>
      </c>
      <c r="AI280" s="34">
        <v>266</v>
      </c>
      <c r="AJ280" s="34">
        <v>0</v>
      </c>
      <c r="AK280" s="34">
        <v>266</v>
      </c>
      <c r="AL280" s="34">
        <v>266</v>
      </c>
      <c r="AM280" s="34">
        <v>0</v>
      </c>
      <c r="AN280" s="34">
        <v>266</v>
      </c>
    </row>
    <row r="281" spans="1:40" s="25" customFormat="1" x14ac:dyDescent="0.25">
      <c r="A281" s="3"/>
      <c r="B281" s="14" t="s">
        <v>492</v>
      </c>
      <c r="C281" s="15">
        <v>40</v>
      </c>
      <c r="D281" s="16">
        <v>1</v>
      </c>
      <c r="E281" s="16">
        <v>13</v>
      </c>
      <c r="F281" s="17" t="s">
        <v>534</v>
      </c>
      <c r="G281" s="15" t="s">
        <v>491</v>
      </c>
      <c r="H281" s="18">
        <v>266000</v>
      </c>
      <c r="I281" s="18">
        <v>266000</v>
      </c>
      <c r="J281" s="18">
        <v>266000</v>
      </c>
      <c r="K281" s="58">
        <f t="shared" si="1166"/>
        <v>266</v>
      </c>
      <c r="L281" s="58">
        <f t="shared" si="1167"/>
        <v>266</v>
      </c>
      <c r="M281" s="58">
        <f t="shared" si="1168"/>
        <v>266</v>
      </c>
      <c r="N281" s="28"/>
      <c r="O281" s="28"/>
      <c r="P281" s="28"/>
      <c r="Q281" s="28"/>
      <c r="R281" s="28"/>
      <c r="S281" s="73"/>
      <c r="T281" s="73"/>
      <c r="U281" s="64"/>
      <c r="V281" s="65"/>
      <c r="Z281" s="29" t="s">
        <v>492</v>
      </c>
      <c r="AA281" s="30">
        <v>40</v>
      </c>
      <c r="AB281" s="31">
        <v>1</v>
      </c>
      <c r="AC281" s="31">
        <v>13</v>
      </c>
      <c r="AD281" s="32" t="s">
        <v>534</v>
      </c>
      <c r="AE281" s="30">
        <v>850</v>
      </c>
      <c r="AF281" s="33">
        <v>266</v>
      </c>
      <c r="AG281" s="34">
        <v>0</v>
      </c>
      <c r="AH281" s="33">
        <v>266</v>
      </c>
      <c r="AI281" s="34">
        <v>266</v>
      </c>
      <c r="AJ281" s="34">
        <v>0</v>
      </c>
      <c r="AK281" s="34">
        <v>266</v>
      </c>
      <c r="AL281" s="34">
        <v>266</v>
      </c>
      <c r="AM281" s="34">
        <v>0</v>
      </c>
      <c r="AN281" s="34">
        <v>266</v>
      </c>
    </row>
    <row r="282" spans="1:40" s="25" customFormat="1" ht="26.4" x14ac:dyDescent="0.25">
      <c r="A282" s="3"/>
      <c r="B282" s="14" t="s">
        <v>713</v>
      </c>
      <c r="C282" s="15">
        <v>40</v>
      </c>
      <c r="D282" s="16">
        <v>1</v>
      </c>
      <c r="E282" s="16">
        <v>13</v>
      </c>
      <c r="F282" s="17" t="s">
        <v>712</v>
      </c>
      <c r="G282" s="15"/>
      <c r="H282" s="18">
        <v>1001800</v>
      </c>
      <c r="I282" s="18">
        <v>1001800</v>
      </c>
      <c r="J282" s="18">
        <v>1001800</v>
      </c>
      <c r="K282" s="58">
        <f t="shared" si="1166"/>
        <v>1001.8</v>
      </c>
      <c r="L282" s="58">
        <f t="shared" si="1167"/>
        <v>1001.8</v>
      </c>
      <c r="M282" s="58">
        <f t="shared" si="1168"/>
        <v>1001.8</v>
      </c>
      <c r="N282" s="28" t="b">
        <f t="shared" ref="N282" si="1187">B282=Z282</f>
        <v>1</v>
      </c>
      <c r="O282" s="28" t="b">
        <f t="shared" ref="O282" si="1188">C282=AA282</f>
        <v>1</v>
      </c>
      <c r="P282" s="28" t="b">
        <f t="shared" ref="P282" si="1189">D282=AB282</f>
        <v>1</v>
      </c>
      <c r="Q282" s="28" t="b">
        <f t="shared" ref="Q282" si="1190">E282=AC282</f>
        <v>1</v>
      </c>
      <c r="R282" s="28" t="b">
        <f t="shared" ref="R282" si="1191">F282=AD282</f>
        <v>1</v>
      </c>
      <c r="S282" s="73" t="b">
        <f t="shared" ref="S282" si="1192">G282=AE282</f>
        <v>1</v>
      </c>
      <c r="T282" s="73">
        <f t="shared" ref="T282" si="1193">K282-AH282</f>
        <v>0</v>
      </c>
      <c r="U282" s="61">
        <f t="shared" ref="U282" si="1194">L282-AK282</f>
        <v>0</v>
      </c>
      <c r="V282" s="62">
        <f t="shared" ref="V282" si="1195">M282-AN282</f>
        <v>0</v>
      </c>
      <c r="Z282" s="29" t="s">
        <v>713</v>
      </c>
      <c r="AA282" s="30">
        <v>40</v>
      </c>
      <c r="AB282" s="31">
        <v>1</v>
      </c>
      <c r="AC282" s="31">
        <v>13</v>
      </c>
      <c r="AD282" s="32" t="s">
        <v>712</v>
      </c>
      <c r="AE282" s="30" t="s">
        <v>857</v>
      </c>
      <c r="AF282" s="33">
        <v>1001.8</v>
      </c>
      <c r="AG282" s="34">
        <v>0</v>
      </c>
      <c r="AH282" s="33">
        <v>1001.8</v>
      </c>
      <c r="AI282" s="34">
        <v>1001.8</v>
      </c>
      <c r="AJ282" s="34">
        <v>0</v>
      </c>
      <c r="AK282" s="34">
        <v>1001.8</v>
      </c>
      <c r="AL282" s="34">
        <v>1001.8</v>
      </c>
      <c r="AM282" s="34">
        <v>0</v>
      </c>
      <c r="AN282" s="34">
        <v>1001.8</v>
      </c>
    </row>
    <row r="283" spans="1:40" s="25" customFormat="1" ht="26.4" x14ac:dyDescent="0.25">
      <c r="A283" s="3"/>
      <c r="B283" s="14" t="s">
        <v>35</v>
      </c>
      <c r="C283" s="15">
        <v>40</v>
      </c>
      <c r="D283" s="16">
        <v>1</v>
      </c>
      <c r="E283" s="16">
        <v>13</v>
      </c>
      <c r="F283" s="17" t="s">
        <v>712</v>
      </c>
      <c r="G283" s="15" t="s">
        <v>34</v>
      </c>
      <c r="H283" s="18">
        <v>306800</v>
      </c>
      <c r="I283" s="18">
        <v>306800</v>
      </c>
      <c r="J283" s="18">
        <v>306800</v>
      </c>
      <c r="K283" s="58">
        <f t="shared" si="1166"/>
        <v>306.8</v>
      </c>
      <c r="L283" s="58">
        <f t="shared" si="1167"/>
        <v>306.8</v>
      </c>
      <c r="M283" s="58">
        <f t="shared" si="1168"/>
        <v>306.8</v>
      </c>
      <c r="N283" s="28"/>
      <c r="O283" s="28"/>
      <c r="P283" s="28"/>
      <c r="Q283" s="28"/>
      <c r="R283" s="28"/>
      <c r="S283" s="73"/>
      <c r="T283" s="73"/>
      <c r="U283" s="64"/>
      <c r="V283" s="65"/>
      <c r="Z283" s="29" t="s">
        <v>35</v>
      </c>
      <c r="AA283" s="30">
        <v>40</v>
      </c>
      <c r="AB283" s="31">
        <v>1</v>
      </c>
      <c r="AC283" s="31">
        <v>13</v>
      </c>
      <c r="AD283" s="32" t="s">
        <v>712</v>
      </c>
      <c r="AE283" s="30">
        <v>200</v>
      </c>
      <c r="AF283" s="33">
        <v>306.8</v>
      </c>
      <c r="AG283" s="34">
        <v>0</v>
      </c>
      <c r="AH283" s="33">
        <v>306.8</v>
      </c>
      <c r="AI283" s="34">
        <v>306.8</v>
      </c>
      <c r="AJ283" s="34">
        <v>0</v>
      </c>
      <c r="AK283" s="34">
        <v>306.8</v>
      </c>
      <c r="AL283" s="34">
        <v>306.8</v>
      </c>
      <c r="AM283" s="34">
        <v>0</v>
      </c>
      <c r="AN283" s="34">
        <v>306.8</v>
      </c>
    </row>
    <row r="284" spans="1:40" s="25" customFormat="1" ht="26.4" x14ac:dyDescent="0.25">
      <c r="A284" s="3"/>
      <c r="B284" s="14" t="s">
        <v>33</v>
      </c>
      <c r="C284" s="15">
        <v>40</v>
      </c>
      <c r="D284" s="16">
        <v>1</v>
      </c>
      <c r="E284" s="16">
        <v>13</v>
      </c>
      <c r="F284" s="17" t="s">
        <v>712</v>
      </c>
      <c r="G284" s="15" t="s">
        <v>32</v>
      </c>
      <c r="H284" s="18">
        <v>306800</v>
      </c>
      <c r="I284" s="18">
        <v>306800</v>
      </c>
      <c r="J284" s="18">
        <v>306800</v>
      </c>
      <c r="K284" s="58">
        <f t="shared" si="1166"/>
        <v>306.8</v>
      </c>
      <c r="L284" s="58">
        <f t="shared" si="1167"/>
        <v>306.8</v>
      </c>
      <c r="M284" s="58">
        <f t="shared" si="1168"/>
        <v>306.8</v>
      </c>
      <c r="N284" s="28" t="b">
        <f t="shared" ref="N284" si="1196">B284=Z284</f>
        <v>1</v>
      </c>
      <c r="O284" s="28" t="b">
        <f t="shared" ref="O284" si="1197">C284=AA284</f>
        <v>1</v>
      </c>
      <c r="P284" s="28" t="b">
        <f t="shared" ref="P284" si="1198">D284=AB284</f>
        <v>1</v>
      </c>
      <c r="Q284" s="28" t="b">
        <f t="shared" ref="Q284" si="1199">E284=AC284</f>
        <v>1</v>
      </c>
      <c r="R284" s="28" t="b">
        <f t="shared" ref="R284" si="1200">F284=AD284</f>
        <v>1</v>
      </c>
      <c r="S284" s="73" t="b">
        <f t="shared" ref="S284" si="1201">G284=AE284</f>
        <v>0</v>
      </c>
      <c r="T284" s="73">
        <f t="shared" ref="T284" si="1202">K284-AH284</f>
        <v>0</v>
      </c>
      <c r="U284" s="61">
        <f t="shared" ref="U284" si="1203">L284-AK284</f>
        <v>0</v>
      </c>
      <c r="V284" s="62">
        <f t="shared" ref="V284" si="1204">M284-AN284</f>
        <v>0</v>
      </c>
      <c r="Z284" s="29" t="s">
        <v>33</v>
      </c>
      <c r="AA284" s="30">
        <v>40</v>
      </c>
      <c r="AB284" s="31">
        <v>1</v>
      </c>
      <c r="AC284" s="31">
        <v>13</v>
      </c>
      <c r="AD284" s="32" t="s">
        <v>712</v>
      </c>
      <c r="AE284" s="30">
        <v>240</v>
      </c>
      <c r="AF284" s="33">
        <v>306.8</v>
      </c>
      <c r="AG284" s="34">
        <v>0</v>
      </c>
      <c r="AH284" s="33">
        <v>306.8</v>
      </c>
      <c r="AI284" s="34">
        <v>306.8</v>
      </c>
      <c r="AJ284" s="34">
        <v>0</v>
      </c>
      <c r="AK284" s="34">
        <v>306.8</v>
      </c>
      <c r="AL284" s="34">
        <v>306.8</v>
      </c>
      <c r="AM284" s="34">
        <v>0</v>
      </c>
      <c r="AN284" s="34">
        <v>306.8</v>
      </c>
    </row>
    <row r="285" spans="1:40" s="25" customFormat="1" x14ac:dyDescent="0.25">
      <c r="A285" s="3"/>
      <c r="B285" s="14" t="s">
        <v>102</v>
      </c>
      <c r="C285" s="15">
        <v>40</v>
      </c>
      <c r="D285" s="16">
        <v>1</v>
      </c>
      <c r="E285" s="16">
        <v>13</v>
      </c>
      <c r="F285" s="17" t="s">
        <v>712</v>
      </c>
      <c r="G285" s="15" t="s">
        <v>101</v>
      </c>
      <c r="H285" s="18">
        <v>695000</v>
      </c>
      <c r="I285" s="18">
        <v>695000</v>
      </c>
      <c r="J285" s="18">
        <v>695000</v>
      </c>
      <c r="K285" s="58">
        <f t="shared" si="1166"/>
        <v>695</v>
      </c>
      <c r="L285" s="58">
        <f t="shared" si="1167"/>
        <v>695</v>
      </c>
      <c r="M285" s="58">
        <f t="shared" si="1168"/>
        <v>695</v>
      </c>
      <c r="N285" s="28"/>
      <c r="O285" s="28"/>
      <c r="P285" s="28"/>
      <c r="Q285" s="28"/>
      <c r="R285" s="28"/>
      <c r="S285" s="73"/>
      <c r="T285" s="73"/>
      <c r="U285" s="64"/>
      <c r="V285" s="65"/>
      <c r="Z285" s="29" t="s">
        <v>102</v>
      </c>
      <c r="AA285" s="30">
        <v>40</v>
      </c>
      <c r="AB285" s="31">
        <v>1</v>
      </c>
      <c r="AC285" s="31">
        <v>13</v>
      </c>
      <c r="AD285" s="32" t="s">
        <v>712</v>
      </c>
      <c r="AE285" s="30">
        <v>300</v>
      </c>
      <c r="AF285" s="33">
        <v>695</v>
      </c>
      <c r="AG285" s="34">
        <v>0</v>
      </c>
      <c r="AH285" s="33">
        <v>695</v>
      </c>
      <c r="AI285" s="34">
        <v>695</v>
      </c>
      <c r="AJ285" s="34">
        <v>0</v>
      </c>
      <c r="AK285" s="34">
        <v>695</v>
      </c>
      <c r="AL285" s="34">
        <v>695</v>
      </c>
      <c r="AM285" s="34">
        <v>0</v>
      </c>
      <c r="AN285" s="34">
        <v>695</v>
      </c>
    </row>
    <row r="286" spans="1:40" s="25" customFormat="1" x14ac:dyDescent="0.25">
      <c r="A286" s="3"/>
      <c r="B286" s="14" t="s">
        <v>148</v>
      </c>
      <c r="C286" s="15">
        <v>40</v>
      </c>
      <c r="D286" s="16">
        <v>1</v>
      </c>
      <c r="E286" s="16">
        <v>13</v>
      </c>
      <c r="F286" s="17" t="s">
        <v>712</v>
      </c>
      <c r="G286" s="15" t="s">
        <v>146</v>
      </c>
      <c r="H286" s="18">
        <v>695000</v>
      </c>
      <c r="I286" s="18">
        <v>695000</v>
      </c>
      <c r="J286" s="18">
        <v>695000</v>
      </c>
      <c r="K286" s="58">
        <f t="shared" si="1166"/>
        <v>695</v>
      </c>
      <c r="L286" s="58">
        <f t="shared" si="1167"/>
        <v>695</v>
      </c>
      <c r="M286" s="58">
        <f t="shared" si="1168"/>
        <v>695</v>
      </c>
      <c r="N286" s="28" t="b">
        <f t="shared" ref="N286" si="1205">B286=Z286</f>
        <v>1</v>
      </c>
      <c r="O286" s="28" t="b">
        <f t="shared" ref="O286" si="1206">C286=AA286</f>
        <v>1</v>
      </c>
      <c r="P286" s="28" t="b">
        <f t="shared" ref="P286" si="1207">D286=AB286</f>
        <v>1</v>
      </c>
      <c r="Q286" s="28" t="b">
        <f t="shared" ref="Q286" si="1208">E286=AC286</f>
        <v>1</v>
      </c>
      <c r="R286" s="28" t="b">
        <f t="shared" ref="R286" si="1209">F286=AD286</f>
        <v>1</v>
      </c>
      <c r="S286" s="73" t="b">
        <f t="shared" ref="S286" si="1210">G286=AE286</f>
        <v>0</v>
      </c>
      <c r="T286" s="73">
        <f t="shared" ref="T286" si="1211">K286-AH286</f>
        <v>0</v>
      </c>
      <c r="U286" s="61">
        <f t="shared" ref="U286" si="1212">L286-AK286</f>
        <v>0</v>
      </c>
      <c r="V286" s="62">
        <f t="shared" ref="V286" si="1213">M286-AN286</f>
        <v>0</v>
      </c>
      <c r="Z286" s="29" t="s">
        <v>148</v>
      </c>
      <c r="AA286" s="30">
        <v>40</v>
      </c>
      <c r="AB286" s="31">
        <v>1</v>
      </c>
      <c r="AC286" s="31">
        <v>13</v>
      </c>
      <c r="AD286" s="32" t="s">
        <v>712</v>
      </c>
      <c r="AE286" s="30">
        <v>330</v>
      </c>
      <c r="AF286" s="33">
        <v>695</v>
      </c>
      <c r="AG286" s="34">
        <v>0</v>
      </c>
      <c r="AH286" s="33">
        <v>695</v>
      </c>
      <c r="AI286" s="34">
        <v>695</v>
      </c>
      <c r="AJ286" s="34">
        <v>0</v>
      </c>
      <c r="AK286" s="34">
        <v>695</v>
      </c>
      <c r="AL286" s="34">
        <v>695</v>
      </c>
      <c r="AM286" s="34">
        <v>0</v>
      </c>
      <c r="AN286" s="34">
        <v>695</v>
      </c>
    </row>
    <row r="287" spans="1:40" s="25" customFormat="1" x14ac:dyDescent="0.25">
      <c r="A287" s="3"/>
      <c r="B287" s="20" t="s">
        <v>703</v>
      </c>
      <c r="C287" s="15">
        <v>40</v>
      </c>
      <c r="D287" s="16">
        <v>1</v>
      </c>
      <c r="E287" s="16">
        <v>13</v>
      </c>
      <c r="F287" s="17" t="s">
        <v>702</v>
      </c>
      <c r="G287" s="15"/>
      <c r="H287" s="18">
        <v>0</v>
      </c>
      <c r="I287" s="18">
        <v>37976400</v>
      </c>
      <c r="J287" s="18">
        <v>76333900</v>
      </c>
      <c r="K287" s="58">
        <f t="shared" si="1166"/>
        <v>0</v>
      </c>
      <c r="L287" s="58">
        <f t="shared" si="1167"/>
        <v>37976.400000000001</v>
      </c>
      <c r="M287" s="58">
        <f t="shared" si="1168"/>
        <v>76333.899999999994</v>
      </c>
      <c r="N287" s="28"/>
      <c r="O287" s="28"/>
      <c r="P287" s="28"/>
      <c r="Q287" s="28"/>
      <c r="R287" s="28"/>
      <c r="S287" s="73"/>
      <c r="T287" s="73"/>
      <c r="U287" s="64"/>
      <c r="V287" s="65"/>
      <c r="Z287" s="29" t="s">
        <v>703</v>
      </c>
      <c r="AA287" s="30">
        <v>40</v>
      </c>
      <c r="AB287" s="31">
        <v>1</v>
      </c>
      <c r="AC287" s="31">
        <v>13</v>
      </c>
      <c r="AD287" s="32" t="s">
        <v>702</v>
      </c>
      <c r="AE287" s="30" t="s">
        <v>857</v>
      </c>
      <c r="AF287" s="33">
        <v>0</v>
      </c>
      <c r="AG287" s="34">
        <v>0</v>
      </c>
      <c r="AH287" s="33">
        <v>0</v>
      </c>
      <c r="AI287" s="34">
        <v>37976.400000000001</v>
      </c>
      <c r="AJ287" s="34">
        <v>0</v>
      </c>
      <c r="AK287" s="34">
        <v>37976.400000000001</v>
      </c>
      <c r="AL287" s="34">
        <v>76333.899999999994</v>
      </c>
      <c r="AM287" s="34">
        <v>0</v>
      </c>
      <c r="AN287" s="34">
        <v>76333.899999999994</v>
      </c>
    </row>
    <row r="288" spans="1:40" s="25" customFormat="1" ht="31.2" x14ac:dyDescent="0.25">
      <c r="A288" s="3"/>
      <c r="B288" s="14" t="s">
        <v>711</v>
      </c>
      <c r="C288" s="15">
        <v>40</v>
      </c>
      <c r="D288" s="16">
        <v>1</v>
      </c>
      <c r="E288" s="16">
        <v>13</v>
      </c>
      <c r="F288" s="17" t="s">
        <v>710</v>
      </c>
      <c r="G288" s="15"/>
      <c r="H288" s="18">
        <v>0</v>
      </c>
      <c r="I288" s="18">
        <v>37976400</v>
      </c>
      <c r="J288" s="18">
        <v>76333900</v>
      </c>
      <c r="K288" s="58">
        <f t="shared" si="1166"/>
        <v>0</v>
      </c>
      <c r="L288" s="58">
        <f t="shared" si="1167"/>
        <v>37976.400000000001</v>
      </c>
      <c r="M288" s="58">
        <f t="shared" si="1168"/>
        <v>76333.899999999994</v>
      </c>
      <c r="N288" s="28" t="b">
        <f t="shared" ref="N288" si="1214">B288=Z288</f>
        <v>1</v>
      </c>
      <c r="O288" s="28" t="b">
        <f t="shared" ref="O288" si="1215">C288=AA288</f>
        <v>1</v>
      </c>
      <c r="P288" s="28" t="b">
        <f t="shared" ref="P288" si="1216">D288=AB288</f>
        <v>1</v>
      </c>
      <c r="Q288" s="28" t="b">
        <f t="shared" ref="Q288" si="1217">E288=AC288</f>
        <v>1</v>
      </c>
      <c r="R288" s="28" t="b">
        <f t="shared" ref="R288" si="1218">F288=AD288</f>
        <v>1</v>
      </c>
      <c r="S288" s="73" t="b">
        <f t="shared" ref="S288" si="1219">G288=AE288</f>
        <v>1</v>
      </c>
      <c r="T288" s="73">
        <f t="shared" ref="T288" si="1220">K288-AH288</f>
        <v>0</v>
      </c>
      <c r="U288" s="61">
        <f t="shared" ref="U288" si="1221">L288-AK288</f>
        <v>0</v>
      </c>
      <c r="V288" s="62">
        <f t="shared" ref="V288" si="1222">M288-AN288</f>
        <v>0</v>
      </c>
      <c r="Z288" s="29" t="s">
        <v>711</v>
      </c>
      <c r="AA288" s="30">
        <v>40</v>
      </c>
      <c r="AB288" s="31">
        <v>1</v>
      </c>
      <c r="AC288" s="31">
        <v>13</v>
      </c>
      <c r="AD288" s="32" t="s">
        <v>710</v>
      </c>
      <c r="AE288" s="30" t="s">
        <v>857</v>
      </c>
      <c r="AF288" s="33">
        <v>0</v>
      </c>
      <c r="AG288" s="34">
        <v>0</v>
      </c>
      <c r="AH288" s="33">
        <v>0</v>
      </c>
      <c r="AI288" s="34">
        <v>37976.400000000001</v>
      </c>
      <c r="AJ288" s="34">
        <v>0</v>
      </c>
      <c r="AK288" s="34">
        <v>37976.400000000001</v>
      </c>
      <c r="AL288" s="34">
        <v>76333.899999999994</v>
      </c>
      <c r="AM288" s="34">
        <v>0</v>
      </c>
      <c r="AN288" s="34">
        <v>76333.899999999994</v>
      </c>
    </row>
    <row r="289" spans="1:40" s="25" customFormat="1" x14ac:dyDescent="0.25">
      <c r="A289" s="3"/>
      <c r="B289" s="14" t="s">
        <v>709</v>
      </c>
      <c r="C289" s="15">
        <v>40</v>
      </c>
      <c r="D289" s="16">
        <v>1</v>
      </c>
      <c r="E289" s="16">
        <v>13</v>
      </c>
      <c r="F289" s="17" t="s">
        <v>707</v>
      </c>
      <c r="G289" s="15"/>
      <c r="H289" s="18">
        <v>0</v>
      </c>
      <c r="I289" s="18">
        <v>37976400</v>
      </c>
      <c r="J289" s="18">
        <v>76333900</v>
      </c>
      <c r="K289" s="58">
        <f t="shared" si="1166"/>
        <v>0</v>
      </c>
      <c r="L289" s="58">
        <f t="shared" si="1167"/>
        <v>37976.400000000001</v>
      </c>
      <c r="M289" s="58">
        <f t="shared" si="1168"/>
        <v>76333.899999999994</v>
      </c>
      <c r="N289" s="28"/>
      <c r="O289" s="28"/>
      <c r="P289" s="28"/>
      <c r="Q289" s="28"/>
      <c r="R289" s="28"/>
      <c r="S289" s="73"/>
      <c r="T289" s="73"/>
      <c r="U289" s="64"/>
      <c r="V289" s="65"/>
      <c r="Z289" s="29" t="s">
        <v>709</v>
      </c>
      <c r="AA289" s="30">
        <v>40</v>
      </c>
      <c r="AB289" s="31">
        <v>1</v>
      </c>
      <c r="AC289" s="31">
        <v>13</v>
      </c>
      <c r="AD289" s="32" t="s">
        <v>707</v>
      </c>
      <c r="AE289" s="30" t="s">
        <v>857</v>
      </c>
      <c r="AF289" s="33">
        <v>0</v>
      </c>
      <c r="AG289" s="34">
        <v>0</v>
      </c>
      <c r="AH289" s="33">
        <v>0</v>
      </c>
      <c r="AI289" s="34">
        <v>37976.400000000001</v>
      </c>
      <c r="AJ289" s="34">
        <v>0</v>
      </c>
      <c r="AK289" s="34">
        <v>37976.400000000001</v>
      </c>
      <c r="AL289" s="34">
        <v>76333.899999999994</v>
      </c>
      <c r="AM289" s="34">
        <v>0</v>
      </c>
      <c r="AN289" s="34">
        <v>76333.899999999994</v>
      </c>
    </row>
    <row r="290" spans="1:40" s="25" customFormat="1" x14ac:dyDescent="0.25">
      <c r="A290" s="3"/>
      <c r="B290" s="14" t="s">
        <v>344</v>
      </c>
      <c r="C290" s="15">
        <v>40</v>
      </c>
      <c r="D290" s="16">
        <v>1</v>
      </c>
      <c r="E290" s="16">
        <v>13</v>
      </c>
      <c r="F290" s="17" t="s">
        <v>707</v>
      </c>
      <c r="G290" s="15" t="s">
        <v>343</v>
      </c>
      <c r="H290" s="18">
        <v>0</v>
      </c>
      <c r="I290" s="18">
        <v>37976400</v>
      </c>
      <c r="J290" s="18">
        <v>76333900</v>
      </c>
      <c r="K290" s="58">
        <f t="shared" si="1166"/>
        <v>0</v>
      </c>
      <c r="L290" s="58">
        <f t="shared" si="1167"/>
        <v>37976.400000000001</v>
      </c>
      <c r="M290" s="58">
        <f t="shared" si="1168"/>
        <v>76333.899999999994</v>
      </c>
      <c r="N290" s="28" t="b">
        <f t="shared" ref="N290" si="1223">B290=Z290</f>
        <v>1</v>
      </c>
      <c r="O290" s="28" t="b">
        <f t="shared" ref="O290" si="1224">C290=AA290</f>
        <v>1</v>
      </c>
      <c r="P290" s="28" t="b">
        <f t="shared" ref="P290" si="1225">D290=AB290</f>
        <v>1</v>
      </c>
      <c r="Q290" s="28" t="b">
        <f t="shared" ref="Q290" si="1226">E290=AC290</f>
        <v>1</v>
      </c>
      <c r="R290" s="28" t="b">
        <f t="shared" ref="R290" si="1227">F290=AD290</f>
        <v>1</v>
      </c>
      <c r="S290" s="73" t="b">
        <f t="shared" ref="S290" si="1228">G290=AE290</f>
        <v>0</v>
      </c>
      <c r="T290" s="73">
        <f t="shared" ref="T290" si="1229">K290-AH290</f>
        <v>0</v>
      </c>
      <c r="U290" s="61">
        <f t="shared" ref="U290" si="1230">L290-AK290</f>
        <v>0</v>
      </c>
      <c r="V290" s="62">
        <f t="shared" ref="V290" si="1231">M290-AN290</f>
        <v>0</v>
      </c>
      <c r="Z290" s="29" t="s">
        <v>344</v>
      </c>
      <c r="AA290" s="30">
        <v>40</v>
      </c>
      <c r="AB290" s="31">
        <v>1</v>
      </c>
      <c r="AC290" s="31">
        <v>13</v>
      </c>
      <c r="AD290" s="32" t="s">
        <v>707</v>
      </c>
      <c r="AE290" s="30">
        <v>800</v>
      </c>
      <c r="AF290" s="33">
        <v>0</v>
      </c>
      <c r="AG290" s="34">
        <v>0</v>
      </c>
      <c r="AH290" s="33">
        <v>0</v>
      </c>
      <c r="AI290" s="34">
        <v>37976.400000000001</v>
      </c>
      <c r="AJ290" s="34">
        <v>0</v>
      </c>
      <c r="AK290" s="34">
        <v>37976.400000000001</v>
      </c>
      <c r="AL290" s="34">
        <v>76333.899999999994</v>
      </c>
      <c r="AM290" s="34">
        <v>0</v>
      </c>
      <c r="AN290" s="34">
        <v>76333.899999999994</v>
      </c>
    </row>
    <row r="291" spans="1:40" s="25" customFormat="1" x14ac:dyDescent="0.25">
      <c r="A291" s="3"/>
      <c r="B291" s="14" t="s">
        <v>708</v>
      </c>
      <c r="C291" s="15">
        <v>40</v>
      </c>
      <c r="D291" s="16">
        <v>1</v>
      </c>
      <c r="E291" s="16">
        <v>13</v>
      </c>
      <c r="F291" s="17" t="s">
        <v>707</v>
      </c>
      <c r="G291" s="15" t="s">
        <v>706</v>
      </c>
      <c r="H291" s="18">
        <v>0</v>
      </c>
      <c r="I291" s="18">
        <v>37976400</v>
      </c>
      <c r="J291" s="18">
        <v>76333900</v>
      </c>
      <c r="K291" s="58">
        <f t="shared" si="1166"/>
        <v>0</v>
      </c>
      <c r="L291" s="58">
        <f t="shared" si="1167"/>
        <v>37976.400000000001</v>
      </c>
      <c r="M291" s="58">
        <f t="shared" si="1168"/>
        <v>76333.899999999994</v>
      </c>
      <c r="N291" s="28"/>
      <c r="O291" s="28"/>
      <c r="P291" s="28"/>
      <c r="Q291" s="28"/>
      <c r="R291" s="28"/>
      <c r="S291" s="73"/>
      <c r="T291" s="73"/>
      <c r="U291" s="64"/>
      <c r="V291" s="65"/>
      <c r="Z291" s="29" t="s">
        <v>708</v>
      </c>
      <c r="AA291" s="30">
        <v>40</v>
      </c>
      <c r="AB291" s="31">
        <v>1</v>
      </c>
      <c r="AC291" s="31">
        <v>13</v>
      </c>
      <c r="AD291" s="32" t="s">
        <v>707</v>
      </c>
      <c r="AE291" s="30">
        <v>870</v>
      </c>
      <c r="AF291" s="33">
        <v>0</v>
      </c>
      <c r="AG291" s="34">
        <v>0</v>
      </c>
      <c r="AH291" s="33">
        <v>0</v>
      </c>
      <c r="AI291" s="34">
        <v>37976.400000000001</v>
      </c>
      <c r="AJ291" s="34">
        <v>0</v>
      </c>
      <c r="AK291" s="34">
        <v>37976.400000000001</v>
      </c>
      <c r="AL291" s="34">
        <v>76333.899999999994</v>
      </c>
      <c r="AM291" s="34">
        <v>0</v>
      </c>
      <c r="AN291" s="34">
        <v>76333.899999999994</v>
      </c>
    </row>
    <row r="292" spans="1:40" s="25" customFormat="1" x14ac:dyDescent="0.25">
      <c r="A292" s="3"/>
      <c r="B292" s="19" t="s">
        <v>705</v>
      </c>
      <c r="C292" s="15">
        <v>40</v>
      </c>
      <c r="D292" s="16">
        <v>2</v>
      </c>
      <c r="E292" s="16"/>
      <c r="F292" s="17"/>
      <c r="G292" s="15"/>
      <c r="H292" s="18">
        <v>5230900</v>
      </c>
      <c r="I292" s="18">
        <v>5165500</v>
      </c>
      <c r="J292" s="18">
        <v>5343900</v>
      </c>
      <c r="K292" s="58">
        <f t="shared" si="1166"/>
        <v>5230.8999999999996</v>
      </c>
      <c r="L292" s="58">
        <f t="shared" si="1167"/>
        <v>5165.5</v>
      </c>
      <c r="M292" s="58">
        <f t="shared" si="1168"/>
        <v>5343.9</v>
      </c>
      <c r="N292" s="28" t="b">
        <f t="shared" ref="N292" si="1232">B292=Z292</f>
        <v>1</v>
      </c>
      <c r="O292" s="28" t="b">
        <f t="shared" ref="O292" si="1233">C292=AA292</f>
        <v>1</v>
      </c>
      <c r="P292" s="28" t="b">
        <f t="shared" ref="P292" si="1234">D292=AB292</f>
        <v>1</v>
      </c>
      <c r="Q292" s="28" t="b">
        <f t="shared" ref="Q292" si="1235">E292=AC292</f>
        <v>1</v>
      </c>
      <c r="R292" s="28" t="b">
        <f t="shared" ref="R292" si="1236">F292=AD292</f>
        <v>1</v>
      </c>
      <c r="S292" s="73" t="b">
        <f t="shared" ref="S292" si="1237">G292=AE292</f>
        <v>1</v>
      </c>
      <c r="T292" s="73">
        <f t="shared" ref="T292" si="1238">K292-AH292</f>
        <v>0</v>
      </c>
      <c r="U292" s="61">
        <f t="shared" ref="U292" si="1239">L292-AK292</f>
        <v>0</v>
      </c>
      <c r="V292" s="62">
        <f t="shared" ref="V292" si="1240">M292-AN292</f>
        <v>0</v>
      </c>
      <c r="Z292" s="29" t="s">
        <v>705</v>
      </c>
      <c r="AA292" s="30">
        <v>40</v>
      </c>
      <c r="AB292" s="31">
        <v>2</v>
      </c>
      <c r="AC292" s="31" t="s">
        <v>857</v>
      </c>
      <c r="AD292" s="32" t="s">
        <v>857</v>
      </c>
      <c r="AE292" s="30" t="s">
        <v>857</v>
      </c>
      <c r="AF292" s="33">
        <v>5230.8999999999996</v>
      </c>
      <c r="AG292" s="34">
        <v>0</v>
      </c>
      <c r="AH292" s="33">
        <v>5230.8999999999996</v>
      </c>
      <c r="AI292" s="34">
        <v>5165.5</v>
      </c>
      <c r="AJ292" s="34">
        <v>0</v>
      </c>
      <c r="AK292" s="34">
        <v>5165.5</v>
      </c>
      <c r="AL292" s="34">
        <v>5343.9</v>
      </c>
      <c r="AM292" s="34">
        <v>0</v>
      </c>
      <c r="AN292" s="34">
        <v>5343.9</v>
      </c>
    </row>
    <row r="293" spans="1:40" s="25" customFormat="1" x14ac:dyDescent="0.25">
      <c r="A293" s="3"/>
      <c r="B293" s="19" t="s">
        <v>704</v>
      </c>
      <c r="C293" s="15">
        <v>40</v>
      </c>
      <c r="D293" s="16">
        <v>2</v>
      </c>
      <c r="E293" s="16">
        <v>3</v>
      </c>
      <c r="F293" s="17"/>
      <c r="G293" s="15"/>
      <c r="H293" s="18">
        <v>5230900</v>
      </c>
      <c r="I293" s="18">
        <v>5165500</v>
      </c>
      <c r="J293" s="18">
        <v>5343900</v>
      </c>
      <c r="K293" s="58">
        <f t="shared" si="1166"/>
        <v>5230.8999999999996</v>
      </c>
      <c r="L293" s="58">
        <f t="shared" si="1167"/>
        <v>5165.5</v>
      </c>
      <c r="M293" s="58">
        <f t="shared" si="1168"/>
        <v>5343.9</v>
      </c>
      <c r="N293" s="28"/>
      <c r="O293" s="28"/>
      <c r="P293" s="28"/>
      <c r="Q293" s="28"/>
      <c r="R293" s="28"/>
      <c r="S293" s="73"/>
      <c r="T293" s="73"/>
      <c r="U293" s="64"/>
      <c r="V293" s="65"/>
      <c r="Z293" s="29" t="s">
        <v>704</v>
      </c>
      <c r="AA293" s="30">
        <v>40</v>
      </c>
      <c r="AB293" s="31">
        <v>2</v>
      </c>
      <c r="AC293" s="31">
        <v>3</v>
      </c>
      <c r="AD293" s="32" t="s">
        <v>857</v>
      </c>
      <c r="AE293" s="30" t="s">
        <v>857</v>
      </c>
      <c r="AF293" s="33">
        <v>5230.8999999999996</v>
      </c>
      <c r="AG293" s="34">
        <v>0</v>
      </c>
      <c r="AH293" s="33">
        <v>5230.8999999999996</v>
      </c>
      <c r="AI293" s="34">
        <v>5165.5</v>
      </c>
      <c r="AJ293" s="34">
        <v>0</v>
      </c>
      <c r="AK293" s="34">
        <v>5165.5</v>
      </c>
      <c r="AL293" s="34">
        <v>5343.9</v>
      </c>
      <c r="AM293" s="34">
        <v>0</v>
      </c>
      <c r="AN293" s="34">
        <v>5343.9</v>
      </c>
    </row>
    <row r="294" spans="1:40" s="25" customFormat="1" x14ac:dyDescent="0.25">
      <c r="A294" s="3"/>
      <c r="B294" s="20" t="s">
        <v>703</v>
      </c>
      <c r="C294" s="15">
        <v>40</v>
      </c>
      <c r="D294" s="16">
        <v>2</v>
      </c>
      <c r="E294" s="16">
        <v>3</v>
      </c>
      <c r="F294" s="17" t="s">
        <v>702</v>
      </c>
      <c r="G294" s="15"/>
      <c r="H294" s="18">
        <v>5230900</v>
      </c>
      <c r="I294" s="18">
        <v>5165500</v>
      </c>
      <c r="J294" s="18">
        <v>5343900</v>
      </c>
      <c r="K294" s="58">
        <f t="shared" si="1166"/>
        <v>5230.8999999999996</v>
      </c>
      <c r="L294" s="58">
        <f t="shared" si="1167"/>
        <v>5165.5</v>
      </c>
      <c r="M294" s="58">
        <f t="shared" si="1168"/>
        <v>5343.9</v>
      </c>
      <c r="N294" s="28" t="b">
        <f t="shared" ref="N294" si="1241">B294=Z294</f>
        <v>1</v>
      </c>
      <c r="O294" s="28" t="b">
        <f t="shared" ref="O294" si="1242">C294=AA294</f>
        <v>1</v>
      </c>
      <c r="P294" s="28" t="b">
        <f t="shared" ref="P294" si="1243">D294=AB294</f>
        <v>1</v>
      </c>
      <c r="Q294" s="28" t="b">
        <f t="shared" ref="Q294" si="1244">E294=AC294</f>
        <v>1</v>
      </c>
      <c r="R294" s="28" t="b">
        <f t="shared" ref="R294" si="1245">F294=AD294</f>
        <v>1</v>
      </c>
      <c r="S294" s="73" t="b">
        <f t="shared" ref="S294" si="1246">G294=AE294</f>
        <v>1</v>
      </c>
      <c r="T294" s="73">
        <f t="shared" ref="T294" si="1247">K294-AH294</f>
        <v>0</v>
      </c>
      <c r="U294" s="61">
        <f t="shared" ref="U294" si="1248">L294-AK294</f>
        <v>0</v>
      </c>
      <c r="V294" s="62">
        <f t="shared" ref="V294" si="1249">M294-AN294</f>
        <v>0</v>
      </c>
      <c r="Z294" s="29" t="s">
        <v>703</v>
      </c>
      <c r="AA294" s="30">
        <v>40</v>
      </c>
      <c r="AB294" s="31">
        <v>2</v>
      </c>
      <c r="AC294" s="31">
        <v>3</v>
      </c>
      <c r="AD294" s="32" t="s">
        <v>702</v>
      </c>
      <c r="AE294" s="30" t="s">
        <v>857</v>
      </c>
      <c r="AF294" s="33">
        <v>5230.8999999999996</v>
      </c>
      <c r="AG294" s="34">
        <v>0</v>
      </c>
      <c r="AH294" s="33">
        <v>5230.8999999999996</v>
      </c>
      <c r="AI294" s="34">
        <v>5165.5</v>
      </c>
      <c r="AJ294" s="34">
        <v>0</v>
      </c>
      <c r="AK294" s="34">
        <v>5165.5</v>
      </c>
      <c r="AL294" s="34">
        <v>5343.9</v>
      </c>
      <c r="AM294" s="34">
        <v>0</v>
      </c>
      <c r="AN294" s="34">
        <v>5343.9</v>
      </c>
    </row>
    <row r="295" spans="1:40" s="25" customFormat="1" ht="26.4" x14ac:dyDescent="0.25">
      <c r="A295" s="3"/>
      <c r="B295" s="14" t="s">
        <v>701</v>
      </c>
      <c r="C295" s="15">
        <v>40</v>
      </c>
      <c r="D295" s="16">
        <v>2</v>
      </c>
      <c r="E295" s="16">
        <v>3</v>
      </c>
      <c r="F295" s="17" t="s">
        <v>700</v>
      </c>
      <c r="G295" s="15"/>
      <c r="H295" s="18">
        <v>5230900</v>
      </c>
      <c r="I295" s="18">
        <v>5165500</v>
      </c>
      <c r="J295" s="18">
        <v>5343900</v>
      </c>
      <c r="K295" s="58">
        <f t="shared" si="1166"/>
        <v>5230.8999999999996</v>
      </c>
      <c r="L295" s="58">
        <f t="shared" si="1167"/>
        <v>5165.5</v>
      </c>
      <c r="M295" s="58">
        <f t="shared" si="1168"/>
        <v>5343.9</v>
      </c>
      <c r="N295" s="28"/>
      <c r="O295" s="28"/>
      <c r="P295" s="28"/>
      <c r="Q295" s="28"/>
      <c r="R295" s="28"/>
      <c r="S295" s="73"/>
      <c r="T295" s="73"/>
      <c r="U295" s="64"/>
      <c r="V295" s="65"/>
      <c r="Z295" s="29" t="s">
        <v>701</v>
      </c>
      <c r="AA295" s="30">
        <v>40</v>
      </c>
      <c r="AB295" s="31">
        <v>2</v>
      </c>
      <c r="AC295" s="31">
        <v>3</v>
      </c>
      <c r="AD295" s="32" t="s">
        <v>700</v>
      </c>
      <c r="AE295" s="30" t="s">
        <v>857</v>
      </c>
      <c r="AF295" s="33">
        <v>5230.8999999999996</v>
      </c>
      <c r="AG295" s="34">
        <v>0</v>
      </c>
      <c r="AH295" s="33">
        <v>5230.8999999999996</v>
      </c>
      <c r="AI295" s="34">
        <v>5165.5</v>
      </c>
      <c r="AJ295" s="34">
        <v>0</v>
      </c>
      <c r="AK295" s="34">
        <v>5165.5</v>
      </c>
      <c r="AL295" s="34">
        <v>5343.9</v>
      </c>
      <c r="AM295" s="34">
        <v>0</v>
      </c>
      <c r="AN295" s="34">
        <v>5343.9</v>
      </c>
    </row>
    <row r="296" spans="1:40" s="25" customFormat="1" ht="26.4" x14ac:dyDescent="0.25">
      <c r="A296" s="3"/>
      <c r="B296" s="14" t="s">
        <v>699</v>
      </c>
      <c r="C296" s="15">
        <v>40</v>
      </c>
      <c r="D296" s="16">
        <v>2</v>
      </c>
      <c r="E296" s="16">
        <v>3</v>
      </c>
      <c r="F296" s="17" t="s">
        <v>698</v>
      </c>
      <c r="G296" s="15"/>
      <c r="H296" s="18">
        <v>5230900</v>
      </c>
      <c r="I296" s="18">
        <v>5165500</v>
      </c>
      <c r="J296" s="18">
        <v>5343900</v>
      </c>
      <c r="K296" s="58">
        <f t="shared" si="1166"/>
        <v>5230.8999999999996</v>
      </c>
      <c r="L296" s="58">
        <f t="shared" si="1167"/>
        <v>5165.5</v>
      </c>
      <c r="M296" s="58">
        <f t="shared" si="1168"/>
        <v>5343.9</v>
      </c>
      <c r="N296" s="28" t="b">
        <f t="shared" ref="N296" si="1250">B296=Z296</f>
        <v>1</v>
      </c>
      <c r="O296" s="28" t="b">
        <f t="shared" ref="O296" si="1251">C296=AA296</f>
        <v>1</v>
      </c>
      <c r="P296" s="28" t="b">
        <f t="shared" ref="P296" si="1252">D296=AB296</f>
        <v>1</v>
      </c>
      <c r="Q296" s="28" t="b">
        <f t="shared" ref="Q296" si="1253">E296=AC296</f>
        <v>1</v>
      </c>
      <c r="R296" s="28" t="b">
        <f t="shared" ref="R296" si="1254">F296=AD296</f>
        <v>1</v>
      </c>
      <c r="S296" s="73" t="b">
        <f t="shared" ref="S296" si="1255">G296=AE296</f>
        <v>1</v>
      </c>
      <c r="T296" s="73">
        <f t="shared" ref="T296" si="1256">K296-AH296</f>
        <v>0</v>
      </c>
      <c r="U296" s="61">
        <f t="shared" ref="U296" si="1257">L296-AK296</f>
        <v>0</v>
      </c>
      <c r="V296" s="62">
        <f t="shared" ref="V296" si="1258">M296-AN296</f>
        <v>0</v>
      </c>
      <c r="Z296" s="29" t="s">
        <v>699</v>
      </c>
      <c r="AA296" s="30">
        <v>40</v>
      </c>
      <c r="AB296" s="31">
        <v>2</v>
      </c>
      <c r="AC296" s="31">
        <v>3</v>
      </c>
      <c r="AD296" s="32" t="s">
        <v>698</v>
      </c>
      <c r="AE296" s="30" t="s">
        <v>857</v>
      </c>
      <c r="AF296" s="33">
        <v>5230.8999999999996</v>
      </c>
      <c r="AG296" s="34">
        <v>0</v>
      </c>
      <c r="AH296" s="33">
        <v>5230.8999999999996</v>
      </c>
      <c r="AI296" s="34">
        <v>5165.5</v>
      </c>
      <c r="AJ296" s="34">
        <v>0</v>
      </c>
      <c r="AK296" s="34">
        <v>5165.5</v>
      </c>
      <c r="AL296" s="34">
        <v>5343.9</v>
      </c>
      <c r="AM296" s="34">
        <v>0</v>
      </c>
      <c r="AN296" s="34">
        <v>5343.9</v>
      </c>
    </row>
    <row r="297" spans="1:40" s="25" customFormat="1" ht="41.4" x14ac:dyDescent="0.25">
      <c r="A297" s="3"/>
      <c r="B297" s="14" t="s">
        <v>39</v>
      </c>
      <c r="C297" s="15">
        <v>40</v>
      </c>
      <c r="D297" s="16">
        <v>2</v>
      </c>
      <c r="E297" s="16">
        <v>3</v>
      </c>
      <c r="F297" s="17" t="s">
        <v>698</v>
      </c>
      <c r="G297" s="15" t="s">
        <v>38</v>
      </c>
      <c r="H297" s="18">
        <v>5230900</v>
      </c>
      <c r="I297" s="18">
        <v>5165500</v>
      </c>
      <c r="J297" s="18">
        <v>5343900</v>
      </c>
      <c r="K297" s="58">
        <f t="shared" si="1166"/>
        <v>5230.8999999999996</v>
      </c>
      <c r="L297" s="58">
        <f t="shared" si="1167"/>
        <v>5165.5</v>
      </c>
      <c r="M297" s="58">
        <f t="shared" si="1168"/>
        <v>5343.9</v>
      </c>
      <c r="N297" s="28"/>
      <c r="O297" s="28"/>
      <c r="P297" s="28"/>
      <c r="Q297" s="28"/>
      <c r="R297" s="28"/>
      <c r="S297" s="73"/>
      <c r="T297" s="73"/>
      <c r="U297" s="64"/>
      <c r="V297" s="65"/>
      <c r="Z297" s="29" t="s">
        <v>39</v>
      </c>
      <c r="AA297" s="30">
        <v>40</v>
      </c>
      <c r="AB297" s="31">
        <v>2</v>
      </c>
      <c r="AC297" s="31">
        <v>3</v>
      </c>
      <c r="AD297" s="32" t="s">
        <v>698</v>
      </c>
      <c r="AE297" s="30">
        <v>100</v>
      </c>
      <c r="AF297" s="33">
        <v>5230.8999999999996</v>
      </c>
      <c r="AG297" s="34">
        <v>0</v>
      </c>
      <c r="AH297" s="33">
        <v>5230.8999999999996</v>
      </c>
      <c r="AI297" s="34">
        <v>5165.5</v>
      </c>
      <c r="AJ297" s="34">
        <v>0</v>
      </c>
      <c r="AK297" s="34">
        <v>5165.5</v>
      </c>
      <c r="AL297" s="34">
        <v>5343.9</v>
      </c>
      <c r="AM297" s="34">
        <v>0</v>
      </c>
      <c r="AN297" s="34">
        <v>5343.9</v>
      </c>
    </row>
    <row r="298" spans="1:40" s="25" customFormat="1" x14ac:dyDescent="0.25">
      <c r="A298" s="3"/>
      <c r="B298" s="14" t="s">
        <v>37</v>
      </c>
      <c r="C298" s="15">
        <v>40</v>
      </c>
      <c r="D298" s="16">
        <v>2</v>
      </c>
      <c r="E298" s="16">
        <v>3</v>
      </c>
      <c r="F298" s="17" t="s">
        <v>698</v>
      </c>
      <c r="G298" s="15" t="s">
        <v>36</v>
      </c>
      <c r="H298" s="18">
        <v>5230900</v>
      </c>
      <c r="I298" s="18">
        <v>5165500</v>
      </c>
      <c r="J298" s="18">
        <v>5343900</v>
      </c>
      <c r="K298" s="58">
        <f t="shared" si="1166"/>
        <v>5230.8999999999996</v>
      </c>
      <c r="L298" s="58">
        <f t="shared" si="1167"/>
        <v>5165.5</v>
      </c>
      <c r="M298" s="58">
        <f t="shared" si="1168"/>
        <v>5343.9</v>
      </c>
      <c r="N298" s="28" t="b">
        <f t="shared" ref="N298" si="1259">B298=Z298</f>
        <v>1</v>
      </c>
      <c r="O298" s="28" t="b">
        <f t="shared" ref="O298" si="1260">C298=AA298</f>
        <v>1</v>
      </c>
      <c r="P298" s="28" t="b">
        <f t="shared" ref="P298" si="1261">D298=AB298</f>
        <v>1</v>
      </c>
      <c r="Q298" s="28" t="b">
        <f t="shared" ref="Q298" si="1262">E298=AC298</f>
        <v>1</v>
      </c>
      <c r="R298" s="28" t="b">
        <f t="shared" ref="R298" si="1263">F298=AD298</f>
        <v>1</v>
      </c>
      <c r="S298" s="73" t="b">
        <f t="shared" ref="S298" si="1264">G298=AE298</f>
        <v>0</v>
      </c>
      <c r="T298" s="73">
        <f t="shared" ref="T298" si="1265">K298-AH298</f>
        <v>0</v>
      </c>
      <c r="U298" s="61">
        <f t="shared" ref="U298" si="1266">L298-AK298</f>
        <v>0</v>
      </c>
      <c r="V298" s="62">
        <f t="shared" ref="V298" si="1267">M298-AN298</f>
        <v>0</v>
      </c>
      <c r="Z298" s="29" t="s">
        <v>37</v>
      </c>
      <c r="AA298" s="30">
        <v>40</v>
      </c>
      <c r="AB298" s="31">
        <v>2</v>
      </c>
      <c r="AC298" s="31">
        <v>3</v>
      </c>
      <c r="AD298" s="32" t="s">
        <v>698</v>
      </c>
      <c r="AE298" s="30">
        <v>120</v>
      </c>
      <c r="AF298" s="33">
        <v>5230.8999999999996</v>
      </c>
      <c r="AG298" s="34">
        <v>0</v>
      </c>
      <c r="AH298" s="33">
        <v>5230.8999999999996</v>
      </c>
      <c r="AI298" s="34">
        <v>5165.5</v>
      </c>
      <c r="AJ298" s="34">
        <v>0</v>
      </c>
      <c r="AK298" s="34">
        <v>5165.5</v>
      </c>
      <c r="AL298" s="34">
        <v>5343.9</v>
      </c>
      <c r="AM298" s="34">
        <v>0</v>
      </c>
      <c r="AN298" s="34">
        <v>5343.9</v>
      </c>
    </row>
    <row r="299" spans="1:40" s="25" customFormat="1" x14ac:dyDescent="0.25">
      <c r="A299" s="3"/>
      <c r="B299" s="19" t="s">
        <v>697</v>
      </c>
      <c r="C299" s="15">
        <v>40</v>
      </c>
      <c r="D299" s="16">
        <v>3</v>
      </c>
      <c r="E299" s="16"/>
      <c r="F299" s="17"/>
      <c r="G299" s="15"/>
      <c r="H299" s="18">
        <v>37114306.700000003</v>
      </c>
      <c r="I299" s="18">
        <v>35771600</v>
      </c>
      <c r="J299" s="18">
        <v>35669300</v>
      </c>
      <c r="K299" s="58">
        <f t="shared" si="1166"/>
        <v>37114.306700000001</v>
      </c>
      <c r="L299" s="58">
        <f t="shared" si="1167"/>
        <v>35771.599999999999</v>
      </c>
      <c r="M299" s="58">
        <f t="shared" si="1168"/>
        <v>35669.300000000003</v>
      </c>
      <c r="N299" s="28"/>
      <c r="O299" s="28"/>
      <c r="P299" s="28"/>
      <c r="Q299" s="28"/>
      <c r="R299" s="28"/>
      <c r="S299" s="73"/>
      <c r="T299" s="73"/>
      <c r="U299" s="64"/>
      <c r="V299" s="65"/>
      <c r="Z299" s="29" t="s">
        <v>697</v>
      </c>
      <c r="AA299" s="30">
        <v>40</v>
      </c>
      <c r="AB299" s="31">
        <v>3</v>
      </c>
      <c r="AC299" s="31" t="s">
        <v>857</v>
      </c>
      <c r="AD299" s="32" t="s">
        <v>857</v>
      </c>
      <c r="AE299" s="30" t="s">
        <v>857</v>
      </c>
      <c r="AF299" s="33">
        <v>37878.5</v>
      </c>
      <c r="AG299" s="34">
        <v>-764.19</v>
      </c>
      <c r="AH299" s="33">
        <v>37114.31</v>
      </c>
      <c r="AI299" s="34">
        <v>38206</v>
      </c>
      <c r="AJ299" s="34">
        <v>-2434.4</v>
      </c>
      <c r="AK299" s="34">
        <v>35771.599999999999</v>
      </c>
      <c r="AL299" s="34">
        <v>36369.300000000003</v>
      </c>
      <c r="AM299" s="34">
        <v>-700</v>
      </c>
      <c r="AN299" s="34">
        <v>35669.300000000003</v>
      </c>
    </row>
    <row r="300" spans="1:40" s="25" customFormat="1" x14ac:dyDescent="0.25">
      <c r="A300" s="3"/>
      <c r="B300" s="19" t="s">
        <v>696</v>
      </c>
      <c r="C300" s="15">
        <v>40</v>
      </c>
      <c r="D300" s="16">
        <v>3</v>
      </c>
      <c r="E300" s="16">
        <v>4</v>
      </c>
      <c r="F300" s="17"/>
      <c r="G300" s="15"/>
      <c r="H300" s="18">
        <v>5517600</v>
      </c>
      <c r="I300" s="18">
        <v>6180700</v>
      </c>
      <c r="J300" s="18">
        <v>6078400</v>
      </c>
      <c r="K300" s="58">
        <f t="shared" si="1166"/>
        <v>5517.6</v>
      </c>
      <c r="L300" s="58">
        <f t="shared" si="1167"/>
        <v>6180.7</v>
      </c>
      <c r="M300" s="58">
        <f t="shared" si="1168"/>
        <v>6078.4</v>
      </c>
      <c r="N300" s="28" t="b">
        <f t="shared" ref="N300" si="1268">B300=Z300</f>
        <v>1</v>
      </c>
      <c r="O300" s="28" t="b">
        <f t="shared" ref="O300" si="1269">C300=AA300</f>
        <v>1</v>
      </c>
      <c r="P300" s="28" t="b">
        <f t="shared" ref="P300" si="1270">D300=AB300</f>
        <v>1</v>
      </c>
      <c r="Q300" s="28" t="b">
        <f t="shared" ref="Q300" si="1271">E300=AC300</f>
        <v>1</v>
      </c>
      <c r="R300" s="28" t="b">
        <f t="shared" ref="R300" si="1272">F300=AD300</f>
        <v>1</v>
      </c>
      <c r="S300" s="73" t="b">
        <f t="shared" ref="S300" si="1273">G300=AE300</f>
        <v>1</v>
      </c>
      <c r="T300" s="73">
        <f t="shared" ref="T300" si="1274">K300-AH300</f>
        <v>0</v>
      </c>
      <c r="U300" s="61">
        <f t="shared" ref="U300" si="1275">L300-AK300</f>
        <v>0</v>
      </c>
      <c r="V300" s="62">
        <f t="shared" ref="V300" si="1276">M300-AN300</f>
        <v>0</v>
      </c>
      <c r="Z300" s="29" t="s">
        <v>696</v>
      </c>
      <c r="AA300" s="30">
        <v>40</v>
      </c>
      <c r="AB300" s="31">
        <v>3</v>
      </c>
      <c r="AC300" s="31">
        <v>4</v>
      </c>
      <c r="AD300" s="32" t="s">
        <v>857</v>
      </c>
      <c r="AE300" s="30" t="s">
        <v>857</v>
      </c>
      <c r="AF300" s="33">
        <v>5517.6</v>
      </c>
      <c r="AG300" s="34">
        <v>0</v>
      </c>
      <c r="AH300" s="33">
        <v>5517.6</v>
      </c>
      <c r="AI300" s="34">
        <v>6180.7</v>
      </c>
      <c r="AJ300" s="34">
        <v>0</v>
      </c>
      <c r="AK300" s="34">
        <v>6180.7</v>
      </c>
      <c r="AL300" s="34">
        <v>6078.4</v>
      </c>
      <c r="AM300" s="34">
        <v>0</v>
      </c>
      <c r="AN300" s="34">
        <v>6078.4</v>
      </c>
    </row>
    <row r="301" spans="1:40" s="25" customFormat="1" ht="21" x14ac:dyDescent="0.25">
      <c r="A301" s="3"/>
      <c r="B301" s="20" t="s">
        <v>46</v>
      </c>
      <c r="C301" s="15">
        <v>40</v>
      </c>
      <c r="D301" s="16">
        <v>3</v>
      </c>
      <c r="E301" s="16">
        <v>4</v>
      </c>
      <c r="F301" s="17" t="s">
        <v>45</v>
      </c>
      <c r="G301" s="15"/>
      <c r="H301" s="18">
        <v>5517600</v>
      </c>
      <c r="I301" s="18">
        <v>6180700</v>
      </c>
      <c r="J301" s="18">
        <v>6078400</v>
      </c>
      <c r="K301" s="58">
        <f t="shared" si="1166"/>
        <v>5517.6</v>
      </c>
      <c r="L301" s="58">
        <f t="shared" si="1167"/>
        <v>6180.7</v>
      </c>
      <c r="M301" s="58">
        <f t="shared" si="1168"/>
        <v>6078.4</v>
      </c>
      <c r="N301" s="28"/>
      <c r="O301" s="28"/>
      <c r="P301" s="28"/>
      <c r="Q301" s="28"/>
      <c r="R301" s="28"/>
      <c r="S301" s="73"/>
      <c r="T301" s="73"/>
      <c r="U301" s="64"/>
      <c r="V301" s="65"/>
      <c r="Z301" s="29" t="s">
        <v>46</v>
      </c>
      <c r="AA301" s="30">
        <v>40</v>
      </c>
      <c r="AB301" s="31">
        <v>3</v>
      </c>
      <c r="AC301" s="31">
        <v>4</v>
      </c>
      <c r="AD301" s="32" t="s">
        <v>45</v>
      </c>
      <c r="AE301" s="30" t="s">
        <v>857</v>
      </c>
      <c r="AF301" s="33">
        <v>5517.6</v>
      </c>
      <c r="AG301" s="34">
        <v>0</v>
      </c>
      <c r="AH301" s="33">
        <v>5517.6</v>
      </c>
      <c r="AI301" s="34">
        <v>6180.7</v>
      </c>
      <c r="AJ301" s="34">
        <v>0</v>
      </c>
      <c r="AK301" s="34">
        <v>6180.7</v>
      </c>
      <c r="AL301" s="34">
        <v>6078.4</v>
      </c>
      <c r="AM301" s="34">
        <v>0</v>
      </c>
      <c r="AN301" s="34">
        <v>6078.4</v>
      </c>
    </row>
    <row r="302" spans="1:40" s="25" customFormat="1" ht="26.4" x14ac:dyDescent="0.25">
      <c r="A302" s="3"/>
      <c r="B302" s="14" t="s">
        <v>44</v>
      </c>
      <c r="C302" s="15">
        <v>40</v>
      </c>
      <c r="D302" s="16">
        <v>3</v>
      </c>
      <c r="E302" s="16">
        <v>4</v>
      </c>
      <c r="F302" s="17" t="s">
        <v>43</v>
      </c>
      <c r="G302" s="15"/>
      <c r="H302" s="18">
        <v>5517600</v>
      </c>
      <c r="I302" s="18">
        <v>6180700</v>
      </c>
      <c r="J302" s="18">
        <v>6078400</v>
      </c>
      <c r="K302" s="58">
        <f t="shared" si="1166"/>
        <v>5517.6</v>
      </c>
      <c r="L302" s="58">
        <f t="shared" si="1167"/>
        <v>6180.7</v>
      </c>
      <c r="M302" s="58">
        <f t="shared" si="1168"/>
        <v>6078.4</v>
      </c>
      <c r="N302" s="28" t="b">
        <f t="shared" ref="N302" si="1277">B302=Z302</f>
        <v>1</v>
      </c>
      <c r="O302" s="28" t="b">
        <f t="shared" ref="O302" si="1278">C302=AA302</f>
        <v>1</v>
      </c>
      <c r="P302" s="28" t="b">
        <f t="shared" ref="P302" si="1279">D302=AB302</f>
        <v>1</v>
      </c>
      <c r="Q302" s="28" t="b">
        <f t="shared" ref="Q302" si="1280">E302=AC302</f>
        <v>1</v>
      </c>
      <c r="R302" s="28" t="b">
        <f t="shared" ref="R302" si="1281">F302=AD302</f>
        <v>1</v>
      </c>
      <c r="S302" s="73" t="b">
        <f t="shared" ref="S302" si="1282">G302=AE302</f>
        <v>1</v>
      </c>
      <c r="T302" s="73">
        <f t="shared" ref="T302" si="1283">K302-AH302</f>
        <v>0</v>
      </c>
      <c r="U302" s="61">
        <f t="shared" ref="U302" si="1284">L302-AK302</f>
        <v>0</v>
      </c>
      <c r="V302" s="62">
        <f t="shared" ref="V302" si="1285">M302-AN302</f>
        <v>0</v>
      </c>
      <c r="Z302" s="29" t="s">
        <v>44</v>
      </c>
      <c r="AA302" s="30">
        <v>40</v>
      </c>
      <c r="AB302" s="31">
        <v>3</v>
      </c>
      <c r="AC302" s="31">
        <v>4</v>
      </c>
      <c r="AD302" s="32" t="s">
        <v>43</v>
      </c>
      <c r="AE302" s="30" t="s">
        <v>857</v>
      </c>
      <c r="AF302" s="33">
        <v>5517.6</v>
      </c>
      <c r="AG302" s="34">
        <v>0</v>
      </c>
      <c r="AH302" s="33">
        <v>5517.6</v>
      </c>
      <c r="AI302" s="34">
        <v>6180.7</v>
      </c>
      <c r="AJ302" s="34">
        <v>0</v>
      </c>
      <c r="AK302" s="34">
        <v>6180.7</v>
      </c>
      <c r="AL302" s="34">
        <v>6078.4</v>
      </c>
      <c r="AM302" s="34">
        <v>0</v>
      </c>
      <c r="AN302" s="34">
        <v>6078.4</v>
      </c>
    </row>
    <row r="303" spans="1:40" s="25" customFormat="1" ht="39.6" x14ac:dyDescent="0.25">
      <c r="A303" s="3"/>
      <c r="B303" s="14" t="s">
        <v>42</v>
      </c>
      <c r="C303" s="15">
        <v>40</v>
      </c>
      <c r="D303" s="16">
        <v>3</v>
      </c>
      <c r="E303" s="16">
        <v>4</v>
      </c>
      <c r="F303" s="17" t="s">
        <v>41</v>
      </c>
      <c r="G303" s="15"/>
      <c r="H303" s="18">
        <v>5517600</v>
      </c>
      <c r="I303" s="18">
        <v>6180700</v>
      </c>
      <c r="J303" s="18">
        <v>6078400</v>
      </c>
      <c r="K303" s="58">
        <f t="shared" si="1166"/>
        <v>5517.6</v>
      </c>
      <c r="L303" s="58">
        <f t="shared" si="1167"/>
        <v>6180.7</v>
      </c>
      <c r="M303" s="58">
        <f t="shared" si="1168"/>
        <v>6078.4</v>
      </c>
      <c r="N303" s="28"/>
      <c r="O303" s="28"/>
      <c r="P303" s="28"/>
      <c r="Q303" s="28"/>
      <c r="R303" s="28"/>
      <c r="S303" s="73"/>
      <c r="T303" s="73"/>
      <c r="U303" s="64"/>
      <c r="V303" s="65"/>
      <c r="Z303" s="29" t="s">
        <v>42</v>
      </c>
      <c r="AA303" s="30">
        <v>40</v>
      </c>
      <c r="AB303" s="31">
        <v>3</v>
      </c>
      <c r="AC303" s="31">
        <v>4</v>
      </c>
      <c r="AD303" s="32" t="s">
        <v>41</v>
      </c>
      <c r="AE303" s="30" t="s">
        <v>857</v>
      </c>
      <c r="AF303" s="33">
        <v>5517.6</v>
      </c>
      <c r="AG303" s="34">
        <v>0</v>
      </c>
      <c r="AH303" s="33">
        <v>5517.6</v>
      </c>
      <c r="AI303" s="34">
        <v>6180.7</v>
      </c>
      <c r="AJ303" s="34">
        <v>0</v>
      </c>
      <c r="AK303" s="34">
        <v>6180.7</v>
      </c>
      <c r="AL303" s="34">
        <v>6078.4</v>
      </c>
      <c r="AM303" s="34">
        <v>0</v>
      </c>
      <c r="AN303" s="34">
        <v>6078.4</v>
      </c>
    </row>
    <row r="304" spans="1:40" s="25" customFormat="1" ht="26.4" x14ac:dyDescent="0.25">
      <c r="A304" s="3"/>
      <c r="B304" s="14" t="s">
        <v>694</v>
      </c>
      <c r="C304" s="15">
        <v>40</v>
      </c>
      <c r="D304" s="16">
        <v>3</v>
      </c>
      <c r="E304" s="16">
        <v>4</v>
      </c>
      <c r="F304" s="17" t="s">
        <v>695</v>
      </c>
      <c r="G304" s="15"/>
      <c r="H304" s="18">
        <v>4409800</v>
      </c>
      <c r="I304" s="18">
        <v>5072900</v>
      </c>
      <c r="J304" s="18">
        <v>4970600</v>
      </c>
      <c r="K304" s="58">
        <f t="shared" si="1166"/>
        <v>4409.8</v>
      </c>
      <c r="L304" s="58">
        <f t="shared" si="1167"/>
        <v>5072.8999999999996</v>
      </c>
      <c r="M304" s="58">
        <f t="shared" si="1168"/>
        <v>4970.6000000000004</v>
      </c>
      <c r="N304" s="28" t="b">
        <f t="shared" ref="N304" si="1286">B304=Z304</f>
        <v>1</v>
      </c>
      <c r="O304" s="28" t="b">
        <f t="shared" ref="O304" si="1287">C304=AA304</f>
        <v>1</v>
      </c>
      <c r="P304" s="28" t="b">
        <f t="shared" ref="P304" si="1288">D304=AB304</f>
        <v>1</v>
      </c>
      <c r="Q304" s="28" t="b">
        <f t="shared" ref="Q304" si="1289">E304=AC304</f>
        <v>1</v>
      </c>
      <c r="R304" s="28" t="b">
        <f t="shared" ref="R304" si="1290">F304=AD304</f>
        <v>1</v>
      </c>
      <c r="S304" s="73" t="b">
        <f t="shared" ref="S304" si="1291">G304=AE304</f>
        <v>1</v>
      </c>
      <c r="T304" s="73">
        <f t="shared" ref="T304" si="1292">K304-AH304</f>
        <v>0</v>
      </c>
      <c r="U304" s="61">
        <f t="shared" ref="U304" si="1293">L304-AK304</f>
        <v>0</v>
      </c>
      <c r="V304" s="62">
        <f t="shared" ref="V304" si="1294">M304-AN304</f>
        <v>0</v>
      </c>
      <c r="Z304" s="29" t="s">
        <v>694</v>
      </c>
      <c r="AA304" s="30">
        <v>40</v>
      </c>
      <c r="AB304" s="31">
        <v>3</v>
      </c>
      <c r="AC304" s="31">
        <v>4</v>
      </c>
      <c r="AD304" s="32" t="s">
        <v>695</v>
      </c>
      <c r="AE304" s="30" t="s">
        <v>857</v>
      </c>
      <c r="AF304" s="33">
        <v>4409.8</v>
      </c>
      <c r="AG304" s="34">
        <v>0</v>
      </c>
      <c r="AH304" s="33">
        <v>4409.8</v>
      </c>
      <c r="AI304" s="34">
        <v>5072.8999999999996</v>
      </c>
      <c r="AJ304" s="34">
        <v>0</v>
      </c>
      <c r="AK304" s="34">
        <v>5072.8999999999996</v>
      </c>
      <c r="AL304" s="34">
        <v>4970.6000000000004</v>
      </c>
      <c r="AM304" s="34">
        <v>0</v>
      </c>
      <c r="AN304" s="34">
        <v>4970.6000000000004</v>
      </c>
    </row>
    <row r="305" spans="1:40" s="25" customFormat="1" ht="41.4" x14ac:dyDescent="0.25">
      <c r="A305" s="3"/>
      <c r="B305" s="14" t="s">
        <v>39</v>
      </c>
      <c r="C305" s="15">
        <v>40</v>
      </c>
      <c r="D305" s="16">
        <v>3</v>
      </c>
      <c r="E305" s="16">
        <v>4</v>
      </c>
      <c r="F305" s="17" t="s">
        <v>695</v>
      </c>
      <c r="G305" s="15" t="s">
        <v>38</v>
      </c>
      <c r="H305" s="18">
        <v>3916800</v>
      </c>
      <c r="I305" s="18">
        <v>5072900</v>
      </c>
      <c r="J305" s="18">
        <v>4970600</v>
      </c>
      <c r="K305" s="58">
        <f t="shared" si="1166"/>
        <v>3916.8</v>
      </c>
      <c r="L305" s="58">
        <f t="shared" si="1167"/>
        <v>5072.8999999999996</v>
      </c>
      <c r="M305" s="58">
        <f t="shared" si="1168"/>
        <v>4970.6000000000004</v>
      </c>
      <c r="N305" s="28"/>
      <c r="O305" s="28"/>
      <c r="P305" s="28"/>
      <c r="Q305" s="28"/>
      <c r="R305" s="28"/>
      <c r="S305" s="73"/>
      <c r="T305" s="73"/>
      <c r="U305" s="64"/>
      <c r="V305" s="65"/>
      <c r="Z305" s="29" t="s">
        <v>39</v>
      </c>
      <c r="AA305" s="30">
        <v>40</v>
      </c>
      <c r="AB305" s="31">
        <v>3</v>
      </c>
      <c r="AC305" s="31">
        <v>4</v>
      </c>
      <c r="AD305" s="32" t="s">
        <v>695</v>
      </c>
      <c r="AE305" s="30">
        <v>100</v>
      </c>
      <c r="AF305" s="33">
        <v>4409.8</v>
      </c>
      <c r="AG305" s="34">
        <v>-493</v>
      </c>
      <c r="AH305" s="33">
        <v>3916.8</v>
      </c>
      <c r="AI305" s="34">
        <v>5072.8999999999996</v>
      </c>
      <c r="AJ305" s="34">
        <v>0</v>
      </c>
      <c r="AK305" s="34">
        <v>5072.8999999999996</v>
      </c>
      <c r="AL305" s="34">
        <v>4970.6000000000004</v>
      </c>
      <c r="AM305" s="34">
        <v>0</v>
      </c>
      <c r="AN305" s="34">
        <v>4970.6000000000004</v>
      </c>
    </row>
    <row r="306" spans="1:40" s="25" customFormat="1" x14ac:dyDescent="0.25">
      <c r="A306" s="3"/>
      <c r="B306" s="14" t="s">
        <v>37</v>
      </c>
      <c r="C306" s="15">
        <v>40</v>
      </c>
      <c r="D306" s="16">
        <v>3</v>
      </c>
      <c r="E306" s="16">
        <v>4</v>
      </c>
      <c r="F306" s="17" t="s">
        <v>695</v>
      </c>
      <c r="G306" s="15" t="s">
        <v>36</v>
      </c>
      <c r="H306" s="18">
        <v>3916800</v>
      </c>
      <c r="I306" s="18">
        <v>5072900</v>
      </c>
      <c r="J306" s="18">
        <v>4970600</v>
      </c>
      <c r="K306" s="58">
        <f t="shared" si="1166"/>
        <v>3916.8</v>
      </c>
      <c r="L306" s="58">
        <f t="shared" si="1167"/>
        <v>5072.8999999999996</v>
      </c>
      <c r="M306" s="58">
        <f t="shared" si="1168"/>
        <v>4970.6000000000004</v>
      </c>
      <c r="N306" s="28" t="b">
        <f t="shared" ref="N306" si="1295">B306=Z306</f>
        <v>1</v>
      </c>
      <c r="O306" s="28" t="b">
        <f t="shared" ref="O306" si="1296">C306=AA306</f>
        <v>1</v>
      </c>
      <c r="P306" s="28" t="b">
        <f t="shared" ref="P306" si="1297">D306=AB306</f>
        <v>1</v>
      </c>
      <c r="Q306" s="28" t="b">
        <f t="shared" ref="Q306" si="1298">E306=AC306</f>
        <v>1</v>
      </c>
      <c r="R306" s="28" t="b">
        <f t="shared" ref="R306" si="1299">F306=AD306</f>
        <v>1</v>
      </c>
      <c r="S306" s="73" t="b">
        <f t="shared" ref="S306" si="1300">G306=AE306</f>
        <v>0</v>
      </c>
      <c r="T306" s="73">
        <f t="shared" ref="T306" si="1301">K306-AH306</f>
        <v>0</v>
      </c>
      <c r="U306" s="61">
        <f t="shared" ref="U306" si="1302">L306-AK306</f>
        <v>0</v>
      </c>
      <c r="V306" s="62">
        <f t="shared" ref="V306" si="1303">M306-AN306</f>
        <v>0</v>
      </c>
      <c r="Z306" s="29" t="s">
        <v>37</v>
      </c>
      <c r="AA306" s="30">
        <v>40</v>
      </c>
      <c r="AB306" s="31">
        <v>3</v>
      </c>
      <c r="AC306" s="31">
        <v>4</v>
      </c>
      <c r="AD306" s="32" t="s">
        <v>695</v>
      </c>
      <c r="AE306" s="30">
        <v>120</v>
      </c>
      <c r="AF306" s="33">
        <v>4409.8</v>
      </c>
      <c r="AG306" s="34">
        <v>-493</v>
      </c>
      <c r="AH306" s="33">
        <v>3916.8</v>
      </c>
      <c r="AI306" s="34">
        <v>5072.8999999999996</v>
      </c>
      <c r="AJ306" s="34">
        <v>0</v>
      </c>
      <c r="AK306" s="34">
        <v>5072.8999999999996</v>
      </c>
      <c r="AL306" s="34">
        <v>4970.6000000000004</v>
      </c>
      <c r="AM306" s="34">
        <v>0</v>
      </c>
      <c r="AN306" s="34">
        <v>4970.6000000000004</v>
      </c>
    </row>
    <row r="307" spans="1:40" s="25" customFormat="1" ht="26.4" x14ac:dyDescent="0.25">
      <c r="A307" s="3"/>
      <c r="B307" s="14" t="s">
        <v>35</v>
      </c>
      <c r="C307" s="15">
        <v>40</v>
      </c>
      <c r="D307" s="16">
        <v>3</v>
      </c>
      <c r="E307" s="16">
        <v>4</v>
      </c>
      <c r="F307" s="17" t="s">
        <v>695</v>
      </c>
      <c r="G307" s="15" t="s">
        <v>34</v>
      </c>
      <c r="H307" s="18">
        <v>493000</v>
      </c>
      <c r="I307" s="18">
        <v>0</v>
      </c>
      <c r="J307" s="18">
        <v>0</v>
      </c>
      <c r="K307" s="58">
        <f t="shared" ref="K307:K370" si="1304">H307/1000</f>
        <v>493</v>
      </c>
      <c r="L307" s="58">
        <f t="shared" ref="L307:L370" si="1305">I307/1000</f>
        <v>0</v>
      </c>
      <c r="M307" s="58">
        <f t="shared" ref="M307:M370" si="1306">J307/1000</f>
        <v>0</v>
      </c>
      <c r="N307" s="28" t="b">
        <f t="shared" ref="N307:N370" si="1307">B307=Z307</f>
        <v>1</v>
      </c>
      <c r="O307" s="28" t="b">
        <f t="shared" ref="O307:O370" si="1308">C307=AA307</f>
        <v>1</v>
      </c>
      <c r="P307" s="28" t="b">
        <f t="shared" ref="P307:P370" si="1309">D307=AB307</f>
        <v>1</v>
      </c>
      <c r="Q307" s="28" t="b">
        <f t="shared" ref="Q307:Q370" si="1310">E307=AC307</f>
        <v>1</v>
      </c>
      <c r="R307" s="28" t="b">
        <f t="shared" ref="R307:R370" si="1311">F307=AD307</f>
        <v>1</v>
      </c>
      <c r="S307" s="73" t="b">
        <f t="shared" ref="S307:S370" si="1312">G307=AE307</f>
        <v>0</v>
      </c>
      <c r="T307" s="73">
        <f t="shared" ref="T307:T370" si="1313">K307-AH307</f>
        <v>0</v>
      </c>
      <c r="U307" s="61">
        <f t="shared" ref="U307:U370" si="1314">L307-AK307</f>
        <v>0</v>
      </c>
      <c r="V307" s="62">
        <f t="shared" ref="V307:V370" si="1315">M307-AN307</f>
        <v>0</v>
      </c>
      <c r="Z307" s="29" t="s">
        <v>35</v>
      </c>
      <c r="AA307" s="30">
        <v>40</v>
      </c>
      <c r="AB307" s="31">
        <v>3</v>
      </c>
      <c r="AC307" s="31">
        <v>4</v>
      </c>
      <c r="AD307" s="32" t="s">
        <v>695</v>
      </c>
      <c r="AE307" s="30">
        <v>200</v>
      </c>
      <c r="AF307" s="33">
        <v>0</v>
      </c>
      <c r="AG307" s="34">
        <v>493</v>
      </c>
      <c r="AH307" s="33">
        <v>493</v>
      </c>
      <c r="AI307" s="34">
        <v>0</v>
      </c>
      <c r="AJ307" s="34">
        <v>0</v>
      </c>
      <c r="AK307" s="34">
        <v>0</v>
      </c>
      <c r="AL307" s="34">
        <v>0</v>
      </c>
      <c r="AM307" s="34">
        <v>0</v>
      </c>
      <c r="AN307" s="34">
        <v>0</v>
      </c>
    </row>
    <row r="308" spans="1:40" s="25" customFormat="1" ht="26.4" x14ac:dyDescent="0.25">
      <c r="A308" s="3"/>
      <c r="B308" s="14" t="s">
        <v>33</v>
      </c>
      <c r="C308" s="15">
        <v>40</v>
      </c>
      <c r="D308" s="16">
        <v>3</v>
      </c>
      <c r="E308" s="16">
        <v>4</v>
      </c>
      <c r="F308" s="17" t="s">
        <v>695</v>
      </c>
      <c r="G308" s="15" t="s">
        <v>32</v>
      </c>
      <c r="H308" s="18">
        <v>493000</v>
      </c>
      <c r="I308" s="18">
        <v>0</v>
      </c>
      <c r="J308" s="18">
        <v>0</v>
      </c>
      <c r="K308" s="58">
        <f t="shared" si="1304"/>
        <v>493</v>
      </c>
      <c r="L308" s="58">
        <f t="shared" si="1305"/>
        <v>0</v>
      </c>
      <c r="M308" s="58">
        <f t="shared" si="1306"/>
        <v>0</v>
      </c>
      <c r="N308" s="28" t="b">
        <f t="shared" si="1307"/>
        <v>1</v>
      </c>
      <c r="O308" s="28" t="b">
        <f t="shared" si="1308"/>
        <v>1</v>
      </c>
      <c r="P308" s="28" t="b">
        <f t="shared" si="1309"/>
        <v>1</v>
      </c>
      <c r="Q308" s="28" t="b">
        <f t="shared" si="1310"/>
        <v>1</v>
      </c>
      <c r="R308" s="28" t="b">
        <f t="shared" si="1311"/>
        <v>1</v>
      </c>
      <c r="S308" s="73" t="b">
        <f t="shared" si="1312"/>
        <v>0</v>
      </c>
      <c r="T308" s="73">
        <f t="shared" si="1313"/>
        <v>0</v>
      </c>
      <c r="U308" s="61">
        <f t="shared" si="1314"/>
        <v>0</v>
      </c>
      <c r="V308" s="62">
        <f t="shared" si="1315"/>
        <v>0</v>
      </c>
      <c r="Z308" s="29" t="s">
        <v>33</v>
      </c>
      <c r="AA308" s="30">
        <v>40</v>
      </c>
      <c r="AB308" s="31">
        <v>3</v>
      </c>
      <c r="AC308" s="31">
        <v>4</v>
      </c>
      <c r="AD308" s="32" t="s">
        <v>695</v>
      </c>
      <c r="AE308" s="30">
        <v>240</v>
      </c>
      <c r="AF308" s="33">
        <v>0</v>
      </c>
      <c r="AG308" s="34">
        <v>493</v>
      </c>
      <c r="AH308" s="33">
        <v>493</v>
      </c>
      <c r="AI308" s="34">
        <v>0</v>
      </c>
      <c r="AJ308" s="34">
        <v>0</v>
      </c>
      <c r="AK308" s="34">
        <v>0</v>
      </c>
      <c r="AL308" s="34">
        <v>0</v>
      </c>
      <c r="AM308" s="34">
        <v>0</v>
      </c>
      <c r="AN308" s="34">
        <v>0</v>
      </c>
    </row>
    <row r="309" spans="1:40" s="25" customFormat="1" ht="26.4" x14ac:dyDescent="0.25">
      <c r="A309" s="3"/>
      <c r="B309" s="14" t="s">
        <v>694</v>
      </c>
      <c r="C309" s="15">
        <v>40</v>
      </c>
      <c r="D309" s="16">
        <v>3</v>
      </c>
      <c r="E309" s="16">
        <v>4</v>
      </c>
      <c r="F309" s="17" t="s">
        <v>693</v>
      </c>
      <c r="G309" s="15"/>
      <c r="H309" s="18">
        <v>1107800</v>
      </c>
      <c r="I309" s="18">
        <v>1107800</v>
      </c>
      <c r="J309" s="18">
        <v>1107800</v>
      </c>
      <c r="K309" s="58">
        <f t="shared" si="1304"/>
        <v>1107.8</v>
      </c>
      <c r="L309" s="58">
        <f t="shared" si="1305"/>
        <v>1107.8</v>
      </c>
      <c r="M309" s="58">
        <f t="shared" si="1306"/>
        <v>1107.8</v>
      </c>
      <c r="N309" s="28" t="b">
        <f t="shared" si="1307"/>
        <v>1</v>
      </c>
      <c r="O309" s="28" t="b">
        <f t="shared" si="1308"/>
        <v>1</v>
      </c>
      <c r="P309" s="28" t="b">
        <f t="shared" si="1309"/>
        <v>1</v>
      </c>
      <c r="Q309" s="28" t="b">
        <f t="shared" si="1310"/>
        <v>1</v>
      </c>
      <c r="R309" s="28" t="b">
        <f t="shared" si="1311"/>
        <v>1</v>
      </c>
      <c r="S309" s="73" t="b">
        <f t="shared" si="1312"/>
        <v>1</v>
      </c>
      <c r="T309" s="73">
        <f t="shared" si="1313"/>
        <v>0</v>
      </c>
      <c r="U309" s="61">
        <f t="shared" si="1314"/>
        <v>0</v>
      </c>
      <c r="V309" s="62">
        <f t="shared" si="1315"/>
        <v>0</v>
      </c>
      <c r="Z309" s="29" t="s">
        <v>694</v>
      </c>
      <c r="AA309" s="30">
        <v>40</v>
      </c>
      <c r="AB309" s="31">
        <v>3</v>
      </c>
      <c r="AC309" s="31">
        <v>4</v>
      </c>
      <c r="AD309" s="32" t="s">
        <v>693</v>
      </c>
      <c r="AE309" s="30" t="s">
        <v>857</v>
      </c>
      <c r="AF309" s="33">
        <v>1107.8</v>
      </c>
      <c r="AG309" s="34">
        <v>0</v>
      </c>
      <c r="AH309" s="33">
        <v>1107.8</v>
      </c>
      <c r="AI309" s="34">
        <v>1107.8</v>
      </c>
      <c r="AJ309" s="34">
        <v>0</v>
      </c>
      <c r="AK309" s="34">
        <v>1107.8</v>
      </c>
      <c r="AL309" s="34">
        <v>1107.8</v>
      </c>
      <c r="AM309" s="34">
        <v>0</v>
      </c>
      <c r="AN309" s="34">
        <v>1107.8</v>
      </c>
    </row>
    <row r="310" spans="1:40" s="25" customFormat="1" ht="41.4" x14ac:dyDescent="0.25">
      <c r="A310" s="3"/>
      <c r="B310" s="14" t="s">
        <v>39</v>
      </c>
      <c r="C310" s="15">
        <v>40</v>
      </c>
      <c r="D310" s="16">
        <v>3</v>
      </c>
      <c r="E310" s="16">
        <v>4</v>
      </c>
      <c r="F310" s="17" t="s">
        <v>693</v>
      </c>
      <c r="G310" s="15" t="s">
        <v>38</v>
      </c>
      <c r="H310" s="18">
        <v>793800</v>
      </c>
      <c r="I310" s="18">
        <v>1107800</v>
      </c>
      <c r="J310" s="18">
        <v>1107800</v>
      </c>
      <c r="K310" s="58">
        <f t="shared" si="1304"/>
        <v>793.8</v>
      </c>
      <c r="L310" s="58">
        <f t="shared" si="1305"/>
        <v>1107.8</v>
      </c>
      <c r="M310" s="58">
        <f t="shared" si="1306"/>
        <v>1107.8</v>
      </c>
      <c r="N310" s="28" t="b">
        <f t="shared" si="1307"/>
        <v>1</v>
      </c>
      <c r="O310" s="28" t="b">
        <f t="shared" si="1308"/>
        <v>1</v>
      </c>
      <c r="P310" s="28" t="b">
        <f t="shared" si="1309"/>
        <v>1</v>
      </c>
      <c r="Q310" s="28" t="b">
        <f t="shared" si="1310"/>
        <v>1</v>
      </c>
      <c r="R310" s="28" t="b">
        <f t="shared" si="1311"/>
        <v>1</v>
      </c>
      <c r="S310" s="73" t="b">
        <f t="shared" si="1312"/>
        <v>0</v>
      </c>
      <c r="T310" s="73">
        <f t="shared" si="1313"/>
        <v>0</v>
      </c>
      <c r="U310" s="61">
        <f t="shared" si="1314"/>
        <v>0</v>
      </c>
      <c r="V310" s="62">
        <f t="shared" si="1315"/>
        <v>0</v>
      </c>
      <c r="Z310" s="29" t="s">
        <v>39</v>
      </c>
      <c r="AA310" s="30">
        <v>40</v>
      </c>
      <c r="AB310" s="31">
        <v>3</v>
      </c>
      <c r="AC310" s="31">
        <v>4</v>
      </c>
      <c r="AD310" s="32" t="s">
        <v>693</v>
      </c>
      <c r="AE310" s="30">
        <v>100</v>
      </c>
      <c r="AF310" s="33">
        <v>793.8</v>
      </c>
      <c r="AG310" s="34">
        <v>0</v>
      </c>
      <c r="AH310" s="33">
        <v>793.8</v>
      </c>
      <c r="AI310" s="34">
        <v>1107.8</v>
      </c>
      <c r="AJ310" s="34">
        <v>0</v>
      </c>
      <c r="AK310" s="34">
        <v>1107.8</v>
      </c>
      <c r="AL310" s="34">
        <v>1107.8</v>
      </c>
      <c r="AM310" s="34">
        <v>0</v>
      </c>
      <c r="AN310" s="34">
        <v>1107.8</v>
      </c>
    </row>
    <row r="311" spans="1:40" s="25" customFormat="1" x14ac:dyDescent="0.25">
      <c r="A311" s="3"/>
      <c r="B311" s="14" t="s">
        <v>37</v>
      </c>
      <c r="C311" s="15">
        <v>40</v>
      </c>
      <c r="D311" s="16">
        <v>3</v>
      </c>
      <c r="E311" s="16">
        <v>4</v>
      </c>
      <c r="F311" s="17" t="s">
        <v>693</v>
      </c>
      <c r="G311" s="15" t="s">
        <v>36</v>
      </c>
      <c r="H311" s="18">
        <v>793800</v>
      </c>
      <c r="I311" s="18">
        <v>1107800</v>
      </c>
      <c r="J311" s="18">
        <v>1107800</v>
      </c>
      <c r="K311" s="58">
        <f t="shared" si="1304"/>
        <v>793.8</v>
      </c>
      <c r="L311" s="58">
        <f t="shared" si="1305"/>
        <v>1107.8</v>
      </c>
      <c r="M311" s="58">
        <f t="shared" si="1306"/>
        <v>1107.8</v>
      </c>
      <c r="N311" s="28" t="b">
        <f t="shared" si="1307"/>
        <v>1</v>
      </c>
      <c r="O311" s="28" t="b">
        <f t="shared" si="1308"/>
        <v>1</v>
      </c>
      <c r="P311" s="28" t="b">
        <f t="shared" si="1309"/>
        <v>1</v>
      </c>
      <c r="Q311" s="28" t="b">
        <f t="shared" si="1310"/>
        <v>1</v>
      </c>
      <c r="R311" s="28" t="b">
        <f t="shared" si="1311"/>
        <v>1</v>
      </c>
      <c r="S311" s="73" t="b">
        <f t="shared" si="1312"/>
        <v>0</v>
      </c>
      <c r="T311" s="73">
        <f t="shared" si="1313"/>
        <v>0</v>
      </c>
      <c r="U311" s="61">
        <f t="shared" si="1314"/>
        <v>0</v>
      </c>
      <c r="V311" s="62">
        <f t="shared" si="1315"/>
        <v>0</v>
      </c>
      <c r="Z311" s="29" t="s">
        <v>37</v>
      </c>
      <c r="AA311" s="30">
        <v>40</v>
      </c>
      <c r="AB311" s="31">
        <v>3</v>
      </c>
      <c r="AC311" s="31">
        <v>4</v>
      </c>
      <c r="AD311" s="32" t="s">
        <v>693</v>
      </c>
      <c r="AE311" s="30">
        <v>120</v>
      </c>
      <c r="AF311" s="33">
        <v>793.8</v>
      </c>
      <c r="AG311" s="34">
        <v>0</v>
      </c>
      <c r="AH311" s="33">
        <v>793.8</v>
      </c>
      <c r="AI311" s="34">
        <v>1107.8</v>
      </c>
      <c r="AJ311" s="34">
        <v>0</v>
      </c>
      <c r="AK311" s="34">
        <v>1107.8</v>
      </c>
      <c r="AL311" s="34">
        <v>1107.8</v>
      </c>
      <c r="AM311" s="34">
        <v>0</v>
      </c>
      <c r="AN311" s="34">
        <v>1107.8</v>
      </c>
    </row>
    <row r="312" spans="1:40" s="25" customFormat="1" ht="26.4" x14ac:dyDescent="0.25">
      <c r="A312" s="3"/>
      <c r="B312" s="14" t="s">
        <v>35</v>
      </c>
      <c r="C312" s="15">
        <v>40</v>
      </c>
      <c r="D312" s="16">
        <v>3</v>
      </c>
      <c r="E312" s="16">
        <v>4</v>
      </c>
      <c r="F312" s="17" t="s">
        <v>693</v>
      </c>
      <c r="G312" s="15" t="s">
        <v>34</v>
      </c>
      <c r="H312" s="18">
        <v>314000</v>
      </c>
      <c r="I312" s="18">
        <v>0</v>
      </c>
      <c r="J312" s="18">
        <v>0</v>
      </c>
      <c r="K312" s="58">
        <f t="shared" si="1304"/>
        <v>314</v>
      </c>
      <c r="L312" s="58">
        <f t="shared" si="1305"/>
        <v>0</v>
      </c>
      <c r="M312" s="58">
        <f t="shared" si="1306"/>
        <v>0</v>
      </c>
      <c r="N312" s="28" t="b">
        <f t="shared" si="1307"/>
        <v>1</v>
      </c>
      <c r="O312" s="28" t="b">
        <f t="shared" si="1308"/>
        <v>1</v>
      </c>
      <c r="P312" s="28" t="b">
        <f t="shared" si="1309"/>
        <v>1</v>
      </c>
      <c r="Q312" s="28" t="b">
        <f t="shared" si="1310"/>
        <v>1</v>
      </c>
      <c r="R312" s="28" t="b">
        <f t="shared" si="1311"/>
        <v>1</v>
      </c>
      <c r="S312" s="73" t="b">
        <f t="shared" si="1312"/>
        <v>0</v>
      </c>
      <c r="T312" s="73">
        <f t="shared" si="1313"/>
        <v>0</v>
      </c>
      <c r="U312" s="61">
        <f t="shared" si="1314"/>
        <v>0</v>
      </c>
      <c r="V312" s="62">
        <f t="shared" si="1315"/>
        <v>0</v>
      </c>
      <c r="Z312" s="29" t="s">
        <v>35</v>
      </c>
      <c r="AA312" s="30">
        <v>40</v>
      </c>
      <c r="AB312" s="31">
        <v>3</v>
      </c>
      <c r="AC312" s="31">
        <v>4</v>
      </c>
      <c r="AD312" s="32" t="s">
        <v>693</v>
      </c>
      <c r="AE312" s="30">
        <v>200</v>
      </c>
      <c r="AF312" s="33">
        <v>314</v>
      </c>
      <c r="AG312" s="34">
        <v>0</v>
      </c>
      <c r="AH312" s="33">
        <v>314</v>
      </c>
      <c r="AI312" s="34">
        <v>0</v>
      </c>
      <c r="AJ312" s="34">
        <v>0</v>
      </c>
      <c r="AK312" s="34">
        <v>0</v>
      </c>
      <c r="AL312" s="34">
        <v>0</v>
      </c>
      <c r="AM312" s="34">
        <v>0</v>
      </c>
      <c r="AN312" s="34">
        <v>0</v>
      </c>
    </row>
    <row r="313" spans="1:40" s="25" customFormat="1" ht="26.4" x14ac:dyDescent="0.25">
      <c r="A313" s="3"/>
      <c r="B313" s="14" t="s">
        <v>33</v>
      </c>
      <c r="C313" s="15">
        <v>40</v>
      </c>
      <c r="D313" s="16">
        <v>3</v>
      </c>
      <c r="E313" s="16">
        <v>4</v>
      </c>
      <c r="F313" s="17" t="s">
        <v>693</v>
      </c>
      <c r="G313" s="15" t="s">
        <v>32</v>
      </c>
      <c r="H313" s="18">
        <v>314000</v>
      </c>
      <c r="I313" s="18">
        <v>0</v>
      </c>
      <c r="J313" s="18">
        <v>0</v>
      </c>
      <c r="K313" s="58">
        <f t="shared" si="1304"/>
        <v>314</v>
      </c>
      <c r="L313" s="58">
        <f t="shared" si="1305"/>
        <v>0</v>
      </c>
      <c r="M313" s="58">
        <f t="shared" si="1306"/>
        <v>0</v>
      </c>
      <c r="N313" s="28" t="b">
        <f t="shared" si="1307"/>
        <v>1</v>
      </c>
      <c r="O313" s="28" t="b">
        <f t="shared" si="1308"/>
        <v>1</v>
      </c>
      <c r="P313" s="28" t="b">
        <f t="shared" si="1309"/>
        <v>1</v>
      </c>
      <c r="Q313" s="28" t="b">
        <f t="shared" si="1310"/>
        <v>1</v>
      </c>
      <c r="R313" s="28" t="b">
        <f t="shared" si="1311"/>
        <v>1</v>
      </c>
      <c r="S313" s="73" t="b">
        <f t="shared" si="1312"/>
        <v>0</v>
      </c>
      <c r="T313" s="73">
        <f t="shared" si="1313"/>
        <v>0</v>
      </c>
      <c r="U313" s="61">
        <f t="shared" si="1314"/>
        <v>0</v>
      </c>
      <c r="V313" s="62">
        <f t="shared" si="1315"/>
        <v>0</v>
      </c>
      <c r="Z313" s="29" t="s">
        <v>33</v>
      </c>
      <c r="AA313" s="30">
        <v>40</v>
      </c>
      <c r="AB313" s="31">
        <v>3</v>
      </c>
      <c r="AC313" s="31">
        <v>4</v>
      </c>
      <c r="AD313" s="32" t="s">
        <v>693</v>
      </c>
      <c r="AE313" s="30">
        <v>240</v>
      </c>
      <c r="AF313" s="33">
        <v>314</v>
      </c>
      <c r="AG313" s="34">
        <v>0</v>
      </c>
      <c r="AH313" s="33">
        <v>314</v>
      </c>
      <c r="AI313" s="34">
        <v>0</v>
      </c>
      <c r="AJ313" s="34">
        <v>0</v>
      </c>
      <c r="AK313" s="34">
        <v>0</v>
      </c>
      <c r="AL313" s="34">
        <v>0</v>
      </c>
      <c r="AM313" s="34">
        <v>0</v>
      </c>
      <c r="AN313" s="34">
        <v>0</v>
      </c>
    </row>
    <row r="314" spans="1:40" s="25" customFormat="1" ht="26.4" x14ac:dyDescent="0.25">
      <c r="A314" s="3"/>
      <c r="B314" s="19" t="s">
        <v>692</v>
      </c>
      <c r="C314" s="15">
        <v>40</v>
      </c>
      <c r="D314" s="16">
        <v>3</v>
      </c>
      <c r="E314" s="16">
        <v>9</v>
      </c>
      <c r="F314" s="17"/>
      <c r="G314" s="15"/>
      <c r="H314" s="18">
        <v>30024000</v>
      </c>
      <c r="I314" s="18">
        <v>28024000</v>
      </c>
      <c r="J314" s="18">
        <v>28024000</v>
      </c>
      <c r="K314" s="58">
        <f t="shared" si="1304"/>
        <v>30024</v>
      </c>
      <c r="L314" s="58">
        <f t="shared" si="1305"/>
        <v>28024</v>
      </c>
      <c r="M314" s="58">
        <f t="shared" si="1306"/>
        <v>28024</v>
      </c>
      <c r="N314" s="28" t="b">
        <f t="shared" si="1307"/>
        <v>1</v>
      </c>
      <c r="O314" s="28" t="b">
        <f t="shared" si="1308"/>
        <v>1</v>
      </c>
      <c r="P314" s="28" t="b">
        <f t="shared" si="1309"/>
        <v>1</v>
      </c>
      <c r="Q314" s="28" t="b">
        <f t="shared" si="1310"/>
        <v>1</v>
      </c>
      <c r="R314" s="28" t="b">
        <f t="shared" si="1311"/>
        <v>1</v>
      </c>
      <c r="S314" s="73" t="b">
        <f t="shared" si="1312"/>
        <v>1</v>
      </c>
      <c r="T314" s="73">
        <f t="shared" si="1313"/>
        <v>0</v>
      </c>
      <c r="U314" s="61">
        <f t="shared" si="1314"/>
        <v>0</v>
      </c>
      <c r="V314" s="62">
        <f t="shared" si="1315"/>
        <v>0</v>
      </c>
      <c r="Z314" s="29" t="s">
        <v>692</v>
      </c>
      <c r="AA314" s="30">
        <v>40</v>
      </c>
      <c r="AB314" s="31">
        <v>3</v>
      </c>
      <c r="AC314" s="31">
        <v>9</v>
      </c>
      <c r="AD314" s="32" t="s">
        <v>857</v>
      </c>
      <c r="AE314" s="30" t="s">
        <v>857</v>
      </c>
      <c r="AF314" s="33">
        <v>30024</v>
      </c>
      <c r="AG314" s="34">
        <v>0</v>
      </c>
      <c r="AH314" s="33">
        <v>30024</v>
      </c>
      <c r="AI314" s="34">
        <v>28024</v>
      </c>
      <c r="AJ314" s="34">
        <v>0</v>
      </c>
      <c r="AK314" s="34">
        <v>28024</v>
      </c>
      <c r="AL314" s="34">
        <v>28024</v>
      </c>
      <c r="AM314" s="34">
        <v>0</v>
      </c>
      <c r="AN314" s="34">
        <v>28024</v>
      </c>
    </row>
    <row r="315" spans="1:40" s="25" customFormat="1" ht="21" x14ac:dyDescent="0.25">
      <c r="A315" s="3"/>
      <c r="B315" s="20" t="s">
        <v>691</v>
      </c>
      <c r="C315" s="15">
        <v>40</v>
      </c>
      <c r="D315" s="16">
        <v>3</v>
      </c>
      <c r="E315" s="16">
        <v>9</v>
      </c>
      <c r="F315" s="17" t="s">
        <v>690</v>
      </c>
      <c r="G315" s="15"/>
      <c r="H315" s="18">
        <v>23273000</v>
      </c>
      <c r="I315" s="18">
        <v>22773000</v>
      </c>
      <c r="J315" s="18">
        <v>22773000</v>
      </c>
      <c r="K315" s="58">
        <f t="shared" si="1304"/>
        <v>23273</v>
      </c>
      <c r="L315" s="58">
        <f t="shared" si="1305"/>
        <v>22773</v>
      </c>
      <c r="M315" s="58">
        <f t="shared" si="1306"/>
        <v>22773</v>
      </c>
      <c r="N315" s="28" t="b">
        <f t="shared" si="1307"/>
        <v>1</v>
      </c>
      <c r="O315" s="28" t="b">
        <f t="shared" si="1308"/>
        <v>1</v>
      </c>
      <c r="P315" s="28" t="b">
        <f t="shared" si="1309"/>
        <v>1</v>
      </c>
      <c r="Q315" s="28" t="b">
        <f t="shared" si="1310"/>
        <v>1</v>
      </c>
      <c r="R315" s="28" t="b">
        <f t="shared" si="1311"/>
        <v>1</v>
      </c>
      <c r="S315" s="73" t="b">
        <f t="shared" si="1312"/>
        <v>1</v>
      </c>
      <c r="T315" s="73">
        <f t="shared" si="1313"/>
        <v>0</v>
      </c>
      <c r="U315" s="61">
        <f t="shared" si="1314"/>
        <v>0</v>
      </c>
      <c r="V315" s="62">
        <f t="shared" si="1315"/>
        <v>0</v>
      </c>
      <c r="Z315" s="29" t="s">
        <v>691</v>
      </c>
      <c r="AA315" s="30">
        <v>40</v>
      </c>
      <c r="AB315" s="31">
        <v>3</v>
      </c>
      <c r="AC315" s="31">
        <v>9</v>
      </c>
      <c r="AD315" s="32" t="s">
        <v>690</v>
      </c>
      <c r="AE315" s="30" t="s">
        <v>857</v>
      </c>
      <c r="AF315" s="33">
        <v>23273</v>
      </c>
      <c r="AG315" s="34">
        <v>0</v>
      </c>
      <c r="AH315" s="33">
        <v>23273</v>
      </c>
      <c r="AI315" s="34">
        <v>22773</v>
      </c>
      <c r="AJ315" s="34">
        <v>0</v>
      </c>
      <c r="AK315" s="34">
        <v>22773</v>
      </c>
      <c r="AL315" s="34">
        <v>22773</v>
      </c>
      <c r="AM315" s="34">
        <v>0</v>
      </c>
      <c r="AN315" s="34">
        <v>22773</v>
      </c>
    </row>
    <row r="316" spans="1:40" s="25" customFormat="1" ht="39.6" x14ac:dyDescent="0.25">
      <c r="A316" s="3"/>
      <c r="B316" s="14" t="s">
        <v>689</v>
      </c>
      <c r="C316" s="15">
        <v>40</v>
      </c>
      <c r="D316" s="16">
        <v>3</v>
      </c>
      <c r="E316" s="16">
        <v>9</v>
      </c>
      <c r="F316" s="17" t="s">
        <v>688</v>
      </c>
      <c r="G316" s="15"/>
      <c r="H316" s="18">
        <v>2525200</v>
      </c>
      <c r="I316" s="18">
        <v>2525200</v>
      </c>
      <c r="J316" s="18">
        <v>2525200</v>
      </c>
      <c r="K316" s="58">
        <f t="shared" si="1304"/>
        <v>2525.1999999999998</v>
      </c>
      <c r="L316" s="58">
        <f t="shared" si="1305"/>
        <v>2525.1999999999998</v>
      </c>
      <c r="M316" s="58">
        <f t="shared" si="1306"/>
        <v>2525.1999999999998</v>
      </c>
      <c r="N316" s="28" t="b">
        <f t="shared" si="1307"/>
        <v>1</v>
      </c>
      <c r="O316" s="28" t="b">
        <f t="shared" si="1308"/>
        <v>1</v>
      </c>
      <c r="P316" s="28" t="b">
        <f t="shared" si="1309"/>
        <v>1</v>
      </c>
      <c r="Q316" s="28" t="b">
        <f t="shared" si="1310"/>
        <v>1</v>
      </c>
      <c r="R316" s="28" t="b">
        <f t="shared" si="1311"/>
        <v>1</v>
      </c>
      <c r="S316" s="73" t="b">
        <f t="shared" si="1312"/>
        <v>1</v>
      </c>
      <c r="T316" s="73">
        <f t="shared" si="1313"/>
        <v>0</v>
      </c>
      <c r="U316" s="61">
        <f t="shared" si="1314"/>
        <v>0</v>
      </c>
      <c r="V316" s="62">
        <f t="shared" si="1315"/>
        <v>0</v>
      </c>
      <c r="Z316" s="29" t="s">
        <v>689</v>
      </c>
      <c r="AA316" s="30">
        <v>40</v>
      </c>
      <c r="AB316" s="31">
        <v>3</v>
      </c>
      <c r="AC316" s="31">
        <v>9</v>
      </c>
      <c r="AD316" s="32" t="s">
        <v>688</v>
      </c>
      <c r="AE316" s="30" t="s">
        <v>857</v>
      </c>
      <c r="AF316" s="33">
        <v>2525.1999999999998</v>
      </c>
      <c r="AG316" s="34">
        <v>0</v>
      </c>
      <c r="AH316" s="33">
        <v>2525.1999999999998</v>
      </c>
      <c r="AI316" s="34">
        <v>2525.1999999999998</v>
      </c>
      <c r="AJ316" s="34">
        <v>0</v>
      </c>
      <c r="AK316" s="34">
        <v>2525.1999999999998</v>
      </c>
      <c r="AL316" s="34">
        <v>2525.1999999999998</v>
      </c>
      <c r="AM316" s="34">
        <v>0</v>
      </c>
      <c r="AN316" s="34">
        <v>2525.1999999999998</v>
      </c>
    </row>
    <row r="317" spans="1:40" s="25" customFormat="1" ht="21" x14ac:dyDescent="0.25">
      <c r="A317" s="3"/>
      <c r="B317" s="14" t="s">
        <v>687</v>
      </c>
      <c r="C317" s="15">
        <v>40</v>
      </c>
      <c r="D317" s="16">
        <v>3</v>
      </c>
      <c r="E317" s="16">
        <v>9</v>
      </c>
      <c r="F317" s="17" t="s">
        <v>686</v>
      </c>
      <c r="G317" s="15"/>
      <c r="H317" s="18">
        <v>15000</v>
      </c>
      <c r="I317" s="18">
        <v>15000</v>
      </c>
      <c r="J317" s="18">
        <v>15000</v>
      </c>
      <c r="K317" s="58">
        <f t="shared" si="1304"/>
        <v>15</v>
      </c>
      <c r="L317" s="58">
        <f t="shared" si="1305"/>
        <v>15</v>
      </c>
      <c r="M317" s="58">
        <f t="shared" si="1306"/>
        <v>15</v>
      </c>
      <c r="N317" s="28" t="b">
        <f t="shared" si="1307"/>
        <v>1</v>
      </c>
      <c r="O317" s="28" t="b">
        <f t="shared" si="1308"/>
        <v>1</v>
      </c>
      <c r="P317" s="28" t="b">
        <f t="shared" si="1309"/>
        <v>1</v>
      </c>
      <c r="Q317" s="28" t="b">
        <f t="shared" si="1310"/>
        <v>1</v>
      </c>
      <c r="R317" s="28" t="b">
        <f t="shared" si="1311"/>
        <v>1</v>
      </c>
      <c r="S317" s="73" t="b">
        <f t="shared" si="1312"/>
        <v>1</v>
      </c>
      <c r="T317" s="73">
        <f t="shared" si="1313"/>
        <v>0</v>
      </c>
      <c r="U317" s="61">
        <f t="shared" si="1314"/>
        <v>0</v>
      </c>
      <c r="V317" s="62">
        <f t="shared" si="1315"/>
        <v>0</v>
      </c>
      <c r="Z317" s="29" t="s">
        <v>687</v>
      </c>
      <c r="AA317" s="30">
        <v>40</v>
      </c>
      <c r="AB317" s="31">
        <v>3</v>
      </c>
      <c r="AC317" s="31">
        <v>9</v>
      </c>
      <c r="AD317" s="32" t="s">
        <v>686</v>
      </c>
      <c r="AE317" s="30" t="s">
        <v>857</v>
      </c>
      <c r="AF317" s="33">
        <v>15</v>
      </c>
      <c r="AG317" s="34">
        <v>0</v>
      </c>
      <c r="AH317" s="33">
        <v>15</v>
      </c>
      <c r="AI317" s="34">
        <v>15</v>
      </c>
      <c r="AJ317" s="34">
        <v>0</v>
      </c>
      <c r="AK317" s="34">
        <v>15</v>
      </c>
      <c r="AL317" s="34">
        <v>15</v>
      </c>
      <c r="AM317" s="34">
        <v>0</v>
      </c>
      <c r="AN317" s="34">
        <v>15</v>
      </c>
    </row>
    <row r="318" spans="1:40" s="25" customFormat="1" x14ac:dyDescent="0.25">
      <c r="A318" s="3"/>
      <c r="B318" s="14" t="s">
        <v>49</v>
      </c>
      <c r="C318" s="15">
        <v>40</v>
      </c>
      <c r="D318" s="16">
        <v>3</v>
      </c>
      <c r="E318" s="16">
        <v>9</v>
      </c>
      <c r="F318" s="17" t="s">
        <v>685</v>
      </c>
      <c r="G318" s="15"/>
      <c r="H318" s="18">
        <v>15000</v>
      </c>
      <c r="I318" s="18">
        <v>15000</v>
      </c>
      <c r="J318" s="18">
        <v>15000</v>
      </c>
      <c r="K318" s="58">
        <f t="shared" si="1304"/>
        <v>15</v>
      </c>
      <c r="L318" s="58">
        <f t="shared" si="1305"/>
        <v>15</v>
      </c>
      <c r="M318" s="58">
        <f t="shared" si="1306"/>
        <v>15</v>
      </c>
      <c r="N318" s="28" t="b">
        <f t="shared" si="1307"/>
        <v>1</v>
      </c>
      <c r="O318" s="28" t="b">
        <f t="shared" si="1308"/>
        <v>1</v>
      </c>
      <c r="P318" s="28" t="b">
        <f t="shared" si="1309"/>
        <v>1</v>
      </c>
      <c r="Q318" s="28" t="b">
        <f t="shared" si="1310"/>
        <v>1</v>
      </c>
      <c r="R318" s="28" t="b">
        <f t="shared" si="1311"/>
        <v>1</v>
      </c>
      <c r="S318" s="73" t="b">
        <f t="shared" si="1312"/>
        <v>1</v>
      </c>
      <c r="T318" s="73">
        <f t="shared" si="1313"/>
        <v>0</v>
      </c>
      <c r="U318" s="61">
        <f t="shared" si="1314"/>
        <v>0</v>
      </c>
      <c r="V318" s="62">
        <f t="shared" si="1315"/>
        <v>0</v>
      </c>
      <c r="Z318" s="29" t="s">
        <v>49</v>
      </c>
      <c r="AA318" s="30">
        <v>40</v>
      </c>
      <c r="AB318" s="31">
        <v>3</v>
      </c>
      <c r="AC318" s="31">
        <v>9</v>
      </c>
      <c r="AD318" s="32" t="s">
        <v>685</v>
      </c>
      <c r="AE318" s="30" t="s">
        <v>857</v>
      </c>
      <c r="AF318" s="33">
        <v>15</v>
      </c>
      <c r="AG318" s="34">
        <v>0</v>
      </c>
      <c r="AH318" s="33">
        <v>15</v>
      </c>
      <c r="AI318" s="34">
        <v>15</v>
      </c>
      <c r="AJ318" s="34">
        <v>0</v>
      </c>
      <c r="AK318" s="34">
        <v>15</v>
      </c>
      <c r="AL318" s="34">
        <v>15</v>
      </c>
      <c r="AM318" s="34">
        <v>0</v>
      </c>
      <c r="AN318" s="34">
        <v>15</v>
      </c>
    </row>
    <row r="319" spans="1:40" s="25" customFormat="1" ht="26.4" x14ac:dyDescent="0.25">
      <c r="A319" s="3"/>
      <c r="B319" s="14" t="s">
        <v>35</v>
      </c>
      <c r="C319" s="15">
        <v>40</v>
      </c>
      <c r="D319" s="16">
        <v>3</v>
      </c>
      <c r="E319" s="16">
        <v>9</v>
      </c>
      <c r="F319" s="17" t="s">
        <v>685</v>
      </c>
      <c r="G319" s="15" t="s">
        <v>34</v>
      </c>
      <c r="H319" s="18">
        <v>15000</v>
      </c>
      <c r="I319" s="18">
        <v>15000</v>
      </c>
      <c r="J319" s="18">
        <v>15000</v>
      </c>
      <c r="K319" s="58">
        <f t="shared" si="1304"/>
        <v>15</v>
      </c>
      <c r="L319" s="58">
        <f t="shared" si="1305"/>
        <v>15</v>
      </c>
      <c r="M319" s="58">
        <f t="shared" si="1306"/>
        <v>15</v>
      </c>
      <c r="N319" s="28" t="b">
        <f t="shared" si="1307"/>
        <v>1</v>
      </c>
      <c r="O319" s="28" t="b">
        <f t="shared" si="1308"/>
        <v>1</v>
      </c>
      <c r="P319" s="28" t="b">
        <f t="shared" si="1309"/>
        <v>1</v>
      </c>
      <c r="Q319" s="28" t="b">
        <f t="shared" si="1310"/>
        <v>1</v>
      </c>
      <c r="R319" s="28" t="b">
        <f t="shared" si="1311"/>
        <v>1</v>
      </c>
      <c r="S319" s="73" t="b">
        <f t="shared" si="1312"/>
        <v>0</v>
      </c>
      <c r="T319" s="73">
        <f t="shared" si="1313"/>
        <v>0</v>
      </c>
      <c r="U319" s="61">
        <f t="shared" si="1314"/>
        <v>0</v>
      </c>
      <c r="V319" s="62">
        <f t="shared" si="1315"/>
        <v>0</v>
      </c>
      <c r="Z319" s="29" t="s">
        <v>35</v>
      </c>
      <c r="AA319" s="30">
        <v>40</v>
      </c>
      <c r="AB319" s="31">
        <v>3</v>
      </c>
      <c r="AC319" s="31">
        <v>9</v>
      </c>
      <c r="AD319" s="32" t="s">
        <v>685</v>
      </c>
      <c r="AE319" s="30">
        <v>200</v>
      </c>
      <c r="AF319" s="33">
        <v>15</v>
      </c>
      <c r="AG319" s="34">
        <v>0</v>
      </c>
      <c r="AH319" s="33">
        <v>15</v>
      </c>
      <c r="AI319" s="34">
        <v>15</v>
      </c>
      <c r="AJ319" s="34">
        <v>0</v>
      </c>
      <c r="AK319" s="34">
        <v>15</v>
      </c>
      <c r="AL319" s="34">
        <v>15</v>
      </c>
      <c r="AM319" s="34">
        <v>0</v>
      </c>
      <c r="AN319" s="34">
        <v>15</v>
      </c>
    </row>
    <row r="320" spans="1:40" s="25" customFormat="1" ht="26.4" x14ac:dyDescent="0.25">
      <c r="A320" s="3"/>
      <c r="B320" s="14" t="s">
        <v>33</v>
      </c>
      <c r="C320" s="15">
        <v>40</v>
      </c>
      <c r="D320" s="16">
        <v>3</v>
      </c>
      <c r="E320" s="16">
        <v>9</v>
      </c>
      <c r="F320" s="17" t="s">
        <v>685</v>
      </c>
      <c r="G320" s="15" t="s">
        <v>32</v>
      </c>
      <c r="H320" s="18">
        <v>15000</v>
      </c>
      <c r="I320" s="18">
        <v>15000</v>
      </c>
      <c r="J320" s="18">
        <v>15000</v>
      </c>
      <c r="K320" s="58">
        <f t="shared" si="1304"/>
        <v>15</v>
      </c>
      <c r="L320" s="58">
        <f t="shared" si="1305"/>
        <v>15</v>
      </c>
      <c r="M320" s="58">
        <f t="shared" si="1306"/>
        <v>15</v>
      </c>
      <c r="N320" s="28" t="b">
        <f t="shared" si="1307"/>
        <v>1</v>
      </c>
      <c r="O320" s="28" t="b">
        <f t="shared" si="1308"/>
        <v>1</v>
      </c>
      <c r="P320" s="28" t="b">
        <f t="shared" si="1309"/>
        <v>1</v>
      </c>
      <c r="Q320" s="28" t="b">
        <f t="shared" si="1310"/>
        <v>1</v>
      </c>
      <c r="R320" s="28" t="b">
        <f t="shared" si="1311"/>
        <v>1</v>
      </c>
      <c r="S320" s="73" t="b">
        <f t="shared" si="1312"/>
        <v>0</v>
      </c>
      <c r="T320" s="73">
        <f t="shared" si="1313"/>
        <v>0</v>
      </c>
      <c r="U320" s="61">
        <f t="shared" si="1314"/>
        <v>0</v>
      </c>
      <c r="V320" s="62">
        <f t="shared" si="1315"/>
        <v>0</v>
      </c>
      <c r="Z320" s="29" t="s">
        <v>33</v>
      </c>
      <c r="AA320" s="30">
        <v>40</v>
      </c>
      <c r="AB320" s="31">
        <v>3</v>
      </c>
      <c r="AC320" s="31">
        <v>9</v>
      </c>
      <c r="AD320" s="32" t="s">
        <v>685</v>
      </c>
      <c r="AE320" s="30">
        <v>240</v>
      </c>
      <c r="AF320" s="33">
        <v>15</v>
      </c>
      <c r="AG320" s="34">
        <v>0</v>
      </c>
      <c r="AH320" s="33">
        <v>15</v>
      </c>
      <c r="AI320" s="34">
        <v>15</v>
      </c>
      <c r="AJ320" s="34">
        <v>0</v>
      </c>
      <c r="AK320" s="34">
        <v>15</v>
      </c>
      <c r="AL320" s="34">
        <v>15</v>
      </c>
      <c r="AM320" s="34">
        <v>0</v>
      </c>
      <c r="AN320" s="34">
        <v>15</v>
      </c>
    </row>
    <row r="321" spans="1:40" s="25" customFormat="1" ht="26.4" x14ac:dyDescent="0.25">
      <c r="A321" s="3"/>
      <c r="B321" s="14" t="s">
        <v>684</v>
      </c>
      <c r="C321" s="15">
        <v>40</v>
      </c>
      <c r="D321" s="16">
        <v>3</v>
      </c>
      <c r="E321" s="16">
        <v>9</v>
      </c>
      <c r="F321" s="17" t="s">
        <v>683</v>
      </c>
      <c r="G321" s="15"/>
      <c r="H321" s="18">
        <v>114000</v>
      </c>
      <c r="I321" s="18">
        <v>114000</v>
      </c>
      <c r="J321" s="18">
        <v>114000</v>
      </c>
      <c r="K321" s="58">
        <f t="shared" si="1304"/>
        <v>114</v>
      </c>
      <c r="L321" s="58">
        <f t="shared" si="1305"/>
        <v>114</v>
      </c>
      <c r="M321" s="58">
        <f t="shared" si="1306"/>
        <v>114</v>
      </c>
      <c r="N321" s="28" t="b">
        <f t="shared" si="1307"/>
        <v>1</v>
      </c>
      <c r="O321" s="28" t="b">
        <f t="shared" si="1308"/>
        <v>1</v>
      </c>
      <c r="P321" s="28" t="b">
        <f t="shared" si="1309"/>
        <v>1</v>
      </c>
      <c r="Q321" s="28" t="b">
        <f t="shared" si="1310"/>
        <v>1</v>
      </c>
      <c r="R321" s="28" t="b">
        <f t="shared" si="1311"/>
        <v>1</v>
      </c>
      <c r="S321" s="73" t="b">
        <f t="shared" si="1312"/>
        <v>1</v>
      </c>
      <c r="T321" s="73">
        <f t="shared" si="1313"/>
        <v>0</v>
      </c>
      <c r="U321" s="61">
        <f t="shared" si="1314"/>
        <v>0</v>
      </c>
      <c r="V321" s="62">
        <f t="shared" si="1315"/>
        <v>0</v>
      </c>
      <c r="Z321" s="29" t="s">
        <v>684</v>
      </c>
      <c r="AA321" s="30">
        <v>40</v>
      </c>
      <c r="AB321" s="31">
        <v>3</v>
      </c>
      <c r="AC321" s="31">
        <v>9</v>
      </c>
      <c r="AD321" s="32" t="s">
        <v>683</v>
      </c>
      <c r="AE321" s="30" t="s">
        <v>857</v>
      </c>
      <c r="AF321" s="33">
        <v>114</v>
      </c>
      <c r="AG321" s="34">
        <v>0</v>
      </c>
      <c r="AH321" s="33">
        <v>114</v>
      </c>
      <c r="AI321" s="34">
        <v>114</v>
      </c>
      <c r="AJ321" s="34">
        <v>0</v>
      </c>
      <c r="AK321" s="34">
        <v>114</v>
      </c>
      <c r="AL321" s="34">
        <v>114</v>
      </c>
      <c r="AM321" s="34">
        <v>0</v>
      </c>
      <c r="AN321" s="34">
        <v>114</v>
      </c>
    </row>
    <row r="322" spans="1:40" s="25" customFormat="1" x14ac:dyDescent="0.25">
      <c r="A322" s="3"/>
      <c r="B322" s="14" t="s">
        <v>49</v>
      </c>
      <c r="C322" s="15">
        <v>40</v>
      </c>
      <c r="D322" s="16">
        <v>3</v>
      </c>
      <c r="E322" s="16">
        <v>9</v>
      </c>
      <c r="F322" s="17" t="s">
        <v>682</v>
      </c>
      <c r="G322" s="15"/>
      <c r="H322" s="18">
        <v>114000</v>
      </c>
      <c r="I322" s="18">
        <v>114000</v>
      </c>
      <c r="J322" s="18">
        <v>114000</v>
      </c>
      <c r="K322" s="58">
        <f t="shared" si="1304"/>
        <v>114</v>
      </c>
      <c r="L322" s="58">
        <f t="shared" si="1305"/>
        <v>114</v>
      </c>
      <c r="M322" s="58">
        <f t="shared" si="1306"/>
        <v>114</v>
      </c>
      <c r="N322" s="28" t="b">
        <f t="shared" si="1307"/>
        <v>1</v>
      </c>
      <c r="O322" s="28" t="b">
        <f t="shared" si="1308"/>
        <v>1</v>
      </c>
      <c r="P322" s="28" t="b">
        <f t="shared" si="1309"/>
        <v>1</v>
      </c>
      <c r="Q322" s="28" t="b">
        <f t="shared" si="1310"/>
        <v>1</v>
      </c>
      <c r="R322" s="28" t="b">
        <f t="shared" si="1311"/>
        <v>1</v>
      </c>
      <c r="S322" s="73" t="b">
        <f t="shared" si="1312"/>
        <v>1</v>
      </c>
      <c r="T322" s="73">
        <f t="shared" si="1313"/>
        <v>0</v>
      </c>
      <c r="U322" s="61">
        <f t="shared" si="1314"/>
        <v>0</v>
      </c>
      <c r="V322" s="62">
        <f t="shared" si="1315"/>
        <v>0</v>
      </c>
      <c r="Z322" s="29" t="s">
        <v>49</v>
      </c>
      <c r="AA322" s="30">
        <v>40</v>
      </c>
      <c r="AB322" s="31">
        <v>3</v>
      </c>
      <c r="AC322" s="31">
        <v>9</v>
      </c>
      <c r="AD322" s="32" t="s">
        <v>682</v>
      </c>
      <c r="AE322" s="30" t="s">
        <v>857</v>
      </c>
      <c r="AF322" s="33">
        <v>114</v>
      </c>
      <c r="AG322" s="34">
        <v>0</v>
      </c>
      <c r="AH322" s="33">
        <v>114</v>
      </c>
      <c r="AI322" s="34">
        <v>114</v>
      </c>
      <c r="AJ322" s="34">
        <v>0</v>
      </c>
      <c r="AK322" s="34">
        <v>114</v>
      </c>
      <c r="AL322" s="34">
        <v>114</v>
      </c>
      <c r="AM322" s="34">
        <v>0</v>
      </c>
      <c r="AN322" s="34">
        <v>114</v>
      </c>
    </row>
    <row r="323" spans="1:40" s="25" customFormat="1" ht="26.4" x14ac:dyDescent="0.25">
      <c r="A323" s="3"/>
      <c r="B323" s="14" t="s">
        <v>35</v>
      </c>
      <c r="C323" s="15">
        <v>40</v>
      </c>
      <c r="D323" s="16">
        <v>3</v>
      </c>
      <c r="E323" s="16">
        <v>9</v>
      </c>
      <c r="F323" s="17" t="s">
        <v>682</v>
      </c>
      <c r="G323" s="15" t="s">
        <v>34</v>
      </c>
      <c r="H323" s="18">
        <v>114000</v>
      </c>
      <c r="I323" s="18">
        <v>114000</v>
      </c>
      <c r="J323" s="18">
        <v>114000</v>
      </c>
      <c r="K323" s="58">
        <f t="shared" si="1304"/>
        <v>114</v>
      </c>
      <c r="L323" s="58">
        <f t="shared" si="1305"/>
        <v>114</v>
      </c>
      <c r="M323" s="58">
        <f t="shared" si="1306"/>
        <v>114</v>
      </c>
      <c r="N323" s="28" t="b">
        <f t="shared" si="1307"/>
        <v>1</v>
      </c>
      <c r="O323" s="28" t="b">
        <f t="shared" si="1308"/>
        <v>1</v>
      </c>
      <c r="P323" s="28" t="b">
        <f t="shared" si="1309"/>
        <v>1</v>
      </c>
      <c r="Q323" s="28" t="b">
        <f t="shared" si="1310"/>
        <v>1</v>
      </c>
      <c r="R323" s="28" t="b">
        <f t="shared" si="1311"/>
        <v>1</v>
      </c>
      <c r="S323" s="73" t="b">
        <f t="shared" si="1312"/>
        <v>0</v>
      </c>
      <c r="T323" s="73">
        <f t="shared" si="1313"/>
        <v>0</v>
      </c>
      <c r="U323" s="61">
        <f t="shared" si="1314"/>
        <v>0</v>
      </c>
      <c r="V323" s="62">
        <f t="shared" si="1315"/>
        <v>0</v>
      </c>
      <c r="Z323" s="29" t="s">
        <v>35</v>
      </c>
      <c r="AA323" s="30">
        <v>40</v>
      </c>
      <c r="AB323" s="31">
        <v>3</v>
      </c>
      <c r="AC323" s="31">
        <v>9</v>
      </c>
      <c r="AD323" s="32" t="s">
        <v>682</v>
      </c>
      <c r="AE323" s="30">
        <v>200</v>
      </c>
      <c r="AF323" s="33">
        <v>114</v>
      </c>
      <c r="AG323" s="34">
        <v>0</v>
      </c>
      <c r="AH323" s="33">
        <v>114</v>
      </c>
      <c r="AI323" s="34">
        <v>114</v>
      </c>
      <c r="AJ323" s="34">
        <v>0</v>
      </c>
      <c r="AK323" s="34">
        <v>114</v>
      </c>
      <c r="AL323" s="34">
        <v>114</v>
      </c>
      <c r="AM323" s="34">
        <v>0</v>
      </c>
      <c r="AN323" s="34">
        <v>114</v>
      </c>
    </row>
    <row r="324" spans="1:40" s="25" customFormat="1" ht="26.4" x14ac:dyDescent="0.25">
      <c r="A324" s="3"/>
      <c r="B324" s="14" t="s">
        <v>33</v>
      </c>
      <c r="C324" s="15">
        <v>40</v>
      </c>
      <c r="D324" s="16">
        <v>3</v>
      </c>
      <c r="E324" s="16">
        <v>9</v>
      </c>
      <c r="F324" s="17" t="s">
        <v>682</v>
      </c>
      <c r="G324" s="15" t="s">
        <v>32</v>
      </c>
      <c r="H324" s="18">
        <v>114000</v>
      </c>
      <c r="I324" s="18">
        <v>114000</v>
      </c>
      <c r="J324" s="18">
        <v>114000</v>
      </c>
      <c r="K324" s="58">
        <f t="shared" si="1304"/>
        <v>114</v>
      </c>
      <c r="L324" s="58">
        <f t="shared" si="1305"/>
        <v>114</v>
      </c>
      <c r="M324" s="58">
        <f t="shared" si="1306"/>
        <v>114</v>
      </c>
      <c r="N324" s="28" t="b">
        <f t="shared" si="1307"/>
        <v>1</v>
      </c>
      <c r="O324" s="28" t="b">
        <f t="shared" si="1308"/>
        <v>1</v>
      </c>
      <c r="P324" s="28" t="b">
        <f t="shared" si="1309"/>
        <v>1</v>
      </c>
      <c r="Q324" s="28" t="b">
        <f t="shared" si="1310"/>
        <v>1</v>
      </c>
      <c r="R324" s="28" t="b">
        <f t="shared" si="1311"/>
        <v>1</v>
      </c>
      <c r="S324" s="73" t="b">
        <f t="shared" si="1312"/>
        <v>0</v>
      </c>
      <c r="T324" s="73">
        <f t="shared" si="1313"/>
        <v>0</v>
      </c>
      <c r="U324" s="61">
        <f t="shared" si="1314"/>
        <v>0</v>
      </c>
      <c r="V324" s="62">
        <f t="shared" si="1315"/>
        <v>0</v>
      </c>
      <c r="Z324" s="29" t="s">
        <v>33</v>
      </c>
      <c r="AA324" s="30">
        <v>40</v>
      </c>
      <c r="AB324" s="31">
        <v>3</v>
      </c>
      <c r="AC324" s="31">
        <v>9</v>
      </c>
      <c r="AD324" s="32" t="s">
        <v>682</v>
      </c>
      <c r="AE324" s="30">
        <v>240</v>
      </c>
      <c r="AF324" s="33">
        <v>114</v>
      </c>
      <c r="AG324" s="34">
        <v>0</v>
      </c>
      <c r="AH324" s="33">
        <v>114</v>
      </c>
      <c r="AI324" s="34">
        <v>114</v>
      </c>
      <c r="AJ324" s="34">
        <v>0</v>
      </c>
      <c r="AK324" s="34">
        <v>114</v>
      </c>
      <c r="AL324" s="34">
        <v>114</v>
      </c>
      <c r="AM324" s="34">
        <v>0</v>
      </c>
      <c r="AN324" s="34">
        <v>114</v>
      </c>
    </row>
    <row r="325" spans="1:40" s="25" customFormat="1" ht="26.4" x14ac:dyDescent="0.25">
      <c r="A325" s="3"/>
      <c r="B325" s="14" t="s">
        <v>681</v>
      </c>
      <c r="C325" s="15">
        <v>40</v>
      </c>
      <c r="D325" s="16">
        <v>3</v>
      </c>
      <c r="E325" s="16">
        <v>9</v>
      </c>
      <c r="F325" s="17" t="s">
        <v>680</v>
      </c>
      <c r="G325" s="15"/>
      <c r="H325" s="18">
        <v>13000</v>
      </c>
      <c r="I325" s="18">
        <v>13000</v>
      </c>
      <c r="J325" s="18">
        <v>13000</v>
      </c>
      <c r="K325" s="58">
        <f t="shared" si="1304"/>
        <v>13</v>
      </c>
      <c r="L325" s="58">
        <f t="shared" si="1305"/>
        <v>13</v>
      </c>
      <c r="M325" s="58">
        <f t="shared" si="1306"/>
        <v>13</v>
      </c>
      <c r="N325" s="28" t="b">
        <f t="shared" si="1307"/>
        <v>1</v>
      </c>
      <c r="O325" s="28" t="b">
        <f t="shared" si="1308"/>
        <v>1</v>
      </c>
      <c r="P325" s="28" t="b">
        <f t="shared" si="1309"/>
        <v>1</v>
      </c>
      <c r="Q325" s="28" t="b">
        <f t="shared" si="1310"/>
        <v>1</v>
      </c>
      <c r="R325" s="28" t="b">
        <f t="shared" si="1311"/>
        <v>1</v>
      </c>
      <c r="S325" s="73" t="b">
        <f t="shared" si="1312"/>
        <v>1</v>
      </c>
      <c r="T325" s="73">
        <f t="shared" si="1313"/>
        <v>0</v>
      </c>
      <c r="U325" s="61">
        <f t="shared" si="1314"/>
        <v>0</v>
      </c>
      <c r="V325" s="62">
        <f t="shared" si="1315"/>
        <v>0</v>
      </c>
      <c r="Z325" s="29" t="s">
        <v>681</v>
      </c>
      <c r="AA325" s="30">
        <v>40</v>
      </c>
      <c r="AB325" s="31">
        <v>3</v>
      </c>
      <c r="AC325" s="31">
        <v>9</v>
      </c>
      <c r="AD325" s="32" t="s">
        <v>680</v>
      </c>
      <c r="AE325" s="30" t="s">
        <v>857</v>
      </c>
      <c r="AF325" s="33">
        <v>13</v>
      </c>
      <c r="AG325" s="34">
        <v>0</v>
      </c>
      <c r="AH325" s="33">
        <v>13</v>
      </c>
      <c r="AI325" s="34">
        <v>13</v>
      </c>
      <c r="AJ325" s="34">
        <v>0</v>
      </c>
      <c r="AK325" s="34">
        <v>13</v>
      </c>
      <c r="AL325" s="34">
        <v>13</v>
      </c>
      <c r="AM325" s="34">
        <v>0</v>
      </c>
      <c r="AN325" s="34">
        <v>13</v>
      </c>
    </row>
    <row r="326" spans="1:40" s="25" customFormat="1" x14ac:dyDescent="0.25">
      <c r="A326" s="3"/>
      <c r="B326" s="14" t="s">
        <v>49</v>
      </c>
      <c r="C326" s="15">
        <v>40</v>
      </c>
      <c r="D326" s="16">
        <v>3</v>
      </c>
      <c r="E326" s="16">
        <v>9</v>
      </c>
      <c r="F326" s="17" t="s">
        <v>679</v>
      </c>
      <c r="G326" s="15"/>
      <c r="H326" s="18">
        <v>13000</v>
      </c>
      <c r="I326" s="18">
        <v>13000</v>
      </c>
      <c r="J326" s="18">
        <v>13000</v>
      </c>
      <c r="K326" s="58">
        <f t="shared" si="1304"/>
        <v>13</v>
      </c>
      <c r="L326" s="58">
        <f t="shared" si="1305"/>
        <v>13</v>
      </c>
      <c r="M326" s="58">
        <f t="shared" si="1306"/>
        <v>13</v>
      </c>
      <c r="N326" s="28" t="b">
        <f t="shared" si="1307"/>
        <v>1</v>
      </c>
      <c r="O326" s="28" t="b">
        <f t="shared" si="1308"/>
        <v>1</v>
      </c>
      <c r="P326" s="28" t="b">
        <f t="shared" si="1309"/>
        <v>1</v>
      </c>
      <c r="Q326" s="28" t="b">
        <f t="shared" si="1310"/>
        <v>1</v>
      </c>
      <c r="R326" s="28" t="b">
        <f t="shared" si="1311"/>
        <v>1</v>
      </c>
      <c r="S326" s="73" t="b">
        <f t="shared" si="1312"/>
        <v>1</v>
      </c>
      <c r="T326" s="73">
        <f t="shared" si="1313"/>
        <v>0</v>
      </c>
      <c r="U326" s="61">
        <f t="shared" si="1314"/>
        <v>0</v>
      </c>
      <c r="V326" s="62">
        <f t="shared" si="1315"/>
        <v>0</v>
      </c>
      <c r="Z326" s="29" t="s">
        <v>49</v>
      </c>
      <c r="AA326" s="30">
        <v>40</v>
      </c>
      <c r="AB326" s="31">
        <v>3</v>
      </c>
      <c r="AC326" s="31">
        <v>9</v>
      </c>
      <c r="AD326" s="32" t="s">
        <v>679</v>
      </c>
      <c r="AE326" s="30" t="s">
        <v>857</v>
      </c>
      <c r="AF326" s="33">
        <v>13</v>
      </c>
      <c r="AG326" s="34">
        <v>0</v>
      </c>
      <c r="AH326" s="33">
        <v>13</v>
      </c>
      <c r="AI326" s="34">
        <v>13</v>
      </c>
      <c r="AJ326" s="34">
        <v>0</v>
      </c>
      <c r="AK326" s="34">
        <v>13</v>
      </c>
      <c r="AL326" s="34">
        <v>13</v>
      </c>
      <c r="AM326" s="34">
        <v>0</v>
      </c>
      <c r="AN326" s="34">
        <v>13</v>
      </c>
    </row>
    <row r="327" spans="1:40" s="25" customFormat="1" ht="26.4" x14ac:dyDescent="0.25">
      <c r="A327" s="3"/>
      <c r="B327" s="14" t="s">
        <v>35</v>
      </c>
      <c r="C327" s="15">
        <v>40</v>
      </c>
      <c r="D327" s="16">
        <v>3</v>
      </c>
      <c r="E327" s="16">
        <v>9</v>
      </c>
      <c r="F327" s="17" t="s">
        <v>679</v>
      </c>
      <c r="G327" s="15" t="s">
        <v>34</v>
      </c>
      <c r="H327" s="18">
        <v>13000</v>
      </c>
      <c r="I327" s="18">
        <v>13000</v>
      </c>
      <c r="J327" s="18">
        <v>13000</v>
      </c>
      <c r="K327" s="58">
        <f t="shared" si="1304"/>
        <v>13</v>
      </c>
      <c r="L327" s="58">
        <f t="shared" si="1305"/>
        <v>13</v>
      </c>
      <c r="M327" s="58">
        <f t="shared" si="1306"/>
        <v>13</v>
      </c>
      <c r="N327" s="28" t="b">
        <f t="shared" si="1307"/>
        <v>1</v>
      </c>
      <c r="O327" s="28" t="b">
        <f t="shared" si="1308"/>
        <v>1</v>
      </c>
      <c r="P327" s="28" t="b">
        <f t="shared" si="1309"/>
        <v>1</v>
      </c>
      <c r="Q327" s="28" t="b">
        <f t="shared" si="1310"/>
        <v>1</v>
      </c>
      <c r="R327" s="28" t="b">
        <f t="shared" si="1311"/>
        <v>1</v>
      </c>
      <c r="S327" s="73" t="b">
        <f t="shared" si="1312"/>
        <v>0</v>
      </c>
      <c r="T327" s="73">
        <f t="shared" si="1313"/>
        <v>0</v>
      </c>
      <c r="U327" s="61">
        <f t="shared" si="1314"/>
        <v>0</v>
      </c>
      <c r="V327" s="62">
        <f t="shared" si="1315"/>
        <v>0</v>
      </c>
      <c r="Z327" s="29" t="s">
        <v>35</v>
      </c>
      <c r="AA327" s="30">
        <v>40</v>
      </c>
      <c r="AB327" s="31">
        <v>3</v>
      </c>
      <c r="AC327" s="31">
        <v>9</v>
      </c>
      <c r="AD327" s="32" t="s">
        <v>679</v>
      </c>
      <c r="AE327" s="30">
        <v>200</v>
      </c>
      <c r="AF327" s="33">
        <v>13</v>
      </c>
      <c r="AG327" s="34">
        <v>0</v>
      </c>
      <c r="AH327" s="33">
        <v>13</v>
      </c>
      <c r="AI327" s="34">
        <v>13</v>
      </c>
      <c r="AJ327" s="34">
        <v>0</v>
      </c>
      <c r="AK327" s="34">
        <v>13</v>
      </c>
      <c r="AL327" s="34">
        <v>13</v>
      </c>
      <c r="AM327" s="34">
        <v>0</v>
      </c>
      <c r="AN327" s="34">
        <v>13</v>
      </c>
    </row>
    <row r="328" spans="1:40" s="25" customFormat="1" ht="26.4" x14ac:dyDescent="0.25">
      <c r="A328" s="3"/>
      <c r="B328" s="14" t="s">
        <v>33</v>
      </c>
      <c r="C328" s="15">
        <v>40</v>
      </c>
      <c r="D328" s="16">
        <v>3</v>
      </c>
      <c r="E328" s="16">
        <v>9</v>
      </c>
      <c r="F328" s="17" t="s">
        <v>679</v>
      </c>
      <c r="G328" s="15" t="s">
        <v>32</v>
      </c>
      <c r="H328" s="18">
        <v>13000</v>
      </c>
      <c r="I328" s="18">
        <v>13000</v>
      </c>
      <c r="J328" s="18">
        <v>13000</v>
      </c>
      <c r="K328" s="58">
        <f t="shared" si="1304"/>
        <v>13</v>
      </c>
      <c r="L328" s="58">
        <f t="shared" si="1305"/>
        <v>13</v>
      </c>
      <c r="M328" s="58">
        <f t="shared" si="1306"/>
        <v>13</v>
      </c>
      <c r="N328" s="28" t="b">
        <f t="shared" si="1307"/>
        <v>1</v>
      </c>
      <c r="O328" s="28" t="b">
        <f t="shared" si="1308"/>
        <v>1</v>
      </c>
      <c r="P328" s="28" t="b">
        <f t="shared" si="1309"/>
        <v>1</v>
      </c>
      <c r="Q328" s="28" t="b">
        <f t="shared" si="1310"/>
        <v>1</v>
      </c>
      <c r="R328" s="28" t="b">
        <f t="shared" si="1311"/>
        <v>1</v>
      </c>
      <c r="S328" s="73" t="b">
        <f t="shared" si="1312"/>
        <v>0</v>
      </c>
      <c r="T328" s="73">
        <f t="shared" si="1313"/>
        <v>0</v>
      </c>
      <c r="U328" s="61">
        <f t="shared" si="1314"/>
        <v>0</v>
      </c>
      <c r="V328" s="62">
        <f t="shared" si="1315"/>
        <v>0</v>
      </c>
      <c r="Z328" s="29" t="s">
        <v>33</v>
      </c>
      <c r="AA328" s="30">
        <v>40</v>
      </c>
      <c r="AB328" s="31">
        <v>3</v>
      </c>
      <c r="AC328" s="31">
        <v>9</v>
      </c>
      <c r="AD328" s="32" t="s">
        <v>679</v>
      </c>
      <c r="AE328" s="30">
        <v>240</v>
      </c>
      <c r="AF328" s="33">
        <v>13</v>
      </c>
      <c r="AG328" s="34">
        <v>0</v>
      </c>
      <c r="AH328" s="33">
        <v>13</v>
      </c>
      <c r="AI328" s="34">
        <v>13</v>
      </c>
      <c r="AJ328" s="34">
        <v>0</v>
      </c>
      <c r="AK328" s="34">
        <v>13</v>
      </c>
      <c r="AL328" s="34">
        <v>13</v>
      </c>
      <c r="AM328" s="34">
        <v>0</v>
      </c>
      <c r="AN328" s="34">
        <v>13</v>
      </c>
    </row>
    <row r="329" spans="1:40" s="25" customFormat="1" ht="26.4" x14ac:dyDescent="0.25">
      <c r="A329" s="3"/>
      <c r="B329" s="14" t="s">
        <v>678</v>
      </c>
      <c r="C329" s="15">
        <v>40</v>
      </c>
      <c r="D329" s="16">
        <v>3</v>
      </c>
      <c r="E329" s="16">
        <v>9</v>
      </c>
      <c r="F329" s="17" t="s">
        <v>677</v>
      </c>
      <c r="G329" s="15"/>
      <c r="H329" s="18">
        <v>2383200</v>
      </c>
      <c r="I329" s="18">
        <v>2383200</v>
      </c>
      <c r="J329" s="18">
        <v>2383200</v>
      </c>
      <c r="K329" s="58">
        <f t="shared" si="1304"/>
        <v>2383.1999999999998</v>
      </c>
      <c r="L329" s="58">
        <f t="shared" si="1305"/>
        <v>2383.1999999999998</v>
      </c>
      <c r="M329" s="58">
        <f t="shared" si="1306"/>
        <v>2383.1999999999998</v>
      </c>
      <c r="N329" s="28" t="b">
        <f t="shared" si="1307"/>
        <v>1</v>
      </c>
      <c r="O329" s="28" t="b">
        <f t="shared" si="1308"/>
        <v>1</v>
      </c>
      <c r="P329" s="28" t="b">
        <f t="shared" si="1309"/>
        <v>1</v>
      </c>
      <c r="Q329" s="28" t="b">
        <f t="shared" si="1310"/>
        <v>1</v>
      </c>
      <c r="R329" s="28" t="b">
        <f t="shared" si="1311"/>
        <v>1</v>
      </c>
      <c r="S329" s="73" t="b">
        <f t="shared" si="1312"/>
        <v>1</v>
      </c>
      <c r="T329" s="73">
        <f t="shared" si="1313"/>
        <v>0</v>
      </c>
      <c r="U329" s="61">
        <f t="shared" si="1314"/>
        <v>0</v>
      </c>
      <c r="V329" s="62">
        <f t="shared" si="1315"/>
        <v>0</v>
      </c>
      <c r="Z329" s="29" t="s">
        <v>678</v>
      </c>
      <c r="AA329" s="30">
        <v>40</v>
      </c>
      <c r="AB329" s="31">
        <v>3</v>
      </c>
      <c r="AC329" s="31">
        <v>9</v>
      </c>
      <c r="AD329" s="32" t="s">
        <v>677</v>
      </c>
      <c r="AE329" s="30" t="s">
        <v>857</v>
      </c>
      <c r="AF329" s="33">
        <v>2383.1999999999998</v>
      </c>
      <c r="AG329" s="34">
        <v>0</v>
      </c>
      <c r="AH329" s="33">
        <v>2383.1999999999998</v>
      </c>
      <c r="AI329" s="34">
        <v>2383.1999999999998</v>
      </c>
      <c r="AJ329" s="34">
        <v>0</v>
      </c>
      <c r="AK329" s="34">
        <v>2383.1999999999998</v>
      </c>
      <c r="AL329" s="34">
        <v>2383.1999999999998</v>
      </c>
      <c r="AM329" s="34">
        <v>0</v>
      </c>
      <c r="AN329" s="34">
        <v>2383.1999999999998</v>
      </c>
    </row>
    <row r="330" spans="1:40" s="25" customFormat="1" x14ac:dyDescent="0.25">
      <c r="A330" s="3"/>
      <c r="B330" s="14" t="s">
        <v>49</v>
      </c>
      <c r="C330" s="15">
        <v>40</v>
      </c>
      <c r="D330" s="16">
        <v>3</v>
      </c>
      <c r="E330" s="16">
        <v>9</v>
      </c>
      <c r="F330" s="17" t="s">
        <v>676</v>
      </c>
      <c r="G330" s="15"/>
      <c r="H330" s="18">
        <v>2383200</v>
      </c>
      <c r="I330" s="18">
        <v>2383200</v>
      </c>
      <c r="J330" s="18">
        <v>2383200</v>
      </c>
      <c r="K330" s="58">
        <f t="shared" si="1304"/>
        <v>2383.1999999999998</v>
      </c>
      <c r="L330" s="58">
        <f t="shared" si="1305"/>
        <v>2383.1999999999998</v>
      </c>
      <c r="M330" s="58">
        <f t="shared" si="1306"/>
        <v>2383.1999999999998</v>
      </c>
      <c r="N330" s="28" t="b">
        <f t="shared" si="1307"/>
        <v>1</v>
      </c>
      <c r="O330" s="28" t="b">
        <f t="shared" si="1308"/>
        <v>1</v>
      </c>
      <c r="P330" s="28" t="b">
        <f t="shared" si="1309"/>
        <v>1</v>
      </c>
      <c r="Q330" s="28" t="b">
        <f t="shared" si="1310"/>
        <v>1</v>
      </c>
      <c r="R330" s="28" t="b">
        <f t="shared" si="1311"/>
        <v>1</v>
      </c>
      <c r="S330" s="73" t="b">
        <f t="shared" si="1312"/>
        <v>1</v>
      </c>
      <c r="T330" s="73">
        <f t="shared" si="1313"/>
        <v>0</v>
      </c>
      <c r="U330" s="61">
        <f t="shared" si="1314"/>
        <v>0</v>
      </c>
      <c r="V330" s="62">
        <f t="shared" si="1315"/>
        <v>0</v>
      </c>
      <c r="Z330" s="29" t="s">
        <v>49</v>
      </c>
      <c r="AA330" s="30">
        <v>40</v>
      </c>
      <c r="AB330" s="31">
        <v>3</v>
      </c>
      <c r="AC330" s="31">
        <v>9</v>
      </c>
      <c r="AD330" s="32" t="s">
        <v>676</v>
      </c>
      <c r="AE330" s="30" t="s">
        <v>857</v>
      </c>
      <c r="AF330" s="33">
        <v>2383.1999999999998</v>
      </c>
      <c r="AG330" s="34">
        <v>0</v>
      </c>
      <c r="AH330" s="33">
        <v>2383.1999999999998</v>
      </c>
      <c r="AI330" s="34">
        <v>2383.1999999999998</v>
      </c>
      <c r="AJ330" s="34">
        <v>0</v>
      </c>
      <c r="AK330" s="34">
        <v>2383.1999999999998</v>
      </c>
      <c r="AL330" s="34">
        <v>2383.1999999999998</v>
      </c>
      <c r="AM330" s="34">
        <v>0</v>
      </c>
      <c r="AN330" s="34">
        <v>2383.1999999999998</v>
      </c>
    </row>
    <row r="331" spans="1:40" s="25" customFormat="1" ht="26.4" x14ac:dyDescent="0.25">
      <c r="A331" s="3"/>
      <c r="B331" s="14" t="s">
        <v>35</v>
      </c>
      <c r="C331" s="15">
        <v>40</v>
      </c>
      <c r="D331" s="16">
        <v>3</v>
      </c>
      <c r="E331" s="16">
        <v>9</v>
      </c>
      <c r="F331" s="17" t="s">
        <v>676</v>
      </c>
      <c r="G331" s="15" t="s">
        <v>34</v>
      </c>
      <c r="H331" s="18">
        <v>2383200</v>
      </c>
      <c r="I331" s="18">
        <v>2383200</v>
      </c>
      <c r="J331" s="18">
        <v>2383200</v>
      </c>
      <c r="K331" s="58">
        <f t="shared" si="1304"/>
        <v>2383.1999999999998</v>
      </c>
      <c r="L331" s="58">
        <f t="shared" si="1305"/>
        <v>2383.1999999999998</v>
      </c>
      <c r="M331" s="58">
        <f t="shared" si="1306"/>
        <v>2383.1999999999998</v>
      </c>
      <c r="N331" s="28" t="b">
        <f t="shared" si="1307"/>
        <v>1</v>
      </c>
      <c r="O331" s="28" t="b">
        <f t="shared" si="1308"/>
        <v>1</v>
      </c>
      <c r="P331" s="28" t="b">
        <f t="shared" si="1309"/>
        <v>1</v>
      </c>
      <c r="Q331" s="28" t="b">
        <f t="shared" si="1310"/>
        <v>1</v>
      </c>
      <c r="R331" s="28" t="b">
        <f t="shared" si="1311"/>
        <v>1</v>
      </c>
      <c r="S331" s="73" t="b">
        <f t="shared" si="1312"/>
        <v>0</v>
      </c>
      <c r="T331" s="73">
        <f t="shared" si="1313"/>
        <v>0</v>
      </c>
      <c r="U331" s="61">
        <f t="shared" si="1314"/>
        <v>0</v>
      </c>
      <c r="V331" s="62">
        <f t="shared" si="1315"/>
        <v>0</v>
      </c>
      <c r="Z331" s="29" t="s">
        <v>35</v>
      </c>
      <c r="AA331" s="30">
        <v>40</v>
      </c>
      <c r="AB331" s="31">
        <v>3</v>
      </c>
      <c r="AC331" s="31">
        <v>9</v>
      </c>
      <c r="AD331" s="32" t="s">
        <v>676</v>
      </c>
      <c r="AE331" s="30">
        <v>200</v>
      </c>
      <c r="AF331" s="33">
        <v>2383.1999999999998</v>
      </c>
      <c r="AG331" s="34">
        <v>0</v>
      </c>
      <c r="AH331" s="33">
        <v>2383.1999999999998</v>
      </c>
      <c r="AI331" s="34">
        <v>2383.1999999999998</v>
      </c>
      <c r="AJ331" s="34">
        <v>0</v>
      </c>
      <c r="AK331" s="34">
        <v>2383.1999999999998</v>
      </c>
      <c r="AL331" s="34">
        <v>2383.1999999999998</v>
      </c>
      <c r="AM331" s="34">
        <v>0</v>
      </c>
      <c r="AN331" s="34">
        <v>2383.1999999999998</v>
      </c>
    </row>
    <row r="332" spans="1:40" s="25" customFormat="1" ht="26.4" x14ac:dyDescent="0.25">
      <c r="A332" s="3"/>
      <c r="B332" s="14" t="s">
        <v>33</v>
      </c>
      <c r="C332" s="15">
        <v>40</v>
      </c>
      <c r="D332" s="16">
        <v>3</v>
      </c>
      <c r="E332" s="16">
        <v>9</v>
      </c>
      <c r="F332" s="17" t="s">
        <v>676</v>
      </c>
      <c r="G332" s="15" t="s">
        <v>32</v>
      </c>
      <c r="H332" s="18">
        <v>2383200</v>
      </c>
      <c r="I332" s="18">
        <v>2383200</v>
      </c>
      <c r="J332" s="18">
        <v>2383200</v>
      </c>
      <c r="K332" s="58">
        <f t="shared" si="1304"/>
        <v>2383.1999999999998</v>
      </c>
      <c r="L332" s="58">
        <f t="shared" si="1305"/>
        <v>2383.1999999999998</v>
      </c>
      <c r="M332" s="58">
        <f t="shared" si="1306"/>
        <v>2383.1999999999998</v>
      </c>
      <c r="N332" s="28" t="b">
        <f t="shared" si="1307"/>
        <v>1</v>
      </c>
      <c r="O332" s="28" t="b">
        <f t="shared" si="1308"/>
        <v>1</v>
      </c>
      <c r="P332" s="28" t="b">
        <f t="shared" si="1309"/>
        <v>1</v>
      </c>
      <c r="Q332" s="28" t="b">
        <f t="shared" si="1310"/>
        <v>1</v>
      </c>
      <c r="R332" s="28" t="b">
        <f t="shared" si="1311"/>
        <v>1</v>
      </c>
      <c r="S332" s="73" t="b">
        <f t="shared" si="1312"/>
        <v>0</v>
      </c>
      <c r="T332" s="73">
        <f t="shared" si="1313"/>
        <v>0</v>
      </c>
      <c r="U332" s="61">
        <f t="shared" si="1314"/>
        <v>0</v>
      </c>
      <c r="V332" s="62">
        <f t="shared" si="1315"/>
        <v>0</v>
      </c>
      <c r="Z332" s="29" t="s">
        <v>33</v>
      </c>
      <c r="AA332" s="30">
        <v>40</v>
      </c>
      <c r="AB332" s="31">
        <v>3</v>
      </c>
      <c r="AC332" s="31">
        <v>9</v>
      </c>
      <c r="AD332" s="32" t="s">
        <v>676</v>
      </c>
      <c r="AE332" s="30">
        <v>240</v>
      </c>
      <c r="AF332" s="33">
        <v>2383.1999999999998</v>
      </c>
      <c r="AG332" s="34">
        <v>0</v>
      </c>
      <c r="AH332" s="33">
        <v>2383.1999999999998</v>
      </c>
      <c r="AI332" s="34">
        <v>2383.1999999999998</v>
      </c>
      <c r="AJ332" s="34">
        <v>0</v>
      </c>
      <c r="AK332" s="34">
        <v>2383.1999999999998</v>
      </c>
      <c r="AL332" s="34">
        <v>2383.1999999999998</v>
      </c>
      <c r="AM332" s="34">
        <v>0</v>
      </c>
      <c r="AN332" s="34">
        <v>2383.1999999999998</v>
      </c>
    </row>
    <row r="333" spans="1:40" s="25" customFormat="1" ht="26.4" x14ac:dyDescent="0.25">
      <c r="A333" s="3"/>
      <c r="B333" s="14" t="s">
        <v>675</v>
      </c>
      <c r="C333" s="15">
        <v>40</v>
      </c>
      <c r="D333" s="16">
        <v>3</v>
      </c>
      <c r="E333" s="16">
        <v>9</v>
      </c>
      <c r="F333" s="17" t="s">
        <v>674</v>
      </c>
      <c r="G333" s="15"/>
      <c r="H333" s="18">
        <v>2199000</v>
      </c>
      <c r="I333" s="18">
        <v>2199000</v>
      </c>
      <c r="J333" s="18">
        <v>2199000</v>
      </c>
      <c r="K333" s="58">
        <f t="shared" si="1304"/>
        <v>2199</v>
      </c>
      <c r="L333" s="58">
        <f t="shared" si="1305"/>
        <v>2199</v>
      </c>
      <c r="M333" s="58">
        <f t="shared" si="1306"/>
        <v>2199</v>
      </c>
      <c r="N333" s="28" t="b">
        <f t="shared" si="1307"/>
        <v>1</v>
      </c>
      <c r="O333" s="28" t="b">
        <f t="shared" si="1308"/>
        <v>1</v>
      </c>
      <c r="P333" s="28" t="b">
        <f t="shared" si="1309"/>
        <v>1</v>
      </c>
      <c r="Q333" s="28" t="b">
        <f t="shared" si="1310"/>
        <v>1</v>
      </c>
      <c r="R333" s="28" t="b">
        <f t="shared" si="1311"/>
        <v>1</v>
      </c>
      <c r="S333" s="73" t="b">
        <f t="shared" si="1312"/>
        <v>1</v>
      </c>
      <c r="T333" s="73">
        <f t="shared" si="1313"/>
        <v>0</v>
      </c>
      <c r="U333" s="61">
        <f t="shared" si="1314"/>
        <v>0</v>
      </c>
      <c r="V333" s="62">
        <f t="shared" si="1315"/>
        <v>0</v>
      </c>
      <c r="Z333" s="29" t="s">
        <v>675</v>
      </c>
      <c r="AA333" s="30">
        <v>40</v>
      </c>
      <c r="AB333" s="31">
        <v>3</v>
      </c>
      <c r="AC333" s="31">
        <v>9</v>
      </c>
      <c r="AD333" s="32" t="s">
        <v>674</v>
      </c>
      <c r="AE333" s="30" t="s">
        <v>857</v>
      </c>
      <c r="AF333" s="33">
        <v>2199</v>
      </c>
      <c r="AG333" s="34">
        <v>0</v>
      </c>
      <c r="AH333" s="33">
        <v>2199</v>
      </c>
      <c r="AI333" s="34">
        <v>2199</v>
      </c>
      <c r="AJ333" s="34">
        <v>0</v>
      </c>
      <c r="AK333" s="34">
        <v>2199</v>
      </c>
      <c r="AL333" s="34">
        <v>2199</v>
      </c>
      <c r="AM333" s="34">
        <v>0</v>
      </c>
      <c r="AN333" s="34">
        <v>2199</v>
      </c>
    </row>
    <row r="334" spans="1:40" s="25" customFormat="1" ht="21" x14ac:dyDescent="0.25">
      <c r="A334" s="3"/>
      <c r="B334" s="14" t="s">
        <v>673</v>
      </c>
      <c r="C334" s="15">
        <v>40</v>
      </c>
      <c r="D334" s="16">
        <v>3</v>
      </c>
      <c r="E334" s="16">
        <v>9</v>
      </c>
      <c r="F334" s="17" t="s">
        <v>672</v>
      </c>
      <c r="G334" s="15"/>
      <c r="H334" s="18">
        <v>2199000</v>
      </c>
      <c r="I334" s="18">
        <v>2199000</v>
      </c>
      <c r="J334" s="18">
        <v>2199000</v>
      </c>
      <c r="K334" s="58">
        <f t="shared" si="1304"/>
        <v>2199</v>
      </c>
      <c r="L334" s="58">
        <f t="shared" si="1305"/>
        <v>2199</v>
      </c>
      <c r="M334" s="58">
        <f t="shared" si="1306"/>
        <v>2199</v>
      </c>
      <c r="N334" s="28" t="b">
        <f t="shared" si="1307"/>
        <v>1</v>
      </c>
      <c r="O334" s="28" t="b">
        <f t="shared" si="1308"/>
        <v>1</v>
      </c>
      <c r="P334" s="28" t="b">
        <f t="shared" si="1309"/>
        <v>1</v>
      </c>
      <c r="Q334" s="28" t="b">
        <f t="shared" si="1310"/>
        <v>1</v>
      </c>
      <c r="R334" s="28" t="b">
        <f t="shared" si="1311"/>
        <v>1</v>
      </c>
      <c r="S334" s="73" t="b">
        <f t="shared" si="1312"/>
        <v>1</v>
      </c>
      <c r="T334" s="73">
        <f t="shared" si="1313"/>
        <v>0</v>
      </c>
      <c r="U334" s="61">
        <f t="shared" si="1314"/>
        <v>0</v>
      </c>
      <c r="V334" s="62">
        <f t="shared" si="1315"/>
        <v>0</v>
      </c>
      <c r="Z334" s="29" t="s">
        <v>673</v>
      </c>
      <c r="AA334" s="30">
        <v>40</v>
      </c>
      <c r="AB334" s="31">
        <v>3</v>
      </c>
      <c r="AC334" s="31">
        <v>9</v>
      </c>
      <c r="AD334" s="32" t="s">
        <v>672</v>
      </c>
      <c r="AE334" s="30" t="s">
        <v>857</v>
      </c>
      <c r="AF334" s="33">
        <v>2199</v>
      </c>
      <c r="AG334" s="34">
        <v>0</v>
      </c>
      <c r="AH334" s="33">
        <v>2199</v>
      </c>
      <c r="AI334" s="34">
        <v>2199</v>
      </c>
      <c r="AJ334" s="34">
        <v>0</v>
      </c>
      <c r="AK334" s="34">
        <v>2199</v>
      </c>
      <c r="AL334" s="34">
        <v>2199</v>
      </c>
      <c r="AM334" s="34">
        <v>0</v>
      </c>
      <c r="AN334" s="34">
        <v>2199</v>
      </c>
    </row>
    <row r="335" spans="1:40" s="25" customFormat="1" x14ac:dyDescent="0.25">
      <c r="A335" s="3"/>
      <c r="B335" s="14" t="s">
        <v>345</v>
      </c>
      <c r="C335" s="15">
        <v>40</v>
      </c>
      <c r="D335" s="16">
        <v>3</v>
      </c>
      <c r="E335" s="16">
        <v>9</v>
      </c>
      <c r="F335" s="17" t="s">
        <v>671</v>
      </c>
      <c r="G335" s="15"/>
      <c r="H335" s="18">
        <v>1243700</v>
      </c>
      <c r="I335" s="18">
        <v>1243700</v>
      </c>
      <c r="J335" s="18">
        <v>1243700</v>
      </c>
      <c r="K335" s="58">
        <f t="shared" si="1304"/>
        <v>1243.7</v>
      </c>
      <c r="L335" s="58">
        <f t="shared" si="1305"/>
        <v>1243.7</v>
      </c>
      <c r="M335" s="58">
        <f t="shared" si="1306"/>
        <v>1243.7</v>
      </c>
      <c r="N335" s="28" t="b">
        <f t="shared" si="1307"/>
        <v>1</v>
      </c>
      <c r="O335" s="28" t="b">
        <f t="shared" si="1308"/>
        <v>1</v>
      </c>
      <c r="P335" s="28" t="b">
        <f t="shared" si="1309"/>
        <v>1</v>
      </c>
      <c r="Q335" s="28" t="b">
        <f t="shared" si="1310"/>
        <v>1</v>
      </c>
      <c r="R335" s="28" t="b">
        <f t="shared" si="1311"/>
        <v>1</v>
      </c>
      <c r="S335" s="73" t="b">
        <f t="shared" si="1312"/>
        <v>1</v>
      </c>
      <c r="T335" s="73">
        <f t="shared" si="1313"/>
        <v>0</v>
      </c>
      <c r="U335" s="61">
        <f t="shared" si="1314"/>
        <v>0</v>
      </c>
      <c r="V335" s="62">
        <f t="shared" si="1315"/>
        <v>0</v>
      </c>
      <c r="Z335" s="29" t="s">
        <v>345</v>
      </c>
      <c r="AA335" s="30">
        <v>40</v>
      </c>
      <c r="AB335" s="31">
        <v>3</v>
      </c>
      <c r="AC335" s="31">
        <v>9</v>
      </c>
      <c r="AD335" s="32" t="s">
        <v>671</v>
      </c>
      <c r="AE335" s="30" t="s">
        <v>857</v>
      </c>
      <c r="AF335" s="33">
        <v>1243.7</v>
      </c>
      <c r="AG335" s="34">
        <v>0</v>
      </c>
      <c r="AH335" s="33">
        <v>1243.7</v>
      </c>
      <c r="AI335" s="34">
        <v>1243.7</v>
      </c>
      <c r="AJ335" s="34">
        <v>0</v>
      </c>
      <c r="AK335" s="34">
        <v>1243.7</v>
      </c>
      <c r="AL335" s="34">
        <v>1243.7</v>
      </c>
      <c r="AM335" s="34">
        <v>0</v>
      </c>
      <c r="AN335" s="34">
        <v>1243.7</v>
      </c>
    </row>
    <row r="336" spans="1:40" s="25" customFormat="1" x14ac:dyDescent="0.25">
      <c r="A336" s="3"/>
      <c r="B336" s="14" t="s">
        <v>344</v>
      </c>
      <c r="C336" s="15">
        <v>40</v>
      </c>
      <c r="D336" s="16">
        <v>3</v>
      </c>
      <c r="E336" s="16">
        <v>9</v>
      </c>
      <c r="F336" s="17" t="s">
        <v>671</v>
      </c>
      <c r="G336" s="15" t="s">
        <v>343</v>
      </c>
      <c r="H336" s="18">
        <v>1243700</v>
      </c>
      <c r="I336" s="18">
        <v>1243700</v>
      </c>
      <c r="J336" s="18">
        <v>1243700</v>
      </c>
      <c r="K336" s="58">
        <f t="shared" si="1304"/>
        <v>1243.7</v>
      </c>
      <c r="L336" s="58">
        <f t="shared" si="1305"/>
        <v>1243.7</v>
      </c>
      <c r="M336" s="58">
        <f t="shared" si="1306"/>
        <v>1243.7</v>
      </c>
      <c r="N336" s="28" t="b">
        <f t="shared" si="1307"/>
        <v>1</v>
      </c>
      <c r="O336" s="28" t="b">
        <f t="shared" si="1308"/>
        <v>1</v>
      </c>
      <c r="P336" s="28" t="b">
        <f t="shared" si="1309"/>
        <v>1</v>
      </c>
      <c r="Q336" s="28" t="b">
        <f t="shared" si="1310"/>
        <v>1</v>
      </c>
      <c r="R336" s="28" t="b">
        <f t="shared" si="1311"/>
        <v>1</v>
      </c>
      <c r="S336" s="73" t="b">
        <f t="shared" si="1312"/>
        <v>0</v>
      </c>
      <c r="T336" s="73">
        <f t="shared" si="1313"/>
        <v>0</v>
      </c>
      <c r="U336" s="61">
        <f t="shared" si="1314"/>
        <v>0</v>
      </c>
      <c r="V336" s="62">
        <f t="shared" si="1315"/>
        <v>0</v>
      </c>
      <c r="Z336" s="29" t="s">
        <v>344</v>
      </c>
      <c r="AA336" s="30">
        <v>40</v>
      </c>
      <c r="AB336" s="31">
        <v>3</v>
      </c>
      <c r="AC336" s="31">
        <v>9</v>
      </c>
      <c r="AD336" s="32" t="s">
        <v>671</v>
      </c>
      <c r="AE336" s="30">
        <v>800</v>
      </c>
      <c r="AF336" s="33">
        <v>1243.7</v>
      </c>
      <c r="AG336" s="34">
        <v>0</v>
      </c>
      <c r="AH336" s="33">
        <v>1243.7</v>
      </c>
      <c r="AI336" s="34">
        <v>1243.7</v>
      </c>
      <c r="AJ336" s="34">
        <v>0</v>
      </c>
      <c r="AK336" s="34">
        <v>1243.7</v>
      </c>
      <c r="AL336" s="34">
        <v>1243.7</v>
      </c>
      <c r="AM336" s="34">
        <v>0</v>
      </c>
      <c r="AN336" s="34">
        <v>1243.7</v>
      </c>
    </row>
    <row r="337" spans="1:40" s="25" customFormat="1" ht="39.6" x14ac:dyDescent="0.25">
      <c r="A337" s="3"/>
      <c r="B337" s="14" t="s">
        <v>342</v>
      </c>
      <c r="C337" s="15">
        <v>40</v>
      </c>
      <c r="D337" s="16">
        <v>3</v>
      </c>
      <c r="E337" s="16">
        <v>9</v>
      </c>
      <c r="F337" s="17" t="s">
        <v>671</v>
      </c>
      <c r="G337" s="15" t="s">
        <v>341</v>
      </c>
      <c r="H337" s="18">
        <v>1243700</v>
      </c>
      <c r="I337" s="18">
        <v>1243700</v>
      </c>
      <c r="J337" s="18">
        <v>1243700</v>
      </c>
      <c r="K337" s="58">
        <f t="shared" si="1304"/>
        <v>1243.7</v>
      </c>
      <c r="L337" s="58">
        <f t="shared" si="1305"/>
        <v>1243.7</v>
      </c>
      <c r="M337" s="58">
        <f t="shared" si="1306"/>
        <v>1243.7</v>
      </c>
      <c r="N337" s="28" t="b">
        <f t="shared" si="1307"/>
        <v>1</v>
      </c>
      <c r="O337" s="28" t="b">
        <f t="shared" si="1308"/>
        <v>1</v>
      </c>
      <c r="P337" s="28" t="b">
        <f t="shared" si="1309"/>
        <v>1</v>
      </c>
      <c r="Q337" s="28" t="b">
        <f t="shared" si="1310"/>
        <v>1</v>
      </c>
      <c r="R337" s="28" t="b">
        <f t="shared" si="1311"/>
        <v>1</v>
      </c>
      <c r="S337" s="73" t="b">
        <f t="shared" si="1312"/>
        <v>0</v>
      </c>
      <c r="T337" s="73">
        <f t="shared" si="1313"/>
        <v>0</v>
      </c>
      <c r="U337" s="61">
        <f t="shared" si="1314"/>
        <v>0</v>
      </c>
      <c r="V337" s="62">
        <f t="shared" si="1315"/>
        <v>0</v>
      </c>
      <c r="Z337" s="29" t="s">
        <v>342</v>
      </c>
      <c r="AA337" s="30">
        <v>40</v>
      </c>
      <c r="AB337" s="31">
        <v>3</v>
      </c>
      <c r="AC337" s="31">
        <v>9</v>
      </c>
      <c r="AD337" s="32" t="s">
        <v>671</v>
      </c>
      <c r="AE337" s="30">
        <v>810</v>
      </c>
      <c r="AF337" s="33">
        <v>1243.7</v>
      </c>
      <c r="AG337" s="34">
        <v>0</v>
      </c>
      <c r="AH337" s="33">
        <v>1243.7</v>
      </c>
      <c r="AI337" s="34">
        <v>1243.7</v>
      </c>
      <c r="AJ337" s="34">
        <v>0</v>
      </c>
      <c r="AK337" s="34">
        <v>1243.7</v>
      </c>
      <c r="AL337" s="34">
        <v>1243.7</v>
      </c>
      <c r="AM337" s="34">
        <v>0</v>
      </c>
      <c r="AN337" s="34">
        <v>1243.7</v>
      </c>
    </row>
    <row r="338" spans="1:40" s="25" customFormat="1" x14ac:dyDescent="0.25">
      <c r="A338" s="3"/>
      <c r="B338" s="14" t="s">
        <v>49</v>
      </c>
      <c r="C338" s="15">
        <v>40</v>
      </c>
      <c r="D338" s="16">
        <v>3</v>
      </c>
      <c r="E338" s="16">
        <v>9</v>
      </c>
      <c r="F338" s="17" t="s">
        <v>670</v>
      </c>
      <c r="G338" s="15"/>
      <c r="H338" s="18">
        <v>955300</v>
      </c>
      <c r="I338" s="18">
        <v>955300</v>
      </c>
      <c r="J338" s="18">
        <v>955300</v>
      </c>
      <c r="K338" s="58">
        <f t="shared" si="1304"/>
        <v>955.3</v>
      </c>
      <c r="L338" s="58">
        <f t="shared" si="1305"/>
        <v>955.3</v>
      </c>
      <c r="M338" s="58">
        <f t="shared" si="1306"/>
        <v>955.3</v>
      </c>
      <c r="N338" s="28" t="b">
        <f t="shared" si="1307"/>
        <v>1</v>
      </c>
      <c r="O338" s="28" t="b">
        <f t="shared" si="1308"/>
        <v>1</v>
      </c>
      <c r="P338" s="28" t="b">
        <f t="shared" si="1309"/>
        <v>1</v>
      </c>
      <c r="Q338" s="28" t="b">
        <f t="shared" si="1310"/>
        <v>1</v>
      </c>
      <c r="R338" s="28" t="b">
        <f t="shared" si="1311"/>
        <v>1</v>
      </c>
      <c r="S338" s="73" t="b">
        <f t="shared" si="1312"/>
        <v>1</v>
      </c>
      <c r="T338" s="73">
        <f t="shared" si="1313"/>
        <v>0</v>
      </c>
      <c r="U338" s="61">
        <f t="shared" si="1314"/>
        <v>0</v>
      </c>
      <c r="V338" s="62">
        <f t="shared" si="1315"/>
        <v>0</v>
      </c>
      <c r="Z338" s="29" t="s">
        <v>49</v>
      </c>
      <c r="AA338" s="30">
        <v>40</v>
      </c>
      <c r="AB338" s="31">
        <v>3</v>
      </c>
      <c r="AC338" s="31">
        <v>9</v>
      </c>
      <c r="AD338" s="32" t="s">
        <v>670</v>
      </c>
      <c r="AE338" s="30" t="s">
        <v>857</v>
      </c>
      <c r="AF338" s="33">
        <v>955.3</v>
      </c>
      <c r="AG338" s="34">
        <v>0</v>
      </c>
      <c r="AH338" s="33">
        <v>955.3</v>
      </c>
      <c r="AI338" s="34">
        <v>955.3</v>
      </c>
      <c r="AJ338" s="34">
        <v>0</v>
      </c>
      <c r="AK338" s="34">
        <v>955.3</v>
      </c>
      <c r="AL338" s="34">
        <v>955.3</v>
      </c>
      <c r="AM338" s="34">
        <v>0</v>
      </c>
      <c r="AN338" s="34">
        <v>955.3</v>
      </c>
    </row>
    <row r="339" spans="1:40" s="25" customFormat="1" ht="26.4" x14ac:dyDescent="0.25">
      <c r="A339" s="3"/>
      <c r="B339" s="14" t="s">
        <v>35</v>
      </c>
      <c r="C339" s="15">
        <v>40</v>
      </c>
      <c r="D339" s="16">
        <v>3</v>
      </c>
      <c r="E339" s="16">
        <v>9</v>
      </c>
      <c r="F339" s="17" t="s">
        <v>670</v>
      </c>
      <c r="G339" s="15" t="s">
        <v>34</v>
      </c>
      <c r="H339" s="18">
        <v>955300</v>
      </c>
      <c r="I339" s="18">
        <v>955300</v>
      </c>
      <c r="J339" s="18">
        <v>955300</v>
      </c>
      <c r="K339" s="58">
        <f t="shared" si="1304"/>
        <v>955.3</v>
      </c>
      <c r="L339" s="58">
        <f t="shared" si="1305"/>
        <v>955.3</v>
      </c>
      <c r="M339" s="58">
        <f t="shared" si="1306"/>
        <v>955.3</v>
      </c>
      <c r="N339" s="28" t="b">
        <f t="shared" si="1307"/>
        <v>1</v>
      </c>
      <c r="O339" s="28" t="b">
        <f t="shared" si="1308"/>
        <v>1</v>
      </c>
      <c r="P339" s="28" t="b">
        <f t="shared" si="1309"/>
        <v>1</v>
      </c>
      <c r="Q339" s="28" t="b">
        <f t="shared" si="1310"/>
        <v>1</v>
      </c>
      <c r="R339" s="28" t="b">
        <f t="shared" si="1311"/>
        <v>1</v>
      </c>
      <c r="S339" s="73" t="b">
        <f t="shared" si="1312"/>
        <v>0</v>
      </c>
      <c r="T339" s="73">
        <f t="shared" si="1313"/>
        <v>0</v>
      </c>
      <c r="U339" s="61">
        <f t="shared" si="1314"/>
        <v>0</v>
      </c>
      <c r="V339" s="62">
        <f t="shared" si="1315"/>
        <v>0</v>
      </c>
      <c r="Z339" s="29" t="s">
        <v>35</v>
      </c>
      <c r="AA339" s="30">
        <v>40</v>
      </c>
      <c r="AB339" s="31">
        <v>3</v>
      </c>
      <c r="AC339" s="31">
        <v>9</v>
      </c>
      <c r="AD339" s="32" t="s">
        <v>670</v>
      </c>
      <c r="AE339" s="30">
        <v>200</v>
      </c>
      <c r="AF339" s="33">
        <v>955.3</v>
      </c>
      <c r="AG339" s="34">
        <v>0</v>
      </c>
      <c r="AH339" s="33">
        <v>955.3</v>
      </c>
      <c r="AI339" s="34">
        <v>955.3</v>
      </c>
      <c r="AJ339" s="34">
        <v>0</v>
      </c>
      <c r="AK339" s="34">
        <v>955.3</v>
      </c>
      <c r="AL339" s="34">
        <v>955.3</v>
      </c>
      <c r="AM339" s="34">
        <v>0</v>
      </c>
      <c r="AN339" s="34">
        <v>955.3</v>
      </c>
    </row>
    <row r="340" spans="1:40" s="25" customFormat="1" ht="26.4" x14ac:dyDescent="0.25">
      <c r="A340" s="3"/>
      <c r="B340" s="14" t="s">
        <v>33</v>
      </c>
      <c r="C340" s="15">
        <v>40</v>
      </c>
      <c r="D340" s="16">
        <v>3</v>
      </c>
      <c r="E340" s="16">
        <v>9</v>
      </c>
      <c r="F340" s="17" t="s">
        <v>670</v>
      </c>
      <c r="G340" s="15" t="s">
        <v>32</v>
      </c>
      <c r="H340" s="18">
        <v>955300</v>
      </c>
      <c r="I340" s="18">
        <v>955300</v>
      </c>
      <c r="J340" s="18">
        <v>955300</v>
      </c>
      <c r="K340" s="58">
        <f t="shared" si="1304"/>
        <v>955.3</v>
      </c>
      <c r="L340" s="58">
        <f t="shared" si="1305"/>
        <v>955.3</v>
      </c>
      <c r="M340" s="58">
        <f t="shared" si="1306"/>
        <v>955.3</v>
      </c>
      <c r="N340" s="28" t="b">
        <f t="shared" si="1307"/>
        <v>1</v>
      </c>
      <c r="O340" s="28" t="b">
        <f t="shared" si="1308"/>
        <v>1</v>
      </c>
      <c r="P340" s="28" t="b">
        <f t="shared" si="1309"/>
        <v>1</v>
      </c>
      <c r="Q340" s="28" t="b">
        <f t="shared" si="1310"/>
        <v>1</v>
      </c>
      <c r="R340" s="28" t="b">
        <f t="shared" si="1311"/>
        <v>1</v>
      </c>
      <c r="S340" s="73" t="b">
        <f t="shared" si="1312"/>
        <v>0</v>
      </c>
      <c r="T340" s="73">
        <f t="shared" si="1313"/>
        <v>0</v>
      </c>
      <c r="U340" s="61">
        <f t="shared" si="1314"/>
        <v>0</v>
      </c>
      <c r="V340" s="62">
        <f t="shared" si="1315"/>
        <v>0</v>
      </c>
      <c r="Z340" s="29" t="s">
        <v>33</v>
      </c>
      <c r="AA340" s="30">
        <v>40</v>
      </c>
      <c r="AB340" s="31">
        <v>3</v>
      </c>
      <c r="AC340" s="31">
        <v>9</v>
      </c>
      <c r="AD340" s="32" t="s">
        <v>670</v>
      </c>
      <c r="AE340" s="30">
        <v>240</v>
      </c>
      <c r="AF340" s="33">
        <v>955.3</v>
      </c>
      <c r="AG340" s="34">
        <v>0</v>
      </c>
      <c r="AH340" s="33">
        <v>955.3</v>
      </c>
      <c r="AI340" s="34">
        <v>955.3</v>
      </c>
      <c r="AJ340" s="34">
        <v>0</v>
      </c>
      <c r="AK340" s="34">
        <v>955.3</v>
      </c>
      <c r="AL340" s="34">
        <v>955.3</v>
      </c>
      <c r="AM340" s="34">
        <v>0</v>
      </c>
      <c r="AN340" s="34">
        <v>955.3</v>
      </c>
    </row>
    <row r="341" spans="1:40" s="25" customFormat="1" ht="26.4" x14ac:dyDescent="0.25">
      <c r="A341" s="3"/>
      <c r="B341" s="14" t="s">
        <v>669</v>
      </c>
      <c r="C341" s="15">
        <v>40</v>
      </c>
      <c r="D341" s="16">
        <v>3</v>
      </c>
      <c r="E341" s="16">
        <v>9</v>
      </c>
      <c r="F341" s="17" t="s">
        <v>668</v>
      </c>
      <c r="G341" s="15"/>
      <c r="H341" s="18">
        <v>18548800</v>
      </c>
      <c r="I341" s="18">
        <v>18048800</v>
      </c>
      <c r="J341" s="18">
        <v>18048800</v>
      </c>
      <c r="K341" s="58">
        <f t="shared" si="1304"/>
        <v>18548.8</v>
      </c>
      <c r="L341" s="58">
        <f t="shared" si="1305"/>
        <v>18048.8</v>
      </c>
      <c r="M341" s="58">
        <f t="shared" si="1306"/>
        <v>18048.8</v>
      </c>
      <c r="N341" s="28" t="b">
        <f t="shared" si="1307"/>
        <v>1</v>
      </c>
      <c r="O341" s="28" t="b">
        <f t="shared" si="1308"/>
        <v>1</v>
      </c>
      <c r="P341" s="28" t="b">
        <f t="shared" si="1309"/>
        <v>1</v>
      </c>
      <c r="Q341" s="28" t="b">
        <f t="shared" si="1310"/>
        <v>1</v>
      </c>
      <c r="R341" s="28" t="b">
        <f t="shared" si="1311"/>
        <v>1</v>
      </c>
      <c r="S341" s="73" t="b">
        <f t="shared" si="1312"/>
        <v>1</v>
      </c>
      <c r="T341" s="73">
        <f t="shared" si="1313"/>
        <v>0</v>
      </c>
      <c r="U341" s="61">
        <f t="shared" si="1314"/>
        <v>0</v>
      </c>
      <c r="V341" s="62">
        <f t="shared" si="1315"/>
        <v>0</v>
      </c>
      <c r="Z341" s="29" t="s">
        <v>669</v>
      </c>
      <c r="AA341" s="30">
        <v>40</v>
      </c>
      <c r="AB341" s="31">
        <v>3</v>
      </c>
      <c r="AC341" s="31">
        <v>9</v>
      </c>
      <c r="AD341" s="32" t="s">
        <v>668</v>
      </c>
      <c r="AE341" s="30" t="s">
        <v>857</v>
      </c>
      <c r="AF341" s="33">
        <v>18548.8</v>
      </c>
      <c r="AG341" s="34">
        <v>0</v>
      </c>
      <c r="AH341" s="33">
        <v>18548.8</v>
      </c>
      <c r="AI341" s="34">
        <v>18048.8</v>
      </c>
      <c r="AJ341" s="34">
        <v>0</v>
      </c>
      <c r="AK341" s="34">
        <v>18048.8</v>
      </c>
      <c r="AL341" s="34">
        <v>18048.8</v>
      </c>
      <c r="AM341" s="34">
        <v>0</v>
      </c>
      <c r="AN341" s="34">
        <v>18048.8</v>
      </c>
    </row>
    <row r="342" spans="1:40" s="25" customFormat="1" ht="26.4" x14ac:dyDescent="0.25">
      <c r="A342" s="3"/>
      <c r="B342" s="14" t="s">
        <v>667</v>
      </c>
      <c r="C342" s="15">
        <v>40</v>
      </c>
      <c r="D342" s="16">
        <v>3</v>
      </c>
      <c r="E342" s="16">
        <v>9</v>
      </c>
      <c r="F342" s="17" t="s">
        <v>666</v>
      </c>
      <c r="G342" s="15"/>
      <c r="H342" s="18">
        <v>18548800</v>
      </c>
      <c r="I342" s="18">
        <v>18048800</v>
      </c>
      <c r="J342" s="18">
        <v>18048800</v>
      </c>
      <c r="K342" s="58">
        <f t="shared" si="1304"/>
        <v>18548.8</v>
      </c>
      <c r="L342" s="58">
        <f t="shared" si="1305"/>
        <v>18048.8</v>
      </c>
      <c r="M342" s="58">
        <f t="shared" si="1306"/>
        <v>18048.8</v>
      </c>
      <c r="N342" s="28" t="b">
        <f t="shared" si="1307"/>
        <v>1</v>
      </c>
      <c r="O342" s="28" t="b">
        <f t="shared" si="1308"/>
        <v>1</v>
      </c>
      <c r="P342" s="28" t="b">
        <f t="shared" si="1309"/>
        <v>1</v>
      </c>
      <c r="Q342" s="28" t="b">
        <f t="shared" si="1310"/>
        <v>1</v>
      </c>
      <c r="R342" s="28" t="b">
        <f t="shared" si="1311"/>
        <v>1</v>
      </c>
      <c r="S342" s="73" t="b">
        <f t="shared" si="1312"/>
        <v>1</v>
      </c>
      <c r="T342" s="73">
        <f t="shared" si="1313"/>
        <v>0</v>
      </c>
      <c r="U342" s="61">
        <f t="shared" si="1314"/>
        <v>0</v>
      </c>
      <c r="V342" s="62">
        <f t="shared" si="1315"/>
        <v>0</v>
      </c>
      <c r="Z342" s="29" t="s">
        <v>667</v>
      </c>
      <c r="AA342" s="30">
        <v>40</v>
      </c>
      <c r="AB342" s="31">
        <v>3</v>
      </c>
      <c r="AC342" s="31">
        <v>9</v>
      </c>
      <c r="AD342" s="32" t="s">
        <v>666</v>
      </c>
      <c r="AE342" s="30" t="s">
        <v>857</v>
      </c>
      <c r="AF342" s="33">
        <v>18548.8</v>
      </c>
      <c r="AG342" s="34">
        <v>0</v>
      </c>
      <c r="AH342" s="33">
        <v>18548.8</v>
      </c>
      <c r="AI342" s="34">
        <v>18048.8</v>
      </c>
      <c r="AJ342" s="34">
        <v>0</v>
      </c>
      <c r="AK342" s="34">
        <v>18048.8</v>
      </c>
      <c r="AL342" s="34">
        <v>18048.8</v>
      </c>
      <c r="AM342" s="34">
        <v>0</v>
      </c>
      <c r="AN342" s="34">
        <v>18048.8</v>
      </c>
    </row>
    <row r="343" spans="1:40" s="25" customFormat="1" ht="26.4" x14ac:dyDescent="0.25">
      <c r="A343" s="3"/>
      <c r="B343" s="14" t="s">
        <v>665</v>
      </c>
      <c r="C343" s="15">
        <v>40</v>
      </c>
      <c r="D343" s="16">
        <v>3</v>
      </c>
      <c r="E343" s="16">
        <v>9</v>
      </c>
      <c r="F343" s="17" t="s">
        <v>664</v>
      </c>
      <c r="G343" s="15"/>
      <c r="H343" s="18">
        <v>18548800</v>
      </c>
      <c r="I343" s="18">
        <v>18048800</v>
      </c>
      <c r="J343" s="18">
        <v>18048800</v>
      </c>
      <c r="K343" s="58">
        <f t="shared" si="1304"/>
        <v>18548.8</v>
      </c>
      <c r="L343" s="58">
        <f t="shared" si="1305"/>
        <v>18048.8</v>
      </c>
      <c r="M343" s="58">
        <f t="shared" si="1306"/>
        <v>18048.8</v>
      </c>
      <c r="N343" s="28" t="b">
        <f t="shared" si="1307"/>
        <v>1</v>
      </c>
      <c r="O343" s="28" t="b">
        <f t="shared" si="1308"/>
        <v>1</v>
      </c>
      <c r="P343" s="28" t="b">
        <f t="shared" si="1309"/>
        <v>1</v>
      </c>
      <c r="Q343" s="28" t="b">
        <f t="shared" si="1310"/>
        <v>1</v>
      </c>
      <c r="R343" s="28" t="b">
        <f t="shared" si="1311"/>
        <v>1</v>
      </c>
      <c r="S343" s="73" t="b">
        <f t="shared" si="1312"/>
        <v>1</v>
      </c>
      <c r="T343" s="73">
        <f t="shared" si="1313"/>
        <v>0</v>
      </c>
      <c r="U343" s="61">
        <f t="shared" si="1314"/>
        <v>0</v>
      </c>
      <c r="V343" s="62">
        <f t="shared" si="1315"/>
        <v>0</v>
      </c>
      <c r="Z343" s="29" t="s">
        <v>665</v>
      </c>
      <c r="AA343" s="30">
        <v>40</v>
      </c>
      <c r="AB343" s="31">
        <v>3</v>
      </c>
      <c r="AC343" s="31">
        <v>9</v>
      </c>
      <c r="AD343" s="32" t="s">
        <v>664</v>
      </c>
      <c r="AE343" s="30" t="s">
        <v>857</v>
      </c>
      <c r="AF343" s="33">
        <v>18548.8</v>
      </c>
      <c r="AG343" s="34">
        <v>0</v>
      </c>
      <c r="AH343" s="33">
        <v>18548.8</v>
      </c>
      <c r="AI343" s="34">
        <v>18048.8</v>
      </c>
      <c r="AJ343" s="34">
        <v>0</v>
      </c>
      <c r="AK343" s="34">
        <v>18048.8</v>
      </c>
      <c r="AL343" s="34">
        <v>18048.8</v>
      </c>
      <c r="AM343" s="34">
        <v>0</v>
      </c>
      <c r="AN343" s="34">
        <v>18048.8</v>
      </c>
    </row>
    <row r="344" spans="1:40" s="25" customFormat="1" ht="41.4" x14ac:dyDescent="0.25">
      <c r="A344" s="3"/>
      <c r="B344" s="14" t="s">
        <v>39</v>
      </c>
      <c r="C344" s="15">
        <v>40</v>
      </c>
      <c r="D344" s="16">
        <v>3</v>
      </c>
      <c r="E344" s="16">
        <v>9</v>
      </c>
      <c r="F344" s="17" t="s">
        <v>664</v>
      </c>
      <c r="G344" s="15" t="s">
        <v>38</v>
      </c>
      <c r="H344" s="18">
        <v>14960500</v>
      </c>
      <c r="I344" s="18">
        <v>14960500</v>
      </c>
      <c r="J344" s="18">
        <v>14960500</v>
      </c>
      <c r="K344" s="58">
        <f t="shared" si="1304"/>
        <v>14960.5</v>
      </c>
      <c r="L344" s="58">
        <f t="shared" si="1305"/>
        <v>14960.5</v>
      </c>
      <c r="M344" s="58">
        <f t="shared" si="1306"/>
        <v>14960.5</v>
      </c>
      <c r="N344" s="28" t="b">
        <f t="shared" si="1307"/>
        <v>1</v>
      </c>
      <c r="O344" s="28" t="b">
        <f t="shared" si="1308"/>
        <v>1</v>
      </c>
      <c r="P344" s="28" t="b">
        <f t="shared" si="1309"/>
        <v>1</v>
      </c>
      <c r="Q344" s="28" t="b">
        <f t="shared" si="1310"/>
        <v>1</v>
      </c>
      <c r="R344" s="28" t="b">
        <f t="shared" si="1311"/>
        <v>1</v>
      </c>
      <c r="S344" s="73" t="b">
        <f t="shared" si="1312"/>
        <v>0</v>
      </c>
      <c r="T344" s="73">
        <f t="shared" si="1313"/>
        <v>0</v>
      </c>
      <c r="U344" s="61">
        <f t="shared" si="1314"/>
        <v>0</v>
      </c>
      <c r="V344" s="62">
        <f t="shared" si="1315"/>
        <v>0</v>
      </c>
      <c r="Z344" s="29" t="s">
        <v>39</v>
      </c>
      <c r="AA344" s="30">
        <v>40</v>
      </c>
      <c r="AB344" s="31">
        <v>3</v>
      </c>
      <c r="AC344" s="31">
        <v>9</v>
      </c>
      <c r="AD344" s="32" t="s">
        <v>664</v>
      </c>
      <c r="AE344" s="30">
        <v>100</v>
      </c>
      <c r="AF344" s="33">
        <v>14960.5</v>
      </c>
      <c r="AG344" s="34">
        <v>0</v>
      </c>
      <c r="AH344" s="33">
        <v>14960.5</v>
      </c>
      <c r="AI344" s="34">
        <v>14960.5</v>
      </c>
      <c r="AJ344" s="34">
        <v>0</v>
      </c>
      <c r="AK344" s="34">
        <v>14960.5</v>
      </c>
      <c r="AL344" s="34">
        <v>14960.5</v>
      </c>
      <c r="AM344" s="34">
        <v>0</v>
      </c>
      <c r="AN344" s="34">
        <v>14960.5</v>
      </c>
    </row>
    <row r="345" spans="1:40" s="25" customFormat="1" x14ac:dyDescent="0.25">
      <c r="A345" s="3"/>
      <c r="B345" s="14" t="s">
        <v>236</v>
      </c>
      <c r="C345" s="15">
        <v>40</v>
      </c>
      <c r="D345" s="16">
        <v>3</v>
      </c>
      <c r="E345" s="16">
        <v>9</v>
      </c>
      <c r="F345" s="17" t="s">
        <v>664</v>
      </c>
      <c r="G345" s="15" t="s">
        <v>235</v>
      </c>
      <c r="H345" s="18">
        <v>14960500</v>
      </c>
      <c r="I345" s="18">
        <v>14960500</v>
      </c>
      <c r="J345" s="18">
        <v>14960500</v>
      </c>
      <c r="K345" s="58">
        <f t="shared" si="1304"/>
        <v>14960.5</v>
      </c>
      <c r="L345" s="58">
        <f t="shared" si="1305"/>
        <v>14960.5</v>
      </c>
      <c r="M345" s="58">
        <f t="shared" si="1306"/>
        <v>14960.5</v>
      </c>
      <c r="N345" s="28" t="b">
        <f t="shared" si="1307"/>
        <v>1</v>
      </c>
      <c r="O345" s="28" t="b">
        <f t="shared" si="1308"/>
        <v>1</v>
      </c>
      <c r="P345" s="28" t="b">
        <f t="shared" si="1309"/>
        <v>1</v>
      </c>
      <c r="Q345" s="28" t="b">
        <f t="shared" si="1310"/>
        <v>1</v>
      </c>
      <c r="R345" s="28" t="b">
        <f t="shared" si="1311"/>
        <v>1</v>
      </c>
      <c r="S345" s="73" t="b">
        <f t="shared" si="1312"/>
        <v>0</v>
      </c>
      <c r="T345" s="73">
        <f t="shared" si="1313"/>
        <v>0</v>
      </c>
      <c r="U345" s="61">
        <f t="shared" si="1314"/>
        <v>0</v>
      </c>
      <c r="V345" s="62">
        <f t="shared" si="1315"/>
        <v>0</v>
      </c>
      <c r="Z345" s="29" t="s">
        <v>236</v>
      </c>
      <c r="AA345" s="30">
        <v>40</v>
      </c>
      <c r="AB345" s="31">
        <v>3</v>
      </c>
      <c r="AC345" s="31">
        <v>9</v>
      </c>
      <c r="AD345" s="32" t="s">
        <v>664</v>
      </c>
      <c r="AE345" s="30">
        <v>110</v>
      </c>
      <c r="AF345" s="33">
        <v>14960.5</v>
      </c>
      <c r="AG345" s="34">
        <v>0</v>
      </c>
      <c r="AH345" s="33">
        <v>14960.5</v>
      </c>
      <c r="AI345" s="34">
        <v>14960.5</v>
      </c>
      <c r="AJ345" s="34">
        <v>0</v>
      </c>
      <c r="AK345" s="34">
        <v>14960.5</v>
      </c>
      <c r="AL345" s="34">
        <v>14960.5</v>
      </c>
      <c r="AM345" s="34">
        <v>0</v>
      </c>
      <c r="AN345" s="34">
        <v>14960.5</v>
      </c>
    </row>
    <row r="346" spans="1:40" s="25" customFormat="1" ht="26.4" x14ac:dyDescent="0.25">
      <c r="A346" s="3"/>
      <c r="B346" s="14" t="s">
        <v>35</v>
      </c>
      <c r="C346" s="15">
        <v>40</v>
      </c>
      <c r="D346" s="16">
        <v>3</v>
      </c>
      <c r="E346" s="16">
        <v>9</v>
      </c>
      <c r="F346" s="17" t="s">
        <v>664</v>
      </c>
      <c r="G346" s="15" t="s">
        <v>34</v>
      </c>
      <c r="H346" s="18">
        <v>3518500</v>
      </c>
      <c r="I346" s="18">
        <v>3018500</v>
      </c>
      <c r="J346" s="18">
        <v>3018500</v>
      </c>
      <c r="K346" s="58">
        <f t="shared" si="1304"/>
        <v>3518.5</v>
      </c>
      <c r="L346" s="58">
        <f t="shared" si="1305"/>
        <v>3018.5</v>
      </c>
      <c r="M346" s="58">
        <f t="shared" si="1306"/>
        <v>3018.5</v>
      </c>
      <c r="N346" s="28" t="b">
        <f t="shared" si="1307"/>
        <v>1</v>
      </c>
      <c r="O346" s="28" t="b">
        <f t="shared" si="1308"/>
        <v>1</v>
      </c>
      <c r="P346" s="28" t="b">
        <f t="shared" si="1309"/>
        <v>1</v>
      </c>
      <c r="Q346" s="28" t="b">
        <f t="shared" si="1310"/>
        <v>1</v>
      </c>
      <c r="R346" s="28" t="b">
        <f t="shared" si="1311"/>
        <v>1</v>
      </c>
      <c r="S346" s="73" t="b">
        <f t="shared" si="1312"/>
        <v>0</v>
      </c>
      <c r="T346" s="73">
        <f t="shared" si="1313"/>
        <v>0</v>
      </c>
      <c r="U346" s="61">
        <f t="shared" si="1314"/>
        <v>0</v>
      </c>
      <c r="V346" s="62">
        <f t="shared" si="1315"/>
        <v>0</v>
      </c>
      <c r="Z346" s="29" t="s">
        <v>35</v>
      </c>
      <c r="AA346" s="30">
        <v>40</v>
      </c>
      <c r="AB346" s="31">
        <v>3</v>
      </c>
      <c r="AC346" s="31">
        <v>9</v>
      </c>
      <c r="AD346" s="32" t="s">
        <v>664</v>
      </c>
      <c r="AE346" s="30">
        <v>200</v>
      </c>
      <c r="AF346" s="33">
        <v>3518.5</v>
      </c>
      <c r="AG346" s="34">
        <v>0</v>
      </c>
      <c r="AH346" s="33">
        <v>3518.5</v>
      </c>
      <c r="AI346" s="34">
        <v>3018.5</v>
      </c>
      <c r="AJ346" s="34">
        <v>0</v>
      </c>
      <c r="AK346" s="34">
        <v>3018.5</v>
      </c>
      <c r="AL346" s="34">
        <v>3018.5</v>
      </c>
      <c r="AM346" s="34">
        <v>0</v>
      </c>
      <c r="AN346" s="34">
        <v>3018.5</v>
      </c>
    </row>
    <row r="347" spans="1:40" s="25" customFormat="1" ht="26.4" x14ac:dyDescent="0.25">
      <c r="A347" s="3"/>
      <c r="B347" s="14" t="s">
        <v>33</v>
      </c>
      <c r="C347" s="15">
        <v>40</v>
      </c>
      <c r="D347" s="16">
        <v>3</v>
      </c>
      <c r="E347" s="16">
        <v>9</v>
      </c>
      <c r="F347" s="17" t="s">
        <v>664</v>
      </c>
      <c r="G347" s="15" t="s">
        <v>32</v>
      </c>
      <c r="H347" s="18">
        <v>3518500</v>
      </c>
      <c r="I347" s="18">
        <v>3018500</v>
      </c>
      <c r="J347" s="18">
        <v>3018500</v>
      </c>
      <c r="K347" s="58">
        <f t="shared" si="1304"/>
        <v>3518.5</v>
      </c>
      <c r="L347" s="58">
        <f t="shared" si="1305"/>
        <v>3018.5</v>
      </c>
      <c r="M347" s="58">
        <f t="shared" si="1306"/>
        <v>3018.5</v>
      </c>
      <c r="N347" s="28" t="b">
        <f t="shared" si="1307"/>
        <v>1</v>
      </c>
      <c r="O347" s="28" t="b">
        <f t="shared" si="1308"/>
        <v>1</v>
      </c>
      <c r="P347" s="28" t="b">
        <f t="shared" si="1309"/>
        <v>1</v>
      </c>
      <c r="Q347" s="28" t="b">
        <f t="shared" si="1310"/>
        <v>1</v>
      </c>
      <c r="R347" s="28" t="b">
        <f t="shared" si="1311"/>
        <v>1</v>
      </c>
      <c r="S347" s="73" t="b">
        <f t="shared" si="1312"/>
        <v>0</v>
      </c>
      <c r="T347" s="73">
        <f t="shared" si="1313"/>
        <v>0</v>
      </c>
      <c r="U347" s="61">
        <f t="shared" si="1314"/>
        <v>0</v>
      </c>
      <c r="V347" s="62">
        <f t="shared" si="1315"/>
        <v>0</v>
      </c>
      <c r="Z347" s="29" t="s">
        <v>33</v>
      </c>
      <c r="AA347" s="30">
        <v>40</v>
      </c>
      <c r="AB347" s="31">
        <v>3</v>
      </c>
      <c r="AC347" s="31">
        <v>9</v>
      </c>
      <c r="AD347" s="32" t="s">
        <v>664</v>
      </c>
      <c r="AE347" s="30">
        <v>240</v>
      </c>
      <c r="AF347" s="33">
        <v>3518.5</v>
      </c>
      <c r="AG347" s="34">
        <v>0</v>
      </c>
      <c r="AH347" s="33">
        <v>3518.5</v>
      </c>
      <c r="AI347" s="34">
        <v>3018.5</v>
      </c>
      <c r="AJ347" s="34">
        <v>0</v>
      </c>
      <c r="AK347" s="34">
        <v>3018.5</v>
      </c>
      <c r="AL347" s="34">
        <v>3018.5</v>
      </c>
      <c r="AM347" s="34">
        <v>0</v>
      </c>
      <c r="AN347" s="34">
        <v>3018.5</v>
      </c>
    </row>
    <row r="348" spans="1:40" s="25" customFormat="1" x14ac:dyDescent="0.25">
      <c r="A348" s="3"/>
      <c r="B348" s="14" t="s">
        <v>344</v>
      </c>
      <c r="C348" s="15">
        <v>40</v>
      </c>
      <c r="D348" s="16">
        <v>3</v>
      </c>
      <c r="E348" s="16">
        <v>9</v>
      </c>
      <c r="F348" s="17" t="s">
        <v>664</v>
      </c>
      <c r="G348" s="15" t="s">
        <v>343</v>
      </c>
      <c r="H348" s="18">
        <v>69800</v>
      </c>
      <c r="I348" s="18">
        <v>69800</v>
      </c>
      <c r="J348" s="18">
        <v>69800</v>
      </c>
      <c r="K348" s="58">
        <f t="shared" si="1304"/>
        <v>69.8</v>
      </c>
      <c r="L348" s="58">
        <f t="shared" si="1305"/>
        <v>69.8</v>
      </c>
      <c r="M348" s="58">
        <f t="shared" si="1306"/>
        <v>69.8</v>
      </c>
      <c r="N348" s="28" t="b">
        <f t="shared" si="1307"/>
        <v>1</v>
      </c>
      <c r="O348" s="28" t="b">
        <f t="shared" si="1308"/>
        <v>1</v>
      </c>
      <c r="P348" s="28" t="b">
        <f t="shared" si="1309"/>
        <v>1</v>
      </c>
      <c r="Q348" s="28" t="b">
        <f t="shared" si="1310"/>
        <v>1</v>
      </c>
      <c r="R348" s="28" t="b">
        <f t="shared" si="1311"/>
        <v>1</v>
      </c>
      <c r="S348" s="73" t="b">
        <f t="shared" si="1312"/>
        <v>0</v>
      </c>
      <c r="T348" s="73">
        <f t="shared" si="1313"/>
        <v>0</v>
      </c>
      <c r="U348" s="61">
        <f t="shared" si="1314"/>
        <v>0</v>
      </c>
      <c r="V348" s="62">
        <f t="shared" si="1315"/>
        <v>0</v>
      </c>
      <c r="Z348" s="29" t="s">
        <v>344</v>
      </c>
      <c r="AA348" s="30">
        <v>40</v>
      </c>
      <c r="AB348" s="31">
        <v>3</v>
      </c>
      <c r="AC348" s="31">
        <v>9</v>
      </c>
      <c r="AD348" s="32" t="s">
        <v>664</v>
      </c>
      <c r="AE348" s="30">
        <v>800</v>
      </c>
      <c r="AF348" s="33">
        <v>69.8</v>
      </c>
      <c r="AG348" s="34">
        <v>0</v>
      </c>
      <c r="AH348" s="33">
        <v>69.8</v>
      </c>
      <c r="AI348" s="34">
        <v>69.8</v>
      </c>
      <c r="AJ348" s="34">
        <v>0</v>
      </c>
      <c r="AK348" s="34">
        <v>69.8</v>
      </c>
      <c r="AL348" s="34">
        <v>69.8</v>
      </c>
      <c r="AM348" s="34">
        <v>0</v>
      </c>
      <c r="AN348" s="34">
        <v>69.8</v>
      </c>
    </row>
    <row r="349" spans="1:40" s="25" customFormat="1" x14ac:dyDescent="0.25">
      <c r="A349" s="3"/>
      <c r="B349" s="14" t="s">
        <v>492</v>
      </c>
      <c r="C349" s="15">
        <v>40</v>
      </c>
      <c r="D349" s="16">
        <v>3</v>
      </c>
      <c r="E349" s="16">
        <v>9</v>
      </c>
      <c r="F349" s="17" t="s">
        <v>664</v>
      </c>
      <c r="G349" s="15" t="s">
        <v>491</v>
      </c>
      <c r="H349" s="18">
        <v>69800</v>
      </c>
      <c r="I349" s="18">
        <v>69800</v>
      </c>
      <c r="J349" s="18">
        <v>69800</v>
      </c>
      <c r="K349" s="58">
        <f t="shared" si="1304"/>
        <v>69.8</v>
      </c>
      <c r="L349" s="58">
        <f t="shared" si="1305"/>
        <v>69.8</v>
      </c>
      <c r="M349" s="58">
        <f t="shared" si="1306"/>
        <v>69.8</v>
      </c>
      <c r="N349" s="28" t="b">
        <f t="shared" si="1307"/>
        <v>1</v>
      </c>
      <c r="O349" s="28" t="b">
        <f t="shared" si="1308"/>
        <v>1</v>
      </c>
      <c r="P349" s="28" t="b">
        <f t="shared" si="1309"/>
        <v>1</v>
      </c>
      <c r="Q349" s="28" t="b">
        <f t="shared" si="1310"/>
        <v>1</v>
      </c>
      <c r="R349" s="28" t="b">
        <f t="shared" si="1311"/>
        <v>1</v>
      </c>
      <c r="S349" s="73" t="b">
        <f t="shared" si="1312"/>
        <v>0</v>
      </c>
      <c r="T349" s="73">
        <f t="shared" si="1313"/>
        <v>0</v>
      </c>
      <c r="U349" s="61">
        <f t="shared" si="1314"/>
        <v>0</v>
      </c>
      <c r="V349" s="62">
        <f t="shared" si="1315"/>
        <v>0</v>
      </c>
      <c r="Z349" s="29" t="s">
        <v>492</v>
      </c>
      <c r="AA349" s="30">
        <v>40</v>
      </c>
      <c r="AB349" s="31">
        <v>3</v>
      </c>
      <c r="AC349" s="31">
        <v>9</v>
      </c>
      <c r="AD349" s="32" t="s">
        <v>664</v>
      </c>
      <c r="AE349" s="30">
        <v>850</v>
      </c>
      <c r="AF349" s="33">
        <v>69.8</v>
      </c>
      <c r="AG349" s="34">
        <v>0</v>
      </c>
      <c r="AH349" s="33">
        <v>69.8</v>
      </c>
      <c r="AI349" s="34">
        <v>69.8</v>
      </c>
      <c r="AJ349" s="34">
        <v>0</v>
      </c>
      <c r="AK349" s="34">
        <v>69.8</v>
      </c>
      <c r="AL349" s="34">
        <v>69.8</v>
      </c>
      <c r="AM349" s="34">
        <v>0</v>
      </c>
      <c r="AN349" s="34">
        <v>69.8</v>
      </c>
    </row>
    <row r="350" spans="1:40" s="25" customFormat="1" ht="26.4" x14ac:dyDescent="0.25">
      <c r="A350" s="3"/>
      <c r="B350" s="20" t="s">
        <v>352</v>
      </c>
      <c r="C350" s="15">
        <v>40</v>
      </c>
      <c r="D350" s="16">
        <v>3</v>
      </c>
      <c r="E350" s="16">
        <v>9</v>
      </c>
      <c r="F350" s="17" t="s">
        <v>351</v>
      </c>
      <c r="G350" s="15"/>
      <c r="H350" s="18">
        <v>6751000</v>
      </c>
      <c r="I350" s="18">
        <v>5251000</v>
      </c>
      <c r="J350" s="18">
        <v>5251000</v>
      </c>
      <c r="K350" s="58">
        <f t="shared" si="1304"/>
        <v>6751</v>
      </c>
      <c r="L350" s="58">
        <f t="shared" si="1305"/>
        <v>5251</v>
      </c>
      <c r="M350" s="58">
        <f t="shared" si="1306"/>
        <v>5251</v>
      </c>
      <c r="N350" s="28" t="b">
        <f t="shared" si="1307"/>
        <v>1</v>
      </c>
      <c r="O350" s="28" t="b">
        <f t="shared" si="1308"/>
        <v>1</v>
      </c>
      <c r="P350" s="28" t="b">
        <f t="shared" si="1309"/>
        <v>1</v>
      </c>
      <c r="Q350" s="28" t="b">
        <f t="shared" si="1310"/>
        <v>1</v>
      </c>
      <c r="R350" s="28" t="b">
        <f t="shared" si="1311"/>
        <v>1</v>
      </c>
      <c r="S350" s="73" t="b">
        <f t="shared" si="1312"/>
        <v>1</v>
      </c>
      <c r="T350" s="73">
        <f t="shared" si="1313"/>
        <v>0</v>
      </c>
      <c r="U350" s="61">
        <f t="shared" si="1314"/>
        <v>0</v>
      </c>
      <c r="V350" s="62">
        <f t="shared" si="1315"/>
        <v>0</v>
      </c>
      <c r="Z350" s="29" t="s">
        <v>352</v>
      </c>
      <c r="AA350" s="30">
        <v>40</v>
      </c>
      <c r="AB350" s="31">
        <v>3</v>
      </c>
      <c r="AC350" s="31">
        <v>9</v>
      </c>
      <c r="AD350" s="32" t="s">
        <v>351</v>
      </c>
      <c r="AE350" s="30" t="s">
        <v>857</v>
      </c>
      <c r="AF350" s="33">
        <v>6751</v>
      </c>
      <c r="AG350" s="34">
        <v>0</v>
      </c>
      <c r="AH350" s="33">
        <v>6751</v>
      </c>
      <c r="AI350" s="34">
        <v>5251</v>
      </c>
      <c r="AJ350" s="34">
        <v>0</v>
      </c>
      <c r="AK350" s="34">
        <v>5251</v>
      </c>
      <c r="AL350" s="34">
        <v>5251</v>
      </c>
      <c r="AM350" s="34">
        <v>0</v>
      </c>
      <c r="AN350" s="34">
        <v>5251</v>
      </c>
    </row>
    <row r="351" spans="1:40" s="25" customFormat="1" ht="26.4" x14ac:dyDescent="0.25">
      <c r="A351" s="3"/>
      <c r="B351" s="14" t="s">
        <v>347</v>
      </c>
      <c r="C351" s="15">
        <v>40</v>
      </c>
      <c r="D351" s="16">
        <v>3</v>
      </c>
      <c r="E351" s="16">
        <v>9</v>
      </c>
      <c r="F351" s="17" t="s">
        <v>350</v>
      </c>
      <c r="G351" s="15"/>
      <c r="H351" s="18">
        <v>0</v>
      </c>
      <c r="I351" s="18">
        <v>0</v>
      </c>
      <c r="J351" s="18">
        <v>0</v>
      </c>
      <c r="K351" s="58">
        <f t="shared" si="1304"/>
        <v>0</v>
      </c>
      <c r="L351" s="58">
        <f t="shared" si="1305"/>
        <v>0</v>
      </c>
      <c r="M351" s="58">
        <f t="shared" si="1306"/>
        <v>0</v>
      </c>
      <c r="N351" s="28" t="b">
        <f t="shared" si="1307"/>
        <v>1</v>
      </c>
      <c r="O351" s="28" t="b">
        <f t="shared" si="1308"/>
        <v>1</v>
      </c>
      <c r="P351" s="28" t="b">
        <f t="shared" si="1309"/>
        <v>1</v>
      </c>
      <c r="Q351" s="28" t="b">
        <f t="shared" si="1310"/>
        <v>1</v>
      </c>
      <c r="R351" s="28" t="b">
        <f t="shared" si="1311"/>
        <v>1</v>
      </c>
      <c r="S351" s="73" t="b">
        <f t="shared" si="1312"/>
        <v>1</v>
      </c>
      <c r="T351" s="73">
        <f t="shared" si="1313"/>
        <v>0</v>
      </c>
      <c r="U351" s="61">
        <f t="shared" si="1314"/>
        <v>0</v>
      </c>
      <c r="V351" s="62">
        <f t="shared" si="1315"/>
        <v>0</v>
      </c>
      <c r="Z351" s="29" t="s">
        <v>347</v>
      </c>
      <c r="AA351" s="30">
        <v>40</v>
      </c>
      <c r="AB351" s="31">
        <v>3</v>
      </c>
      <c r="AC351" s="31">
        <v>9</v>
      </c>
      <c r="AD351" s="32" t="s">
        <v>350</v>
      </c>
      <c r="AE351" s="30" t="s">
        <v>857</v>
      </c>
      <c r="AF351" s="33">
        <v>6751</v>
      </c>
      <c r="AG351" s="34">
        <v>-6751</v>
      </c>
      <c r="AH351" s="33">
        <v>0</v>
      </c>
      <c r="AI351" s="34">
        <v>5251</v>
      </c>
      <c r="AJ351" s="34">
        <v>-5251</v>
      </c>
      <c r="AK351" s="34">
        <v>0</v>
      </c>
      <c r="AL351" s="34">
        <v>5251</v>
      </c>
      <c r="AM351" s="34">
        <v>-5251</v>
      </c>
      <c r="AN351" s="34">
        <v>0</v>
      </c>
    </row>
    <row r="352" spans="1:40" s="25" customFormat="1" x14ac:dyDescent="0.25">
      <c r="A352" s="3"/>
      <c r="B352" s="14" t="s">
        <v>49</v>
      </c>
      <c r="C352" s="15">
        <v>40</v>
      </c>
      <c r="D352" s="16">
        <v>3</v>
      </c>
      <c r="E352" s="16">
        <v>9</v>
      </c>
      <c r="F352" s="17" t="s">
        <v>663</v>
      </c>
      <c r="G352" s="15"/>
      <c r="H352" s="18">
        <v>0</v>
      </c>
      <c r="I352" s="18">
        <v>0</v>
      </c>
      <c r="J352" s="18">
        <v>0</v>
      </c>
      <c r="K352" s="58">
        <f t="shared" si="1304"/>
        <v>0</v>
      </c>
      <c r="L352" s="58">
        <f t="shared" si="1305"/>
        <v>0</v>
      </c>
      <c r="M352" s="58">
        <f t="shared" si="1306"/>
        <v>0</v>
      </c>
      <c r="N352" s="28" t="b">
        <f t="shared" si="1307"/>
        <v>1</v>
      </c>
      <c r="O352" s="28" t="b">
        <f t="shared" si="1308"/>
        <v>1</v>
      </c>
      <c r="P352" s="28" t="b">
        <f t="shared" si="1309"/>
        <v>1</v>
      </c>
      <c r="Q352" s="28" t="b">
        <f t="shared" si="1310"/>
        <v>1</v>
      </c>
      <c r="R352" s="28" t="b">
        <f t="shared" si="1311"/>
        <v>1</v>
      </c>
      <c r="S352" s="73" t="b">
        <f t="shared" si="1312"/>
        <v>1</v>
      </c>
      <c r="T352" s="73">
        <f t="shared" si="1313"/>
        <v>0</v>
      </c>
      <c r="U352" s="61">
        <f t="shared" si="1314"/>
        <v>0</v>
      </c>
      <c r="V352" s="62">
        <f t="shared" si="1315"/>
        <v>0</v>
      </c>
      <c r="Z352" s="29" t="s">
        <v>49</v>
      </c>
      <c r="AA352" s="30">
        <v>40</v>
      </c>
      <c r="AB352" s="31">
        <v>3</v>
      </c>
      <c r="AC352" s="31">
        <v>9</v>
      </c>
      <c r="AD352" s="32" t="s">
        <v>663</v>
      </c>
      <c r="AE352" s="30" t="s">
        <v>857</v>
      </c>
      <c r="AF352" s="33">
        <v>6751</v>
      </c>
      <c r="AG352" s="34">
        <v>-6751</v>
      </c>
      <c r="AH352" s="33">
        <v>0</v>
      </c>
      <c r="AI352" s="34">
        <v>5251</v>
      </c>
      <c r="AJ352" s="34">
        <v>-5251</v>
      </c>
      <c r="AK352" s="34">
        <v>0</v>
      </c>
      <c r="AL352" s="34">
        <v>5251</v>
      </c>
      <c r="AM352" s="34">
        <v>-5251</v>
      </c>
      <c r="AN352" s="34">
        <v>0</v>
      </c>
    </row>
    <row r="353" spans="1:40" s="25" customFormat="1" ht="26.4" x14ac:dyDescent="0.25">
      <c r="A353" s="3"/>
      <c r="B353" s="14" t="s">
        <v>35</v>
      </c>
      <c r="C353" s="15">
        <v>40</v>
      </c>
      <c r="D353" s="16">
        <v>3</v>
      </c>
      <c r="E353" s="16">
        <v>9</v>
      </c>
      <c r="F353" s="17" t="s">
        <v>663</v>
      </c>
      <c r="G353" s="15" t="s">
        <v>34</v>
      </c>
      <c r="H353" s="18">
        <v>0</v>
      </c>
      <c r="I353" s="18">
        <v>0</v>
      </c>
      <c r="J353" s="18">
        <v>0</v>
      </c>
      <c r="K353" s="58">
        <f t="shared" si="1304"/>
        <v>0</v>
      </c>
      <c r="L353" s="58">
        <f t="shared" si="1305"/>
        <v>0</v>
      </c>
      <c r="M353" s="58">
        <f t="shared" si="1306"/>
        <v>0</v>
      </c>
      <c r="N353" s="28" t="b">
        <f t="shared" si="1307"/>
        <v>1</v>
      </c>
      <c r="O353" s="28" t="b">
        <f t="shared" si="1308"/>
        <v>1</v>
      </c>
      <c r="P353" s="28" t="b">
        <f t="shared" si="1309"/>
        <v>1</v>
      </c>
      <c r="Q353" s="28" t="b">
        <f t="shared" si="1310"/>
        <v>1</v>
      </c>
      <c r="R353" s="28" t="b">
        <f t="shared" si="1311"/>
        <v>1</v>
      </c>
      <c r="S353" s="73" t="b">
        <f t="shared" si="1312"/>
        <v>0</v>
      </c>
      <c r="T353" s="73">
        <f t="shared" si="1313"/>
        <v>0</v>
      </c>
      <c r="U353" s="61">
        <f t="shared" si="1314"/>
        <v>0</v>
      </c>
      <c r="V353" s="62">
        <f t="shared" si="1315"/>
        <v>0</v>
      </c>
      <c r="Z353" s="29" t="s">
        <v>35</v>
      </c>
      <c r="AA353" s="30">
        <v>40</v>
      </c>
      <c r="AB353" s="31">
        <v>3</v>
      </c>
      <c r="AC353" s="31">
        <v>9</v>
      </c>
      <c r="AD353" s="32" t="s">
        <v>663</v>
      </c>
      <c r="AE353" s="30">
        <v>200</v>
      </c>
      <c r="AF353" s="33">
        <v>6751</v>
      </c>
      <c r="AG353" s="34">
        <v>-6751</v>
      </c>
      <c r="AH353" s="33">
        <v>0</v>
      </c>
      <c r="AI353" s="34">
        <v>5251</v>
      </c>
      <c r="AJ353" s="34">
        <v>-5251</v>
      </c>
      <c r="AK353" s="34">
        <v>0</v>
      </c>
      <c r="AL353" s="34">
        <v>5251</v>
      </c>
      <c r="AM353" s="34">
        <v>-5251</v>
      </c>
      <c r="AN353" s="34">
        <v>0</v>
      </c>
    </row>
    <row r="354" spans="1:40" s="25" customFormat="1" ht="26.4" x14ac:dyDescent="0.25">
      <c r="A354" s="3"/>
      <c r="B354" s="14" t="s">
        <v>33</v>
      </c>
      <c r="C354" s="15">
        <v>40</v>
      </c>
      <c r="D354" s="16">
        <v>3</v>
      </c>
      <c r="E354" s="16">
        <v>9</v>
      </c>
      <c r="F354" s="17" t="s">
        <v>663</v>
      </c>
      <c r="G354" s="15" t="s">
        <v>32</v>
      </c>
      <c r="H354" s="18">
        <v>0</v>
      </c>
      <c r="I354" s="18">
        <v>0</v>
      </c>
      <c r="J354" s="18">
        <v>0</v>
      </c>
      <c r="K354" s="58">
        <f t="shared" si="1304"/>
        <v>0</v>
      </c>
      <c r="L354" s="58">
        <f t="shared" si="1305"/>
        <v>0</v>
      </c>
      <c r="M354" s="58">
        <f t="shared" si="1306"/>
        <v>0</v>
      </c>
      <c r="N354" s="28" t="b">
        <f t="shared" si="1307"/>
        <v>1</v>
      </c>
      <c r="O354" s="28" t="b">
        <f t="shared" si="1308"/>
        <v>1</v>
      </c>
      <c r="P354" s="28" t="b">
        <f t="shared" si="1309"/>
        <v>1</v>
      </c>
      <c r="Q354" s="28" t="b">
        <f t="shared" si="1310"/>
        <v>1</v>
      </c>
      <c r="R354" s="28" t="b">
        <f t="shared" si="1311"/>
        <v>1</v>
      </c>
      <c r="S354" s="73" t="b">
        <f t="shared" si="1312"/>
        <v>0</v>
      </c>
      <c r="T354" s="73">
        <f t="shared" si="1313"/>
        <v>0</v>
      </c>
      <c r="U354" s="61">
        <f t="shared" si="1314"/>
        <v>0</v>
      </c>
      <c r="V354" s="62">
        <f t="shared" si="1315"/>
        <v>0</v>
      </c>
      <c r="Z354" s="29" t="s">
        <v>33</v>
      </c>
      <c r="AA354" s="30">
        <v>40</v>
      </c>
      <c r="AB354" s="31">
        <v>3</v>
      </c>
      <c r="AC354" s="31">
        <v>9</v>
      </c>
      <c r="AD354" s="32" t="s">
        <v>663</v>
      </c>
      <c r="AE354" s="30">
        <v>240</v>
      </c>
      <c r="AF354" s="33">
        <v>6751</v>
      </c>
      <c r="AG354" s="34">
        <v>-6751</v>
      </c>
      <c r="AH354" s="33">
        <v>0</v>
      </c>
      <c r="AI354" s="34">
        <v>5251</v>
      </c>
      <c r="AJ354" s="34">
        <v>-5251</v>
      </c>
      <c r="AK354" s="34">
        <v>0</v>
      </c>
      <c r="AL354" s="34">
        <v>5251</v>
      </c>
      <c r="AM354" s="34">
        <v>-5251</v>
      </c>
      <c r="AN354" s="34">
        <v>0</v>
      </c>
    </row>
    <row r="355" spans="1:40" s="25" customFormat="1" ht="26.4" x14ac:dyDescent="0.25">
      <c r="A355" s="3"/>
      <c r="B355" s="14" t="s">
        <v>349</v>
      </c>
      <c r="C355" s="15">
        <v>40</v>
      </c>
      <c r="D355" s="16">
        <v>3</v>
      </c>
      <c r="E355" s="16">
        <v>9</v>
      </c>
      <c r="F355" s="17" t="s">
        <v>348</v>
      </c>
      <c r="G355" s="15"/>
      <c r="H355" s="18">
        <v>6751000</v>
      </c>
      <c r="I355" s="18">
        <v>5251000</v>
      </c>
      <c r="J355" s="18">
        <v>5251000</v>
      </c>
      <c r="K355" s="58">
        <f t="shared" si="1304"/>
        <v>6751</v>
      </c>
      <c r="L355" s="58">
        <f t="shared" si="1305"/>
        <v>5251</v>
      </c>
      <c r="M355" s="58">
        <f t="shared" si="1306"/>
        <v>5251</v>
      </c>
      <c r="N355" s="28" t="b">
        <f t="shared" si="1307"/>
        <v>1</v>
      </c>
      <c r="O355" s="28" t="b">
        <f t="shared" si="1308"/>
        <v>1</v>
      </c>
      <c r="P355" s="28" t="b">
        <f t="shared" si="1309"/>
        <v>1</v>
      </c>
      <c r="Q355" s="28" t="b">
        <f t="shared" si="1310"/>
        <v>1</v>
      </c>
      <c r="R355" s="28" t="b">
        <f t="shared" si="1311"/>
        <v>1</v>
      </c>
      <c r="S355" s="73" t="b">
        <f t="shared" si="1312"/>
        <v>1</v>
      </c>
      <c r="T355" s="73">
        <f t="shared" si="1313"/>
        <v>0</v>
      </c>
      <c r="U355" s="61">
        <f t="shared" si="1314"/>
        <v>0</v>
      </c>
      <c r="V355" s="62">
        <f t="shared" si="1315"/>
        <v>0</v>
      </c>
      <c r="Z355" s="29" t="s">
        <v>349</v>
      </c>
      <c r="AA355" s="30">
        <v>40</v>
      </c>
      <c r="AB355" s="31">
        <v>3</v>
      </c>
      <c r="AC355" s="31">
        <v>9</v>
      </c>
      <c r="AD355" s="32" t="s">
        <v>348</v>
      </c>
      <c r="AE355" s="30" t="s">
        <v>857</v>
      </c>
      <c r="AF355" s="33">
        <v>0</v>
      </c>
      <c r="AG355" s="34">
        <v>6751</v>
      </c>
      <c r="AH355" s="33">
        <v>6751</v>
      </c>
      <c r="AI355" s="34">
        <v>0</v>
      </c>
      <c r="AJ355" s="34">
        <v>5251</v>
      </c>
      <c r="AK355" s="34">
        <v>5251</v>
      </c>
      <c r="AL355" s="34">
        <v>0</v>
      </c>
      <c r="AM355" s="34">
        <v>5251</v>
      </c>
      <c r="AN355" s="34">
        <v>5251</v>
      </c>
    </row>
    <row r="356" spans="1:40" s="25" customFormat="1" ht="26.4" x14ac:dyDescent="0.25">
      <c r="A356" s="3"/>
      <c r="B356" s="14" t="s">
        <v>347</v>
      </c>
      <c r="C356" s="15">
        <v>40</v>
      </c>
      <c r="D356" s="16">
        <v>3</v>
      </c>
      <c r="E356" s="16">
        <v>9</v>
      </c>
      <c r="F356" s="17" t="s">
        <v>346</v>
      </c>
      <c r="G356" s="15"/>
      <c r="H356" s="18">
        <v>6751000</v>
      </c>
      <c r="I356" s="18">
        <v>5251000</v>
      </c>
      <c r="J356" s="18">
        <v>5251000</v>
      </c>
      <c r="K356" s="58">
        <f t="shared" si="1304"/>
        <v>6751</v>
      </c>
      <c r="L356" s="58">
        <f t="shared" si="1305"/>
        <v>5251</v>
      </c>
      <c r="M356" s="58">
        <f t="shared" si="1306"/>
        <v>5251</v>
      </c>
      <c r="N356" s="28" t="b">
        <f t="shared" si="1307"/>
        <v>1</v>
      </c>
      <c r="O356" s="28" t="b">
        <f t="shared" si="1308"/>
        <v>1</v>
      </c>
      <c r="P356" s="28" t="b">
        <f t="shared" si="1309"/>
        <v>1</v>
      </c>
      <c r="Q356" s="28" t="b">
        <f t="shared" si="1310"/>
        <v>1</v>
      </c>
      <c r="R356" s="28" t="b">
        <f t="shared" si="1311"/>
        <v>1</v>
      </c>
      <c r="S356" s="73" t="b">
        <f t="shared" si="1312"/>
        <v>1</v>
      </c>
      <c r="T356" s="73">
        <f t="shared" si="1313"/>
        <v>0</v>
      </c>
      <c r="U356" s="61">
        <f t="shared" si="1314"/>
        <v>0</v>
      </c>
      <c r="V356" s="62">
        <f t="shared" si="1315"/>
        <v>0</v>
      </c>
      <c r="Z356" s="29" t="s">
        <v>347</v>
      </c>
      <c r="AA356" s="30">
        <v>40</v>
      </c>
      <c r="AB356" s="31">
        <v>3</v>
      </c>
      <c r="AC356" s="31">
        <v>9</v>
      </c>
      <c r="AD356" s="32" t="s">
        <v>346</v>
      </c>
      <c r="AE356" s="30" t="s">
        <v>857</v>
      </c>
      <c r="AF356" s="33">
        <v>0</v>
      </c>
      <c r="AG356" s="34">
        <v>6751</v>
      </c>
      <c r="AH356" s="33">
        <v>6751</v>
      </c>
      <c r="AI356" s="34">
        <v>0</v>
      </c>
      <c r="AJ356" s="34">
        <v>5251</v>
      </c>
      <c r="AK356" s="34">
        <v>5251</v>
      </c>
      <c r="AL356" s="34">
        <v>0</v>
      </c>
      <c r="AM356" s="34">
        <v>5251</v>
      </c>
      <c r="AN356" s="34">
        <v>5251</v>
      </c>
    </row>
    <row r="357" spans="1:40" s="25" customFormat="1" x14ac:dyDescent="0.25">
      <c r="A357" s="3"/>
      <c r="B357" s="14" t="s">
        <v>49</v>
      </c>
      <c r="C357" s="15">
        <v>40</v>
      </c>
      <c r="D357" s="16">
        <v>3</v>
      </c>
      <c r="E357" s="16">
        <v>9</v>
      </c>
      <c r="F357" s="17" t="s">
        <v>662</v>
      </c>
      <c r="G357" s="15"/>
      <c r="H357" s="18">
        <v>6751000</v>
      </c>
      <c r="I357" s="18">
        <v>5251000</v>
      </c>
      <c r="J357" s="18">
        <v>5251000</v>
      </c>
      <c r="K357" s="58">
        <f t="shared" si="1304"/>
        <v>6751</v>
      </c>
      <c r="L357" s="58">
        <f t="shared" si="1305"/>
        <v>5251</v>
      </c>
      <c r="M357" s="58">
        <f t="shared" si="1306"/>
        <v>5251</v>
      </c>
      <c r="N357" s="28" t="b">
        <f t="shared" si="1307"/>
        <v>1</v>
      </c>
      <c r="O357" s="28" t="b">
        <f t="shared" si="1308"/>
        <v>1</v>
      </c>
      <c r="P357" s="28" t="b">
        <f t="shared" si="1309"/>
        <v>1</v>
      </c>
      <c r="Q357" s="28" t="b">
        <f t="shared" si="1310"/>
        <v>1</v>
      </c>
      <c r="R357" s="28" t="b">
        <f t="shared" si="1311"/>
        <v>1</v>
      </c>
      <c r="S357" s="73" t="b">
        <f t="shared" si="1312"/>
        <v>1</v>
      </c>
      <c r="T357" s="73">
        <f t="shared" si="1313"/>
        <v>0</v>
      </c>
      <c r="U357" s="61">
        <f t="shared" si="1314"/>
        <v>0</v>
      </c>
      <c r="V357" s="62">
        <f t="shared" si="1315"/>
        <v>0</v>
      </c>
      <c r="Z357" s="29" t="s">
        <v>49</v>
      </c>
      <c r="AA357" s="30">
        <v>40</v>
      </c>
      <c r="AB357" s="31">
        <v>3</v>
      </c>
      <c r="AC357" s="31">
        <v>9</v>
      </c>
      <c r="AD357" s="32" t="s">
        <v>662</v>
      </c>
      <c r="AE357" s="30" t="s">
        <v>857</v>
      </c>
      <c r="AF357" s="33">
        <v>0</v>
      </c>
      <c r="AG357" s="34">
        <v>6751</v>
      </c>
      <c r="AH357" s="33">
        <v>6751</v>
      </c>
      <c r="AI357" s="34">
        <v>0</v>
      </c>
      <c r="AJ357" s="34">
        <v>5251</v>
      </c>
      <c r="AK357" s="34">
        <v>5251</v>
      </c>
      <c r="AL357" s="34">
        <v>0</v>
      </c>
      <c r="AM357" s="34">
        <v>5251</v>
      </c>
      <c r="AN357" s="34">
        <v>5251</v>
      </c>
    </row>
    <row r="358" spans="1:40" s="25" customFormat="1" ht="26.4" x14ac:dyDescent="0.25">
      <c r="A358" s="3"/>
      <c r="B358" s="14" t="s">
        <v>35</v>
      </c>
      <c r="C358" s="15">
        <v>40</v>
      </c>
      <c r="D358" s="16">
        <v>3</v>
      </c>
      <c r="E358" s="16">
        <v>9</v>
      </c>
      <c r="F358" s="17" t="s">
        <v>662</v>
      </c>
      <c r="G358" s="15" t="s">
        <v>34</v>
      </c>
      <c r="H358" s="18">
        <v>6751000</v>
      </c>
      <c r="I358" s="18">
        <v>5251000</v>
      </c>
      <c r="J358" s="18">
        <v>5251000</v>
      </c>
      <c r="K358" s="58">
        <f t="shared" si="1304"/>
        <v>6751</v>
      </c>
      <c r="L358" s="58">
        <f t="shared" si="1305"/>
        <v>5251</v>
      </c>
      <c r="M358" s="58">
        <f t="shared" si="1306"/>
        <v>5251</v>
      </c>
      <c r="N358" s="28" t="b">
        <f t="shared" si="1307"/>
        <v>1</v>
      </c>
      <c r="O358" s="28" t="b">
        <f t="shared" si="1308"/>
        <v>1</v>
      </c>
      <c r="P358" s="28" t="b">
        <f t="shared" si="1309"/>
        <v>1</v>
      </c>
      <c r="Q358" s="28" t="b">
        <f t="shared" si="1310"/>
        <v>1</v>
      </c>
      <c r="R358" s="28" t="b">
        <f t="shared" si="1311"/>
        <v>1</v>
      </c>
      <c r="S358" s="73" t="b">
        <f t="shared" si="1312"/>
        <v>0</v>
      </c>
      <c r="T358" s="73">
        <f t="shared" si="1313"/>
        <v>0</v>
      </c>
      <c r="U358" s="61">
        <f t="shared" si="1314"/>
        <v>0</v>
      </c>
      <c r="V358" s="62">
        <f t="shared" si="1315"/>
        <v>0</v>
      </c>
      <c r="Z358" s="29" t="s">
        <v>35</v>
      </c>
      <c r="AA358" s="30">
        <v>40</v>
      </c>
      <c r="AB358" s="31">
        <v>3</v>
      </c>
      <c r="AC358" s="31">
        <v>9</v>
      </c>
      <c r="AD358" s="32" t="s">
        <v>662</v>
      </c>
      <c r="AE358" s="30">
        <v>200</v>
      </c>
      <c r="AF358" s="33">
        <v>0</v>
      </c>
      <c r="AG358" s="34">
        <v>6751</v>
      </c>
      <c r="AH358" s="33">
        <v>6751</v>
      </c>
      <c r="AI358" s="34">
        <v>0</v>
      </c>
      <c r="AJ358" s="34">
        <v>5251</v>
      </c>
      <c r="AK358" s="34">
        <v>5251</v>
      </c>
      <c r="AL358" s="34">
        <v>0</v>
      </c>
      <c r="AM358" s="34">
        <v>5251</v>
      </c>
      <c r="AN358" s="34">
        <v>5251</v>
      </c>
    </row>
    <row r="359" spans="1:40" s="25" customFormat="1" ht="26.4" x14ac:dyDescent="0.25">
      <c r="A359" s="3"/>
      <c r="B359" s="14" t="s">
        <v>33</v>
      </c>
      <c r="C359" s="15">
        <v>40</v>
      </c>
      <c r="D359" s="16">
        <v>3</v>
      </c>
      <c r="E359" s="16">
        <v>9</v>
      </c>
      <c r="F359" s="17" t="s">
        <v>662</v>
      </c>
      <c r="G359" s="15" t="s">
        <v>32</v>
      </c>
      <c r="H359" s="18">
        <v>6751000</v>
      </c>
      <c r="I359" s="18">
        <v>5251000</v>
      </c>
      <c r="J359" s="18">
        <v>5251000</v>
      </c>
      <c r="K359" s="58">
        <f t="shared" si="1304"/>
        <v>6751</v>
      </c>
      <c r="L359" s="58">
        <f t="shared" si="1305"/>
        <v>5251</v>
      </c>
      <c r="M359" s="58">
        <f t="shared" si="1306"/>
        <v>5251</v>
      </c>
      <c r="N359" s="28" t="b">
        <f t="shared" si="1307"/>
        <v>1</v>
      </c>
      <c r="O359" s="28" t="b">
        <f t="shared" si="1308"/>
        <v>1</v>
      </c>
      <c r="P359" s="28" t="b">
        <f t="shared" si="1309"/>
        <v>1</v>
      </c>
      <c r="Q359" s="28" t="b">
        <f t="shared" si="1310"/>
        <v>1</v>
      </c>
      <c r="R359" s="28" t="b">
        <f t="shared" si="1311"/>
        <v>1</v>
      </c>
      <c r="S359" s="73" t="b">
        <f t="shared" si="1312"/>
        <v>0</v>
      </c>
      <c r="T359" s="73">
        <f t="shared" si="1313"/>
        <v>0</v>
      </c>
      <c r="U359" s="61">
        <f t="shared" si="1314"/>
        <v>0</v>
      </c>
      <c r="V359" s="62">
        <f t="shared" si="1315"/>
        <v>0</v>
      </c>
      <c r="Z359" s="29" t="s">
        <v>33</v>
      </c>
      <c r="AA359" s="30">
        <v>40</v>
      </c>
      <c r="AB359" s="31">
        <v>3</v>
      </c>
      <c r="AC359" s="31">
        <v>9</v>
      </c>
      <c r="AD359" s="32" t="s">
        <v>662</v>
      </c>
      <c r="AE359" s="30">
        <v>240</v>
      </c>
      <c r="AF359" s="33">
        <v>0</v>
      </c>
      <c r="AG359" s="34">
        <v>6751</v>
      </c>
      <c r="AH359" s="33">
        <v>6751</v>
      </c>
      <c r="AI359" s="34">
        <v>0</v>
      </c>
      <c r="AJ359" s="34">
        <v>5251</v>
      </c>
      <c r="AK359" s="34">
        <v>5251</v>
      </c>
      <c r="AL359" s="34">
        <v>0</v>
      </c>
      <c r="AM359" s="34">
        <v>5251</v>
      </c>
      <c r="AN359" s="34">
        <v>5251</v>
      </c>
    </row>
    <row r="360" spans="1:40" s="25" customFormat="1" ht="26.4" x14ac:dyDescent="0.25">
      <c r="A360" s="3"/>
      <c r="B360" s="19" t="s">
        <v>661</v>
      </c>
      <c r="C360" s="15">
        <v>40</v>
      </c>
      <c r="D360" s="16">
        <v>3</v>
      </c>
      <c r="E360" s="16">
        <v>14</v>
      </c>
      <c r="F360" s="17"/>
      <c r="G360" s="15"/>
      <c r="H360" s="18">
        <v>1572706.7</v>
      </c>
      <c r="I360" s="18">
        <v>1566900</v>
      </c>
      <c r="J360" s="18">
        <v>1566900</v>
      </c>
      <c r="K360" s="58">
        <f t="shared" si="1304"/>
        <v>1572.7067</v>
      </c>
      <c r="L360" s="58">
        <f t="shared" si="1305"/>
        <v>1566.9</v>
      </c>
      <c r="M360" s="58">
        <f t="shared" si="1306"/>
        <v>1566.9</v>
      </c>
      <c r="N360" s="28" t="b">
        <f t="shared" si="1307"/>
        <v>1</v>
      </c>
      <c r="O360" s="28" t="b">
        <f t="shared" si="1308"/>
        <v>1</v>
      </c>
      <c r="P360" s="28" t="b">
        <f t="shared" si="1309"/>
        <v>1</v>
      </c>
      <c r="Q360" s="28" t="b">
        <f t="shared" si="1310"/>
        <v>1</v>
      </c>
      <c r="R360" s="28" t="b">
        <f t="shared" si="1311"/>
        <v>1</v>
      </c>
      <c r="S360" s="73" t="b">
        <f t="shared" si="1312"/>
        <v>1</v>
      </c>
      <c r="T360" s="73">
        <f t="shared" si="1313"/>
        <v>-3.3000000000811269E-3</v>
      </c>
      <c r="U360" s="61">
        <f t="shared" si="1314"/>
        <v>0</v>
      </c>
      <c r="V360" s="62">
        <f t="shared" si="1315"/>
        <v>0</v>
      </c>
      <c r="Z360" s="29" t="s">
        <v>661</v>
      </c>
      <c r="AA360" s="30">
        <v>40</v>
      </c>
      <c r="AB360" s="31">
        <v>3</v>
      </c>
      <c r="AC360" s="31">
        <v>14</v>
      </c>
      <c r="AD360" s="32" t="s">
        <v>857</v>
      </c>
      <c r="AE360" s="30" t="s">
        <v>857</v>
      </c>
      <c r="AF360" s="33">
        <v>2336.9</v>
      </c>
      <c r="AG360" s="34">
        <v>-764.19</v>
      </c>
      <c r="AH360" s="33">
        <v>1572.71</v>
      </c>
      <c r="AI360" s="34">
        <v>4001.3</v>
      </c>
      <c r="AJ360" s="34">
        <v>-2434.4</v>
      </c>
      <c r="AK360" s="34">
        <v>1566.9</v>
      </c>
      <c r="AL360" s="34">
        <v>2266.9</v>
      </c>
      <c r="AM360" s="34">
        <v>-700</v>
      </c>
      <c r="AN360" s="34">
        <v>1566.9</v>
      </c>
    </row>
    <row r="361" spans="1:40" s="25" customFormat="1" ht="21" x14ac:dyDescent="0.25">
      <c r="A361" s="3"/>
      <c r="B361" s="20" t="s">
        <v>660</v>
      </c>
      <c r="C361" s="15">
        <v>40</v>
      </c>
      <c r="D361" s="16">
        <v>3</v>
      </c>
      <c r="E361" s="16">
        <v>14</v>
      </c>
      <c r="F361" s="17" t="s">
        <v>659</v>
      </c>
      <c r="G361" s="15"/>
      <c r="H361" s="18">
        <v>1572706.7</v>
      </c>
      <c r="I361" s="18">
        <v>1566900</v>
      </c>
      <c r="J361" s="18">
        <v>1566900</v>
      </c>
      <c r="K361" s="58">
        <f t="shared" si="1304"/>
        <v>1572.7067</v>
      </c>
      <c r="L361" s="58">
        <f t="shared" si="1305"/>
        <v>1566.9</v>
      </c>
      <c r="M361" s="58">
        <f t="shared" si="1306"/>
        <v>1566.9</v>
      </c>
      <c r="N361" s="28" t="b">
        <f t="shared" si="1307"/>
        <v>1</v>
      </c>
      <c r="O361" s="28" t="b">
        <f t="shared" si="1308"/>
        <v>1</v>
      </c>
      <c r="P361" s="28" t="b">
        <f t="shared" si="1309"/>
        <v>1</v>
      </c>
      <c r="Q361" s="28" t="b">
        <f t="shared" si="1310"/>
        <v>1</v>
      </c>
      <c r="R361" s="28" t="b">
        <f t="shared" si="1311"/>
        <v>1</v>
      </c>
      <c r="S361" s="73" t="b">
        <f t="shared" si="1312"/>
        <v>1</v>
      </c>
      <c r="T361" s="73">
        <f t="shared" si="1313"/>
        <v>-3.3000000000811269E-3</v>
      </c>
      <c r="U361" s="61">
        <f t="shared" si="1314"/>
        <v>0</v>
      </c>
      <c r="V361" s="62">
        <f t="shared" si="1315"/>
        <v>0</v>
      </c>
      <c r="Z361" s="29" t="s">
        <v>660</v>
      </c>
      <c r="AA361" s="30">
        <v>40</v>
      </c>
      <c r="AB361" s="31">
        <v>3</v>
      </c>
      <c r="AC361" s="31">
        <v>14</v>
      </c>
      <c r="AD361" s="32" t="s">
        <v>659</v>
      </c>
      <c r="AE361" s="30" t="s">
        <v>857</v>
      </c>
      <c r="AF361" s="33">
        <v>2336.9</v>
      </c>
      <c r="AG361" s="34">
        <v>-764.19</v>
      </c>
      <c r="AH361" s="33">
        <v>1572.71</v>
      </c>
      <c r="AI361" s="34">
        <v>4001.3</v>
      </c>
      <c r="AJ361" s="34">
        <v>-2434.4</v>
      </c>
      <c r="AK361" s="34">
        <v>1566.9</v>
      </c>
      <c r="AL361" s="34">
        <v>2266.9</v>
      </c>
      <c r="AM361" s="34">
        <v>-700</v>
      </c>
      <c r="AN361" s="34">
        <v>1566.9</v>
      </c>
    </row>
    <row r="362" spans="1:40" s="25" customFormat="1" x14ac:dyDescent="0.25">
      <c r="A362" s="3"/>
      <c r="B362" s="14" t="s">
        <v>658</v>
      </c>
      <c r="C362" s="15">
        <v>40</v>
      </c>
      <c r="D362" s="16">
        <v>3</v>
      </c>
      <c r="E362" s="16">
        <v>14</v>
      </c>
      <c r="F362" s="17" t="s">
        <v>657</v>
      </c>
      <c r="G362" s="15"/>
      <c r="H362" s="18">
        <v>1572706.7</v>
      </c>
      <c r="I362" s="18">
        <v>1566900</v>
      </c>
      <c r="J362" s="18">
        <v>1566900</v>
      </c>
      <c r="K362" s="58">
        <f t="shared" si="1304"/>
        <v>1572.7067</v>
      </c>
      <c r="L362" s="58">
        <f t="shared" si="1305"/>
        <v>1566.9</v>
      </c>
      <c r="M362" s="58">
        <f t="shared" si="1306"/>
        <v>1566.9</v>
      </c>
      <c r="N362" s="28" t="b">
        <f t="shared" si="1307"/>
        <v>1</v>
      </c>
      <c r="O362" s="28" t="b">
        <f t="shared" si="1308"/>
        <v>1</v>
      </c>
      <c r="P362" s="28" t="b">
        <f t="shared" si="1309"/>
        <v>1</v>
      </c>
      <c r="Q362" s="28" t="b">
        <f t="shared" si="1310"/>
        <v>1</v>
      </c>
      <c r="R362" s="28" t="b">
        <f t="shared" si="1311"/>
        <v>1</v>
      </c>
      <c r="S362" s="73" t="b">
        <f t="shared" si="1312"/>
        <v>1</v>
      </c>
      <c r="T362" s="73">
        <f t="shared" si="1313"/>
        <v>-3.3000000000811269E-3</v>
      </c>
      <c r="U362" s="61">
        <f t="shared" si="1314"/>
        <v>0</v>
      </c>
      <c r="V362" s="62">
        <f t="shared" si="1315"/>
        <v>0</v>
      </c>
      <c r="Z362" s="29" t="s">
        <v>658</v>
      </c>
      <c r="AA362" s="30">
        <v>40</v>
      </c>
      <c r="AB362" s="31">
        <v>3</v>
      </c>
      <c r="AC362" s="31">
        <v>14</v>
      </c>
      <c r="AD362" s="32" t="s">
        <v>657</v>
      </c>
      <c r="AE362" s="30" t="s">
        <v>857</v>
      </c>
      <c r="AF362" s="33">
        <v>2336.9</v>
      </c>
      <c r="AG362" s="34">
        <v>-764.19</v>
      </c>
      <c r="AH362" s="33">
        <v>1572.71</v>
      </c>
      <c r="AI362" s="34">
        <v>4001.3</v>
      </c>
      <c r="AJ362" s="34">
        <v>-2434.4</v>
      </c>
      <c r="AK362" s="34">
        <v>1566.9</v>
      </c>
      <c r="AL362" s="34">
        <v>2266.9</v>
      </c>
      <c r="AM362" s="34">
        <v>-700</v>
      </c>
      <c r="AN362" s="34">
        <v>1566.9</v>
      </c>
    </row>
    <row r="363" spans="1:40" s="25" customFormat="1" ht="39.6" x14ac:dyDescent="0.25">
      <c r="A363" s="3"/>
      <c r="B363" s="14" t="s">
        <v>656</v>
      </c>
      <c r="C363" s="15">
        <v>40</v>
      </c>
      <c r="D363" s="16">
        <v>3</v>
      </c>
      <c r="E363" s="16">
        <v>14</v>
      </c>
      <c r="F363" s="17" t="s">
        <v>655</v>
      </c>
      <c r="G363" s="15"/>
      <c r="H363" s="18">
        <v>1437000</v>
      </c>
      <c r="I363" s="18">
        <v>1437000</v>
      </c>
      <c r="J363" s="18">
        <v>1437000</v>
      </c>
      <c r="K363" s="58">
        <f t="shared" si="1304"/>
        <v>1437</v>
      </c>
      <c r="L363" s="58">
        <f t="shared" si="1305"/>
        <v>1437</v>
      </c>
      <c r="M363" s="58">
        <f t="shared" si="1306"/>
        <v>1437</v>
      </c>
      <c r="N363" s="28" t="b">
        <f t="shared" si="1307"/>
        <v>1</v>
      </c>
      <c r="O363" s="28" t="b">
        <f t="shared" si="1308"/>
        <v>1</v>
      </c>
      <c r="P363" s="28" t="b">
        <f t="shared" si="1309"/>
        <v>1</v>
      </c>
      <c r="Q363" s="28" t="b">
        <f t="shared" si="1310"/>
        <v>1</v>
      </c>
      <c r="R363" s="28" t="b">
        <f t="shared" si="1311"/>
        <v>1</v>
      </c>
      <c r="S363" s="73" t="b">
        <f t="shared" si="1312"/>
        <v>1</v>
      </c>
      <c r="T363" s="73">
        <f t="shared" si="1313"/>
        <v>0</v>
      </c>
      <c r="U363" s="61">
        <f t="shared" si="1314"/>
        <v>0</v>
      </c>
      <c r="V363" s="62">
        <f t="shared" si="1315"/>
        <v>0</v>
      </c>
      <c r="Z363" s="29" t="s">
        <v>656</v>
      </c>
      <c r="AA363" s="30">
        <v>40</v>
      </c>
      <c r="AB363" s="31">
        <v>3</v>
      </c>
      <c r="AC363" s="31">
        <v>14</v>
      </c>
      <c r="AD363" s="32" t="s">
        <v>655</v>
      </c>
      <c r="AE363" s="30" t="s">
        <v>857</v>
      </c>
      <c r="AF363" s="33">
        <v>1437</v>
      </c>
      <c r="AG363" s="34">
        <v>0</v>
      </c>
      <c r="AH363" s="33">
        <v>1437</v>
      </c>
      <c r="AI363" s="34">
        <v>1437</v>
      </c>
      <c r="AJ363" s="34">
        <v>0</v>
      </c>
      <c r="AK363" s="34">
        <v>1437</v>
      </c>
      <c r="AL363" s="34">
        <v>1437</v>
      </c>
      <c r="AM363" s="34">
        <v>0</v>
      </c>
      <c r="AN363" s="34">
        <v>1437</v>
      </c>
    </row>
    <row r="364" spans="1:40" s="25" customFormat="1" x14ac:dyDescent="0.25">
      <c r="A364" s="3"/>
      <c r="B364" s="14" t="s">
        <v>49</v>
      </c>
      <c r="C364" s="15">
        <v>40</v>
      </c>
      <c r="D364" s="16">
        <v>3</v>
      </c>
      <c r="E364" s="16">
        <v>14</v>
      </c>
      <c r="F364" s="17" t="s">
        <v>654</v>
      </c>
      <c r="G364" s="15"/>
      <c r="H364" s="18">
        <v>1437000</v>
      </c>
      <c r="I364" s="18">
        <v>1437000</v>
      </c>
      <c r="J364" s="18">
        <v>1437000</v>
      </c>
      <c r="K364" s="58">
        <f t="shared" si="1304"/>
        <v>1437</v>
      </c>
      <c r="L364" s="58">
        <f t="shared" si="1305"/>
        <v>1437</v>
      </c>
      <c r="M364" s="58">
        <f t="shared" si="1306"/>
        <v>1437</v>
      </c>
      <c r="N364" s="28" t="b">
        <f t="shared" si="1307"/>
        <v>1</v>
      </c>
      <c r="O364" s="28" t="b">
        <f t="shared" si="1308"/>
        <v>1</v>
      </c>
      <c r="P364" s="28" t="b">
        <f t="shared" si="1309"/>
        <v>1</v>
      </c>
      <c r="Q364" s="28" t="b">
        <f t="shared" si="1310"/>
        <v>1</v>
      </c>
      <c r="R364" s="28" t="b">
        <f t="shared" si="1311"/>
        <v>1</v>
      </c>
      <c r="S364" s="73" t="b">
        <f t="shared" si="1312"/>
        <v>1</v>
      </c>
      <c r="T364" s="73">
        <f t="shared" si="1313"/>
        <v>0</v>
      </c>
      <c r="U364" s="61">
        <f t="shared" si="1314"/>
        <v>0</v>
      </c>
      <c r="V364" s="62">
        <f t="shared" si="1315"/>
        <v>0</v>
      </c>
      <c r="Z364" s="29" t="s">
        <v>49</v>
      </c>
      <c r="AA364" s="30">
        <v>40</v>
      </c>
      <c r="AB364" s="31">
        <v>3</v>
      </c>
      <c r="AC364" s="31">
        <v>14</v>
      </c>
      <c r="AD364" s="32" t="s">
        <v>654</v>
      </c>
      <c r="AE364" s="30" t="s">
        <v>857</v>
      </c>
      <c r="AF364" s="33">
        <v>1437</v>
      </c>
      <c r="AG364" s="34">
        <v>0</v>
      </c>
      <c r="AH364" s="33">
        <v>1437</v>
      </c>
      <c r="AI364" s="34">
        <v>1437</v>
      </c>
      <c r="AJ364" s="34">
        <v>0</v>
      </c>
      <c r="AK364" s="34">
        <v>1437</v>
      </c>
      <c r="AL364" s="34">
        <v>1437</v>
      </c>
      <c r="AM364" s="34">
        <v>0</v>
      </c>
      <c r="AN364" s="34">
        <v>1437</v>
      </c>
    </row>
    <row r="365" spans="1:40" s="25" customFormat="1" ht="26.4" x14ac:dyDescent="0.25">
      <c r="A365" s="3"/>
      <c r="B365" s="14" t="s">
        <v>35</v>
      </c>
      <c r="C365" s="15">
        <v>40</v>
      </c>
      <c r="D365" s="16">
        <v>3</v>
      </c>
      <c r="E365" s="16">
        <v>14</v>
      </c>
      <c r="F365" s="17" t="s">
        <v>654</v>
      </c>
      <c r="G365" s="15" t="s">
        <v>34</v>
      </c>
      <c r="H365" s="18">
        <v>1437000</v>
      </c>
      <c r="I365" s="18">
        <v>1437000</v>
      </c>
      <c r="J365" s="18">
        <v>1437000</v>
      </c>
      <c r="K365" s="58">
        <f t="shared" si="1304"/>
        <v>1437</v>
      </c>
      <c r="L365" s="58">
        <f t="shared" si="1305"/>
        <v>1437</v>
      </c>
      <c r="M365" s="58">
        <f t="shared" si="1306"/>
        <v>1437</v>
      </c>
      <c r="N365" s="28" t="b">
        <f t="shared" si="1307"/>
        <v>1</v>
      </c>
      <c r="O365" s="28" t="b">
        <f t="shared" si="1308"/>
        <v>1</v>
      </c>
      <c r="P365" s="28" t="b">
        <f t="shared" si="1309"/>
        <v>1</v>
      </c>
      <c r="Q365" s="28" t="b">
        <f t="shared" si="1310"/>
        <v>1</v>
      </c>
      <c r="R365" s="28" t="b">
        <f t="shared" si="1311"/>
        <v>1</v>
      </c>
      <c r="S365" s="73" t="b">
        <f t="shared" si="1312"/>
        <v>0</v>
      </c>
      <c r="T365" s="73">
        <f t="shared" si="1313"/>
        <v>0</v>
      </c>
      <c r="U365" s="61">
        <f t="shared" si="1314"/>
        <v>0</v>
      </c>
      <c r="V365" s="62">
        <f t="shared" si="1315"/>
        <v>0</v>
      </c>
      <c r="Z365" s="29" t="s">
        <v>35</v>
      </c>
      <c r="AA365" s="30">
        <v>40</v>
      </c>
      <c r="AB365" s="31">
        <v>3</v>
      </c>
      <c r="AC365" s="31">
        <v>14</v>
      </c>
      <c r="AD365" s="32" t="s">
        <v>654</v>
      </c>
      <c r="AE365" s="30">
        <v>200</v>
      </c>
      <c r="AF365" s="33">
        <v>1437</v>
      </c>
      <c r="AG365" s="34">
        <v>0</v>
      </c>
      <c r="AH365" s="33">
        <v>1437</v>
      </c>
      <c r="AI365" s="34">
        <v>1437</v>
      </c>
      <c r="AJ365" s="34">
        <v>0</v>
      </c>
      <c r="AK365" s="34">
        <v>1437</v>
      </c>
      <c r="AL365" s="34">
        <v>1437</v>
      </c>
      <c r="AM365" s="34">
        <v>0</v>
      </c>
      <c r="AN365" s="34">
        <v>1437</v>
      </c>
    </row>
    <row r="366" spans="1:40" s="25" customFormat="1" ht="26.4" x14ac:dyDescent="0.25">
      <c r="A366" s="3"/>
      <c r="B366" s="14" t="s">
        <v>33</v>
      </c>
      <c r="C366" s="15">
        <v>40</v>
      </c>
      <c r="D366" s="16">
        <v>3</v>
      </c>
      <c r="E366" s="16">
        <v>14</v>
      </c>
      <c r="F366" s="17" t="s">
        <v>654</v>
      </c>
      <c r="G366" s="15" t="s">
        <v>32</v>
      </c>
      <c r="H366" s="18">
        <v>1437000</v>
      </c>
      <c r="I366" s="18">
        <v>1437000</v>
      </c>
      <c r="J366" s="18">
        <v>1437000</v>
      </c>
      <c r="K366" s="58">
        <f t="shared" si="1304"/>
        <v>1437</v>
      </c>
      <c r="L366" s="58">
        <f t="shared" si="1305"/>
        <v>1437</v>
      </c>
      <c r="M366" s="58">
        <f t="shared" si="1306"/>
        <v>1437</v>
      </c>
      <c r="N366" s="28" t="b">
        <f t="shared" si="1307"/>
        <v>1</v>
      </c>
      <c r="O366" s="28" t="b">
        <f t="shared" si="1308"/>
        <v>1</v>
      </c>
      <c r="P366" s="28" t="b">
        <f t="shared" si="1309"/>
        <v>1</v>
      </c>
      <c r="Q366" s="28" t="b">
        <f t="shared" si="1310"/>
        <v>1</v>
      </c>
      <c r="R366" s="28" t="b">
        <f t="shared" si="1311"/>
        <v>1</v>
      </c>
      <c r="S366" s="73" t="b">
        <f t="shared" si="1312"/>
        <v>0</v>
      </c>
      <c r="T366" s="73">
        <f t="shared" si="1313"/>
        <v>0</v>
      </c>
      <c r="U366" s="61">
        <f t="shared" si="1314"/>
        <v>0</v>
      </c>
      <c r="V366" s="62">
        <f t="shared" si="1315"/>
        <v>0</v>
      </c>
      <c r="Z366" s="29" t="s">
        <v>33</v>
      </c>
      <c r="AA366" s="30">
        <v>40</v>
      </c>
      <c r="AB366" s="31">
        <v>3</v>
      </c>
      <c r="AC366" s="31">
        <v>14</v>
      </c>
      <c r="AD366" s="32" t="s">
        <v>654</v>
      </c>
      <c r="AE366" s="30">
        <v>240</v>
      </c>
      <c r="AF366" s="33">
        <v>1437</v>
      </c>
      <c r="AG366" s="34">
        <v>0</v>
      </c>
      <c r="AH366" s="33">
        <v>1437</v>
      </c>
      <c r="AI366" s="34">
        <v>1437</v>
      </c>
      <c r="AJ366" s="34">
        <v>0</v>
      </c>
      <c r="AK366" s="34">
        <v>1437</v>
      </c>
      <c r="AL366" s="34">
        <v>1437</v>
      </c>
      <c r="AM366" s="34">
        <v>0</v>
      </c>
      <c r="AN366" s="34">
        <v>1437</v>
      </c>
    </row>
    <row r="367" spans="1:40" s="25" customFormat="1" ht="21" x14ac:dyDescent="0.25">
      <c r="A367" s="3"/>
      <c r="B367" s="14" t="s">
        <v>653</v>
      </c>
      <c r="C367" s="15">
        <v>40</v>
      </c>
      <c r="D367" s="16">
        <v>3</v>
      </c>
      <c r="E367" s="16">
        <v>14</v>
      </c>
      <c r="F367" s="17" t="s">
        <v>652</v>
      </c>
      <c r="G367" s="15"/>
      <c r="H367" s="18">
        <v>130176.5</v>
      </c>
      <c r="I367" s="18">
        <v>129900</v>
      </c>
      <c r="J367" s="18">
        <v>129900</v>
      </c>
      <c r="K367" s="58">
        <f t="shared" si="1304"/>
        <v>130.1765</v>
      </c>
      <c r="L367" s="58">
        <f t="shared" si="1305"/>
        <v>129.9</v>
      </c>
      <c r="M367" s="58">
        <f t="shared" si="1306"/>
        <v>129.9</v>
      </c>
      <c r="N367" s="28" t="b">
        <f t="shared" si="1307"/>
        <v>1</v>
      </c>
      <c r="O367" s="28" t="b">
        <f t="shared" si="1308"/>
        <v>1</v>
      </c>
      <c r="P367" s="28" t="b">
        <f t="shared" si="1309"/>
        <v>1</v>
      </c>
      <c r="Q367" s="28" t="b">
        <f t="shared" si="1310"/>
        <v>1</v>
      </c>
      <c r="R367" s="28" t="b">
        <f t="shared" si="1311"/>
        <v>1</v>
      </c>
      <c r="S367" s="73" t="b">
        <f t="shared" si="1312"/>
        <v>1</v>
      </c>
      <c r="T367" s="73">
        <f t="shared" si="1313"/>
        <v>-3.5000000000025011E-3</v>
      </c>
      <c r="U367" s="61">
        <f t="shared" si="1314"/>
        <v>0</v>
      </c>
      <c r="V367" s="62">
        <f t="shared" si="1315"/>
        <v>0</v>
      </c>
      <c r="Z367" s="29" t="s">
        <v>653</v>
      </c>
      <c r="AA367" s="30">
        <v>40</v>
      </c>
      <c r="AB367" s="31">
        <v>3</v>
      </c>
      <c r="AC367" s="31">
        <v>14</v>
      </c>
      <c r="AD367" s="32" t="s">
        <v>652</v>
      </c>
      <c r="AE367" s="30" t="s">
        <v>857</v>
      </c>
      <c r="AF367" s="33">
        <v>129.9</v>
      </c>
      <c r="AG367" s="34">
        <v>0.28000000000000003</v>
      </c>
      <c r="AH367" s="33">
        <v>130.18</v>
      </c>
      <c r="AI367" s="34">
        <v>129.9</v>
      </c>
      <c r="AJ367" s="34">
        <v>0</v>
      </c>
      <c r="AK367" s="34">
        <v>129.9</v>
      </c>
      <c r="AL367" s="34">
        <v>129.9</v>
      </c>
      <c r="AM367" s="34">
        <v>0</v>
      </c>
      <c r="AN367" s="34">
        <v>129.9</v>
      </c>
    </row>
    <row r="368" spans="1:40" s="25" customFormat="1" x14ac:dyDescent="0.25">
      <c r="A368" s="3"/>
      <c r="B368" s="14" t="s">
        <v>651</v>
      </c>
      <c r="C368" s="15">
        <v>40</v>
      </c>
      <c r="D368" s="16">
        <v>3</v>
      </c>
      <c r="E368" s="16">
        <v>14</v>
      </c>
      <c r="F368" s="17" t="s">
        <v>650</v>
      </c>
      <c r="G368" s="15"/>
      <c r="H368" s="18">
        <v>90900</v>
      </c>
      <c r="I368" s="18">
        <v>90900</v>
      </c>
      <c r="J368" s="18">
        <v>90900</v>
      </c>
      <c r="K368" s="58">
        <f t="shared" si="1304"/>
        <v>90.9</v>
      </c>
      <c r="L368" s="58">
        <f t="shared" si="1305"/>
        <v>90.9</v>
      </c>
      <c r="M368" s="58">
        <f t="shared" si="1306"/>
        <v>90.9</v>
      </c>
      <c r="N368" s="28" t="b">
        <f t="shared" si="1307"/>
        <v>1</v>
      </c>
      <c r="O368" s="28" t="b">
        <f t="shared" si="1308"/>
        <v>1</v>
      </c>
      <c r="P368" s="28" t="b">
        <f t="shared" si="1309"/>
        <v>1</v>
      </c>
      <c r="Q368" s="28" t="b">
        <f t="shared" si="1310"/>
        <v>1</v>
      </c>
      <c r="R368" s="28" t="b">
        <f t="shared" si="1311"/>
        <v>1</v>
      </c>
      <c r="S368" s="73" t="b">
        <f t="shared" si="1312"/>
        <v>1</v>
      </c>
      <c r="T368" s="73">
        <f t="shared" si="1313"/>
        <v>0</v>
      </c>
      <c r="U368" s="61">
        <f t="shared" si="1314"/>
        <v>0</v>
      </c>
      <c r="V368" s="62">
        <f t="shared" si="1315"/>
        <v>0</v>
      </c>
      <c r="Z368" s="29" t="s">
        <v>651</v>
      </c>
      <c r="AA368" s="30">
        <v>40</v>
      </c>
      <c r="AB368" s="31">
        <v>3</v>
      </c>
      <c r="AC368" s="31">
        <v>14</v>
      </c>
      <c r="AD368" s="32" t="s">
        <v>650</v>
      </c>
      <c r="AE368" s="30" t="s">
        <v>857</v>
      </c>
      <c r="AF368" s="33">
        <v>90.9</v>
      </c>
      <c r="AG368" s="34">
        <v>0</v>
      </c>
      <c r="AH368" s="33">
        <v>90.9</v>
      </c>
      <c r="AI368" s="34">
        <v>90.9</v>
      </c>
      <c r="AJ368" s="34">
        <v>0</v>
      </c>
      <c r="AK368" s="34">
        <v>90.9</v>
      </c>
      <c r="AL368" s="34">
        <v>90.9</v>
      </c>
      <c r="AM368" s="34">
        <v>0</v>
      </c>
      <c r="AN368" s="34">
        <v>90.9</v>
      </c>
    </row>
    <row r="369" spans="1:40" s="25" customFormat="1" ht="26.4" x14ac:dyDescent="0.25">
      <c r="A369" s="3"/>
      <c r="B369" s="14" t="s">
        <v>35</v>
      </c>
      <c r="C369" s="15">
        <v>40</v>
      </c>
      <c r="D369" s="16">
        <v>3</v>
      </c>
      <c r="E369" s="16">
        <v>14</v>
      </c>
      <c r="F369" s="17" t="s">
        <v>650</v>
      </c>
      <c r="G369" s="15" t="s">
        <v>34</v>
      </c>
      <c r="H369" s="18">
        <v>90900</v>
      </c>
      <c r="I369" s="18">
        <v>90900</v>
      </c>
      <c r="J369" s="18">
        <v>90900</v>
      </c>
      <c r="K369" s="58">
        <f t="shared" si="1304"/>
        <v>90.9</v>
      </c>
      <c r="L369" s="58">
        <f t="shared" si="1305"/>
        <v>90.9</v>
      </c>
      <c r="M369" s="58">
        <f t="shared" si="1306"/>
        <v>90.9</v>
      </c>
      <c r="N369" s="28" t="b">
        <f t="shared" si="1307"/>
        <v>1</v>
      </c>
      <c r="O369" s="28" t="b">
        <f t="shared" si="1308"/>
        <v>1</v>
      </c>
      <c r="P369" s="28" t="b">
        <f t="shared" si="1309"/>
        <v>1</v>
      </c>
      <c r="Q369" s="28" t="b">
        <f t="shared" si="1310"/>
        <v>1</v>
      </c>
      <c r="R369" s="28" t="b">
        <f t="shared" si="1311"/>
        <v>1</v>
      </c>
      <c r="S369" s="73" t="b">
        <f t="shared" si="1312"/>
        <v>0</v>
      </c>
      <c r="T369" s="73">
        <f t="shared" si="1313"/>
        <v>0</v>
      </c>
      <c r="U369" s="61">
        <f t="shared" si="1314"/>
        <v>0</v>
      </c>
      <c r="V369" s="62">
        <f t="shared" si="1315"/>
        <v>0</v>
      </c>
      <c r="Z369" s="29" t="s">
        <v>35</v>
      </c>
      <c r="AA369" s="30">
        <v>40</v>
      </c>
      <c r="AB369" s="31">
        <v>3</v>
      </c>
      <c r="AC369" s="31">
        <v>14</v>
      </c>
      <c r="AD369" s="32" t="s">
        <v>650</v>
      </c>
      <c r="AE369" s="30">
        <v>200</v>
      </c>
      <c r="AF369" s="33">
        <v>90.9</v>
      </c>
      <c r="AG369" s="34">
        <v>0</v>
      </c>
      <c r="AH369" s="33">
        <v>90.9</v>
      </c>
      <c r="AI369" s="34">
        <v>90.9</v>
      </c>
      <c r="AJ369" s="34">
        <v>0</v>
      </c>
      <c r="AK369" s="34">
        <v>90.9</v>
      </c>
      <c r="AL369" s="34">
        <v>90.9</v>
      </c>
      <c r="AM369" s="34">
        <v>0</v>
      </c>
      <c r="AN369" s="34">
        <v>90.9</v>
      </c>
    </row>
    <row r="370" spans="1:40" s="25" customFormat="1" ht="26.4" x14ac:dyDescent="0.25">
      <c r="A370" s="3"/>
      <c r="B370" s="14" t="s">
        <v>33</v>
      </c>
      <c r="C370" s="15">
        <v>40</v>
      </c>
      <c r="D370" s="16">
        <v>3</v>
      </c>
      <c r="E370" s="16">
        <v>14</v>
      </c>
      <c r="F370" s="17" t="s">
        <v>650</v>
      </c>
      <c r="G370" s="15" t="s">
        <v>32</v>
      </c>
      <c r="H370" s="18">
        <v>90900</v>
      </c>
      <c r="I370" s="18">
        <v>90900</v>
      </c>
      <c r="J370" s="18">
        <v>90900</v>
      </c>
      <c r="K370" s="58">
        <f t="shared" si="1304"/>
        <v>90.9</v>
      </c>
      <c r="L370" s="58">
        <f t="shared" si="1305"/>
        <v>90.9</v>
      </c>
      <c r="M370" s="58">
        <f t="shared" si="1306"/>
        <v>90.9</v>
      </c>
      <c r="N370" s="28" t="b">
        <f t="shared" si="1307"/>
        <v>1</v>
      </c>
      <c r="O370" s="28" t="b">
        <f t="shared" si="1308"/>
        <v>1</v>
      </c>
      <c r="P370" s="28" t="b">
        <f t="shared" si="1309"/>
        <v>1</v>
      </c>
      <c r="Q370" s="28" t="b">
        <f t="shared" si="1310"/>
        <v>1</v>
      </c>
      <c r="R370" s="28" t="b">
        <f t="shared" si="1311"/>
        <v>1</v>
      </c>
      <c r="S370" s="73" t="b">
        <f t="shared" si="1312"/>
        <v>0</v>
      </c>
      <c r="T370" s="73">
        <f t="shared" si="1313"/>
        <v>0</v>
      </c>
      <c r="U370" s="61">
        <f t="shared" si="1314"/>
        <v>0</v>
      </c>
      <c r="V370" s="62">
        <f t="shared" si="1315"/>
        <v>0</v>
      </c>
      <c r="Z370" s="29" t="s">
        <v>33</v>
      </c>
      <c r="AA370" s="30">
        <v>40</v>
      </c>
      <c r="AB370" s="31">
        <v>3</v>
      </c>
      <c r="AC370" s="31">
        <v>14</v>
      </c>
      <c r="AD370" s="32" t="s">
        <v>650</v>
      </c>
      <c r="AE370" s="30">
        <v>240</v>
      </c>
      <c r="AF370" s="33">
        <v>90.9</v>
      </c>
      <c r="AG370" s="34">
        <v>0</v>
      </c>
      <c r="AH370" s="33">
        <v>90.9</v>
      </c>
      <c r="AI370" s="34">
        <v>90.9</v>
      </c>
      <c r="AJ370" s="34">
        <v>0</v>
      </c>
      <c r="AK370" s="34">
        <v>90.9</v>
      </c>
      <c r="AL370" s="34">
        <v>90.9</v>
      </c>
      <c r="AM370" s="34">
        <v>0</v>
      </c>
      <c r="AN370" s="34">
        <v>90.9</v>
      </c>
    </row>
    <row r="371" spans="1:40" s="25" customFormat="1" x14ac:dyDescent="0.25">
      <c r="A371" s="3"/>
      <c r="B371" s="14" t="s">
        <v>49</v>
      </c>
      <c r="C371" s="15">
        <v>40</v>
      </c>
      <c r="D371" s="16">
        <v>3</v>
      </c>
      <c r="E371" s="16">
        <v>14</v>
      </c>
      <c r="F371" s="17" t="s">
        <v>649</v>
      </c>
      <c r="G371" s="15"/>
      <c r="H371" s="18">
        <v>276.5</v>
      </c>
      <c r="I371" s="18">
        <v>0</v>
      </c>
      <c r="J371" s="18">
        <v>0</v>
      </c>
      <c r="K371" s="58">
        <f t="shared" ref="K371:K434" si="1316">H371/1000</f>
        <v>0.27650000000000002</v>
      </c>
      <c r="L371" s="58">
        <f t="shared" ref="L371:L434" si="1317">I371/1000</f>
        <v>0</v>
      </c>
      <c r="M371" s="58">
        <f t="shared" ref="M371:M434" si="1318">J371/1000</f>
        <v>0</v>
      </c>
      <c r="N371" s="28" t="b">
        <f t="shared" ref="N371:N434" si="1319">B371=Z371</f>
        <v>1</v>
      </c>
      <c r="O371" s="28" t="b">
        <f t="shared" ref="O371:O434" si="1320">C371=AA371</f>
        <v>1</v>
      </c>
      <c r="P371" s="28" t="b">
        <f t="shared" ref="P371:P434" si="1321">D371=AB371</f>
        <v>1</v>
      </c>
      <c r="Q371" s="28" t="b">
        <f t="shared" ref="Q371:Q434" si="1322">E371=AC371</f>
        <v>1</v>
      </c>
      <c r="R371" s="28" t="b">
        <f t="shared" ref="R371:R434" si="1323">F371=AD371</f>
        <v>1</v>
      </c>
      <c r="S371" s="73" t="b">
        <f t="shared" ref="S371:S434" si="1324">G371=AE371</f>
        <v>1</v>
      </c>
      <c r="T371" s="73">
        <f t="shared" ref="T371:T434" si="1325">K371-AH371</f>
        <v>-3.5000000000000031E-3</v>
      </c>
      <c r="U371" s="61">
        <f t="shared" ref="U371:U434" si="1326">L371-AK371</f>
        <v>0</v>
      </c>
      <c r="V371" s="62">
        <f t="shared" ref="V371:V434" si="1327">M371-AN371</f>
        <v>0</v>
      </c>
      <c r="Z371" s="29" t="s">
        <v>49</v>
      </c>
      <c r="AA371" s="30">
        <v>40</v>
      </c>
      <c r="AB371" s="31">
        <v>3</v>
      </c>
      <c r="AC371" s="31">
        <v>14</v>
      </c>
      <c r="AD371" s="32" t="s">
        <v>649</v>
      </c>
      <c r="AE371" s="30" t="s">
        <v>857</v>
      </c>
      <c r="AF371" s="33">
        <v>0</v>
      </c>
      <c r="AG371" s="34">
        <v>0.28000000000000003</v>
      </c>
      <c r="AH371" s="33">
        <v>0.28000000000000003</v>
      </c>
      <c r="AI371" s="34">
        <v>0</v>
      </c>
      <c r="AJ371" s="34">
        <v>0</v>
      </c>
      <c r="AK371" s="34">
        <v>0</v>
      </c>
      <c r="AL371" s="34">
        <v>0</v>
      </c>
      <c r="AM371" s="34">
        <v>0</v>
      </c>
      <c r="AN371" s="34">
        <v>0</v>
      </c>
    </row>
    <row r="372" spans="1:40" s="25" customFormat="1" ht="26.4" x14ac:dyDescent="0.25">
      <c r="A372" s="3"/>
      <c r="B372" s="14" t="s">
        <v>35</v>
      </c>
      <c r="C372" s="15">
        <v>40</v>
      </c>
      <c r="D372" s="16">
        <v>3</v>
      </c>
      <c r="E372" s="16">
        <v>14</v>
      </c>
      <c r="F372" s="17" t="s">
        <v>649</v>
      </c>
      <c r="G372" s="15" t="s">
        <v>34</v>
      </c>
      <c r="H372" s="18">
        <v>276.5</v>
      </c>
      <c r="I372" s="18">
        <v>0</v>
      </c>
      <c r="J372" s="18">
        <v>0</v>
      </c>
      <c r="K372" s="58">
        <f t="shared" si="1316"/>
        <v>0.27650000000000002</v>
      </c>
      <c r="L372" s="58">
        <f t="shared" si="1317"/>
        <v>0</v>
      </c>
      <c r="M372" s="58">
        <f t="shared" si="1318"/>
        <v>0</v>
      </c>
      <c r="N372" s="28" t="b">
        <f t="shared" si="1319"/>
        <v>1</v>
      </c>
      <c r="O372" s="28" t="b">
        <f t="shared" si="1320"/>
        <v>1</v>
      </c>
      <c r="P372" s="28" t="b">
        <f t="shared" si="1321"/>
        <v>1</v>
      </c>
      <c r="Q372" s="28" t="b">
        <f t="shared" si="1322"/>
        <v>1</v>
      </c>
      <c r="R372" s="28" t="b">
        <f t="shared" si="1323"/>
        <v>1</v>
      </c>
      <c r="S372" s="73" t="b">
        <f t="shared" si="1324"/>
        <v>0</v>
      </c>
      <c r="T372" s="73">
        <f t="shared" si="1325"/>
        <v>-3.5000000000000031E-3</v>
      </c>
      <c r="U372" s="61">
        <f t="shared" si="1326"/>
        <v>0</v>
      </c>
      <c r="V372" s="62">
        <f t="shared" si="1327"/>
        <v>0</v>
      </c>
      <c r="Z372" s="29" t="s">
        <v>35</v>
      </c>
      <c r="AA372" s="30">
        <v>40</v>
      </c>
      <c r="AB372" s="31">
        <v>3</v>
      </c>
      <c r="AC372" s="31">
        <v>14</v>
      </c>
      <c r="AD372" s="32" t="s">
        <v>649</v>
      </c>
      <c r="AE372" s="30">
        <v>200</v>
      </c>
      <c r="AF372" s="33">
        <v>0</v>
      </c>
      <c r="AG372" s="34">
        <v>0.28000000000000003</v>
      </c>
      <c r="AH372" s="33">
        <v>0.28000000000000003</v>
      </c>
      <c r="AI372" s="34">
        <v>0</v>
      </c>
      <c r="AJ372" s="34">
        <v>0</v>
      </c>
      <c r="AK372" s="34">
        <v>0</v>
      </c>
      <c r="AL372" s="34">
        <v>0</v>
      </c>
      <c r="AM372" s="34">
        <v>0</v>
      </c>
      <c r="AN372" s="34">
        <v>0</v>
      </c>
    </row>
    <row r="373" spans="1:40" s="25" customFormat="1" ht="26.4" x14ac:dyDescent="0.25">
      <c r="A373" s="3"/>
      <c r="B373" s="14" t="s">
        <v>33</v>
      </c>
      <c r="C373" s="15">
        <v>40</v>
      </c>
      <c r="D373" s="16">
        <v>3</v>
      </c>
      <c r="E373" s="16">
        <v>14</v>
      </c>
      <c r="F373" s="17" t="s">
        <v>649</v>
      </c>
      <c r="G373" s="15" t="s">
        <v>32</v>
      </c>
      <c r="H373" s="18">
        <v>276.5</v>
      </c>
      <c r="I373" s="18">
        <v>0</v>
      </c>
      <c r="J373" s="18">
        <v>0</v>
      </c>
      <c r="K373" s="58">
        <f t="shared" si="1316"/>
        <v>0.27650000000000002</v>
      </c>
      <c r="L373" s="58">
        <f t="shared" si="1317"/>
        <v>0</v>
      </c>
      <c r="M373" s="58">
        <f t="shared" si="1318"/>
        <v>0</v>
      </c>
      <c r="N373" s="28" t="b">
        <f t="shared" si="1319"/>
        <v>1</v>
      </c>
      <c r="O373" s="28" t="b">
        <f t="shared" si="1320"/>
        <v>1</v>
      </c>
      <c r="P373" s="28" t="b">
        <f t="shared" si="1321"/>
        <v>1</v>
      </c>
      <c r="Q373" s="28" t="b">
        <f t="shared" si="1322"/>
        <v>1</v>
      </c>
      <c r="R373" s="28" t="b">
        <f t="shared" si="1323"/>
        <v>1</v>
      </c>
      <c r="S373" s="73" t="b">
        <f t="shared" si="1324"/>
        <v>0</v>
      </c>
      <c r="T373" s="73">
        <f t="shared" si="1325"/>
        <v>-3.5000000000000031E-3</v>
      </c>
      <c r="U373" s="61">
        <f t="shared" si="1326"/>
        <v>0</v>
      </c>
      <c r="V373" s="62">
        <f t="shared" si="1327"/>
        <v>0</v>
      </c>
      <c r="Z373" s="29" t="s">
        <v>33</v>
      </c>
      <c r="AA373" s="30">
        <v>40</v>
      </c>
      <c r="AB373" s="31">
        <v>3</v>
      </c>
      <c r="AC373" s="31">
        <v>14</v>
      </c>
      <c r="AD373" s="32" t="s">
        <v>649</v>
      </c>
      <c r="AE373" s="30">
        <v>240</v>
      </c>
      <c r="AF373" s="33">
        <v>0</v>
      </c>
      <c r="AG373" s="34">
        <v>0.28000000000000003</v>
      </c>
      <c r="AH373" s="33">
        <v>0.28000000000000003</v>
      </c>
      <c r="AI373" s="34">
        <v>0</v>
      </c>
      <c r="AJ373" s="34">
        <v>0</v>
      </c>
      <c r="AK373" s="34">
        <v>0</v>
      </c>
      <c r="AL373" s="34">
        <v>0</v>
      </c>
      <c r="AM373" s="34">
        <v>0</v>
      </c>
      <c r="AN373" s="34">
        <v>0</v>
      </c>
    </row>
    <row r="374" spans="1:40" s="25" customFormat="1" ht="26.4" x14ac:dyDescent="0.25">
      <c r="A374" s="3"/>
      <c r="B374" s="14" t="s">
        <v>648</v>
      </c>
      <c r="C374" s="15">
        <v>40</v>
      </c>
      <c r="D374" s="16">
        <v>3</v>
      </c>
      <c r="E374" s="16">
        <v>14</v>
      </c>
      <c r="F374" s="17" t="s">
        <v>647</v>
      </c>
      <c r="G374" s="15"/>
      <c r="H374" s="18">
        <v>39000</v>
      </c>
      <c r="I374" s="18">
        <v>39000</v>
      </c>
      <c r="J374" s="18">
        <v>39000</v>
      </c>
      <c r="K374" s="58">
        <f t="shared" si="1316"/>
        <v>39</v>
      </c>
      <c r="L374" s="58">
        <f t="shared" si="1317"/>
        <v>39</v>
      </c>
      <c r="M374" s="58">
        <f t="shared" si="1318"/>
        <v>39</v>
      </c>
      <c r="N374" s="28" t="b">
        <f t="shared" si="1319"/>
        <v>1</v>
      </c>
      <c r="O374" s="28" t="b">
        <f t="shared" si="1320"/>
        <v>1</v>
      </c>
      <c r="P374" s="28" t="b">
        <f t="shared" si="1321"/>
        <v>1</v>
      </c>
      <c r="Q374" s="28" t="b">
        <f t="shared" si="1322"/>
        <v>1</v>
      </c>
      <c r="R374" s="28" t="b">
        <f t="shared" si="1323"/>
        <v>1</v>
      </c>
      <c r="S374" s="73" t="b">
        <f t="shared" si="1324"/>
        <v>1</v>
      </c>
      <c r="T374" s="73">
        <f t="shared" si="1325"/>
        <v>0</v>
      </c>
      <c r="U374" s="61">
        <f t="shared" si="1326"/>
        <v>0</v>
      </c>
      <c r="V374" s="62">
        <f t="shared" si="1327"/>
        <v>0</v>
      </c>
      <c r="Z374" s="29" t="s">
        <v>648</v>
      </c>
      <c r="AA374" s="30">
        <v>40</v>
      </c>
      <c r="AB374" s="31">
        <v>3</v>
      </c>
      <c r="AC374" s="31">
        <v>14</v>
      </c>
      <c r="AD374" s="32" t="s">
        <v>647</v>
      </c>
      <c r="AE374" s="30" t="s">
        <v>857</v>
      </c>
      <c r="AF374" s="33">
        <v>39</v>
      </c>
      <c r="AG374" s="34">
        <v>0</v>
      </c>
      <c r="AH374" s="33">
        <v>39</v>
      </c>
      <c r="AI374" s="34">
        <v>39</v>
      </c>
      <c r="AJ374" s="34">
        <v>0</v>
      </c>
      <c r="AK374" s="34">
        <v>39</v>
      </c>
      <c r="AL374" s="34">
        <v>39</v>
      </c>
      <c r="AM374" s="34">
        <v>0</v>
      </c>
      <c r="AN374" s="34">
        <v>39</v>
      </c>
    </row>
    <row r="375" spans="1:40" s="25" customFormat="1" ht="26.4" x14ac:dyDescent="0.25">
      <c r="A375" s="3"/>
      <c r="B375" s="14" t="s">
        <v>35</v>
      </c>
      <c r="C375" s="15">
        <v>40</v>
      </c>
      <c r="D375" s="16">
        <v>3</v>
      </c>
      <c r="E375" s="16">
        <v>14</v>
      </c>
      <c r="F375" s="17" t="s">
        <v>647</v>
      </c>
      <c r="G375" s="15" t="s">
        <v>34</v>
      </c>
      <c r="H375" s="18">
        <v>39000</v>
      </c>
      <c r="I375" s="18">
        <v>39000</v>
      </c>
      <c r="J375" s="18">
        <v>39000</v>
      </c>
      <c r="K375" s="58">
        <f t="shared" si="1316"/>
        <v>39</v>
      </c>
      <c r="L375" s="58">
        <f t="shared" si="1317"/>
        <v>39</v>
      </c>
      <c r="M375" s="58">
        <f t="shared" si="1318"/>
        <v>39</v>
      </c>
      <c r="N375" s="28" t="b">
        <f t="shared" si="1319"/>
        <v>1</v>
      </c>
      <c r="O375" s="28" t="b">
        <f t="shared" si="1320"/>
        <v>1</v>
      </c>
      <c r="P375" s="28" t="b">
        <f t="shared" si="1321"/>
        <v>1</v>
      </c>
      <c r="Q375" s="28" t="b">
        <f t="shared" si="1322"/>
        <v>1</v>
      </c>
      <c r="R375" s="28" t="b">
        <f t="shared" si="1323"/>
        <v>1</v>
      </c>
      <c r="S375" s="73" t="b">
        <f t="shared" si="1324"/>
        <v>0</v>
      </c>
      <c r="T375" s="73">
        <f t="shared" si="1325"/>
        <v>0</v>
      </c>
      <c r="U375" s="61">
        <f t="shared" si="1326"/>
        <v>0</v>
      </c>
      <c r="V375" s="62">
        <f t="shared" si="1327"/>
        <v>0</v>
      </c>
      <c r="Z375" s="29" t="s">
        <v>35</v>
      </c>
      <c r="AA375" s="30">
        <v>40</v>
      </c>
      <c r="AB375" s="31">
        <v>3</v>
      </c>
      <c r="AC375" s="31">
        <v>14</v>
      </c>
      <c r="AD375" s="32" t="s">
        <v>647</v>
      </c>
      <c r="AE375" s="30">
        <v>200</v>
      </c>
      <c r="AF375" s="33">
        <v>39</v>
      </c>
      <c r="AG375" s="34">
        <v>0</v>
      </c>
      <c r="AH375" s="33">
        <v>39</v>
      </c>
      <c r="AI375" s="34">
        <v>39</v>
      </c>
      <c r="AJ375" s="34">
        <v>0</v>
      </c>
      <c r="AK375" s="34">
        <v>39</v>
      </c>
      <c r="AL375" s="34">
        <v>39</v>
      </c>
      <c r="AM375" s="34">
        <v>0</v>
      </c>
      <c r="AN375" s="34">
        <v>39</v>
      </c>
    </row>
    <row r="376" spans="1:40" s="25" customFormat="1" ht="26.4" x14ac:dyDescent="0.25">
      <c r="A376" s="3"/>
      <c r="B376" s="14" t="s">
        <v>33</v>
      </c>
      <c r="C376" s="15">
        <v>40</v>
      </c>
      <c r="D376" s="16">
        <v>3</v>
      </c>
      <c r="E376" s="16">
        <v>14</v>
      </c>
      <c r="F376" s="17" t="s">
        <v>647</v>
      </c>
      <c r="G376" s="15" t="s">
        <v>32</v>
      </c>
      <c r="H376" s="18">
        <v>39000</v>
      </c>
      <c r="I376" s="18">
        <v>39000</v>
      </c>
      <c r="J376" s="18">
        <v>39000</v>
      </c>
      <c r="K376" s="58">
        <f t="shared" si="1316"/>
        <v>39</v>
      </c>
      <c r="L376" s="58">
        <f t="shared" si="1317"/>
        <v>39</v>
      </c>
      <c r="M376" s="58">
        <f t="shared" si="1318"/>
        <v>39</v>
      </c>
      <c r="N376" s="28" t="b">
        <f t="shared" si="1319"/>
        <v>1</v>
      </c>
      <c r="O376" s="28" t="b">
        <f t="shared" si="1320"/>
        <v>1</v>
      </c>
      <c r="P376" s="28" t="b">
        <f t="shared" si="1321"/>
        <v>1</v>
      </c>
      <c r="Q376" s="28" t="b">
        <f t="shared" si="1322"/>
        <v>1</v>
      </c>
      <c r="R376" s="28" t="b">
        <f t="shared" si="1323"/>
        <v>1</v>
      </c>
      <c r="S376" s="73" t="b">
        <f t="shared" si="1324"/>
        <v>0</v>
      </c>
      <c r="T376" s="73">
        <f t="shared" si="1325"/>
        <v>0</v>
      </c>
      <c r="U376" s="61">
        <f t="shared" si="1326"/>
        <v>0</v>
      </c>
      <c r="V376" s="62">
        <f t="shared" si="1327"/>
        <v>0</v>
      </c>
      <c r="Z376" s="29" t="s">
        <v>33</v>
      </c>
      <c r="AA376" s="30">
        <v>40</v>
      </c>
      <c r="AB376" s="31">
        <v>3</v>
      </c>
      <c r="AC376" s="31">
        <v>14</v>
      </c>
      <c r="AD376" s="32" t="s">
        <v>647</v>
      </c>
      <c r="AE376" s="30">
        <v>240</v>
      </c>
      <c r="AF376" s="33">
        <v>39</v>
      </c>
      <c r="AG376" s="34">
        <v>0</v>
      </c>
      <c r="AH376" s="33">
        <v>39</v>
      </c>
      <c r="AI376" s="34">
        <v>39</v>
      </c>
      <c r="AJ376" s="34">
        <v>0</v>
      </c>
      <c r="AK376" s="34">
        <v>39</v>
      </c>
      <c r="AL376" s="34">
        <v>39</v>
      </c>
      <c r="AM376" s="34">
        <v>0</v>
      </c>
      <c r="AN376" s="34">
        <v>39</v>
      </c>
    </row>
    <row r="377" spans="1:40" s="25" customFormat="1" ht="39.6" x14ac:dyDescent="0.25">
      <c r="A377" s="3"/>
      <c r="B377" s="14" t="s">
        <v>646</v>
      </c>
      <c r="C377" s="15">
        <v>40</v>
      </c>
      <c r="D377" s="16">
        <v>3</v>
      </c>
      <c r="E377" s="16">
        <v>14</v>
      </c>
      <c r="F377" s="17" t="s">
        <v>645</v>
      </c>
      <c r="G377" s="15"/>
      <c r="H377" s="18">
        <v>5530.2</v>
      </c>
      <c r="I377" s="18">
        <v>0</v>
      </c>
      <c r="J377" s="18">
        <v>0</v>
      </c>
      <c r="K377" s="58">
        <f t="shared" si="1316"/>
        <v>5.5301999999999998</v>
      </c>
      <c r="L377" s="58">
        <f t="shared" si="1317"/>
        <v>0</v>
      </c>
      <c r="M377" s="58">
        <f t="shared" si="1318"/>
        <v>0</v>
      </c>
      <c r="N377" s="28" t="b">
        <f t="shared" si="1319"/>
        <v>1</v>
      </c>
      <c r="O377" s="28" t="b">
        <f t="shared" si="1320"/>
        <v>1</v>
      </c>
      <c r="P377" s="28" t="b">
        <f t="shared" si="1321"/>
        <v>1</v>
      </c>
      <c r="Q377" s="28" t="b">
        <f t="shared" si="1322"/>
        <v>1</v>
      </c>
      <c r="R377" s="28" t="b">
        <f t="shared" si="1323"/>
        <v>1</v>
      </c>
      <c r="S377" s="73" t="b">
        <f t="shared" si="1324"/>
        <v>1</v>
      </c>
      <c r="T377" s="73">
        <f t="shared" si="1325"/>
        <v>1.9999999999953388E-4</v>
      </c>
      <c r="U377" s="61">
        <f t="shared" si="1326"/>
        <v>0</v>
      </c>
      <c r="V377" s="62">
        <f t="shared" si="1327"/>
        <v>0</v>
      </c>
      <c r="Z377" s="29" t="s">
        <v>646</v>
      </c>
      <c r="AA377" s="30">
        <v>40</v>
      </c>
      <c r="AB377" s="31">
        <v>3</v>
      </c>
      <c r="AC377" s="31">
        <v>14</v>
      </c>
      <c r="AD377" s="32" t="s">
        <v>645</v>
      </c>
      <c r="AE377" s="30" t="s">
        <v>857</v>
      </c>
      <c r="AF377" s="33">
        <v>770</v>
      </c>
      <c r="AG377" s="34">
        <v>-764.47</v>
      </c>
      <c r="AH377" s="33">
        <v>5.53</v>
      </c>
      <c r="AI377" s="34">
        <v>2434.4</v>
      </c>
      <c r="AJ377" s="34">
        <v>-2434.4</v>
      </c>
      <c r="AK377" s="34">
        <v>0</v>
      </c>
      <c r="AL377" s="34">
        <v>700</v>
      </c>
      <c r="AM377" s="34">
        <v>-700</v>
      </c>
      <c r="AN377" s="34">
        <v>0</v>
      </c>
    </row>
    <row r="378" spans="1:40" s="25" customFormat="1" ht="52.8" x14ac:dyDescent="0.25">
      <c r="A378" s="3"/>
      <c r="B378" s="14" t="s">
        <v>644</v>
      </c>
      <c r="C378" s="15">
        <v>40</v>
      </c>
      <c r="D378" s="16">
        <v>3</v>
      </c>
      <c r="E378" s="16">
        <v>14</v>
      </c>
      <c r="F378" s="17" t="s">
        <v>643</v>
      </c>
      <c r="G378" s="15"/>
      <c r="H378" s="18">
        <v>0</v>
      </c>
      <c r="I378" s="18">
        <v>0</v>
      </c>
      <c r="J378" s="18">
        <v>0</v>
      </c>
      <c r="K378" s="58">
        <f t="shared" si="1316"/>
        <v>0</v>
      </c>
      <c r="L378" s="58">
        <f t="shared" si="1317"/>
        <v>0</v>
      </c>
      <c r="M378" s="58">
        <f t="shared" si="1318"/>
        <v>0</v>
      </c>
      <c r="N378" s="28" t="b">
        <f t="shared" si="1319"/>
        <v>1</v>
      </c>
      <c r="O378" s="28" t="b">
        <f t="shared" si="1320"/>
        <v>1</v>
      </c>
      <c r="P378" s="28" t="b">
        <f t="shared" si="1321"/>
        <v>1</v>
      </c>
      <c r="Q378" s="28" t="b">
        <f t="shared" si="1322"/>
        <v>1</v>
      </c>
      <c r="R378" s="28" t="b">
        <f t="shared" si="1323"/>
        <v>1</v>
      </c>
      <c r="S378" s="73" t="b">
        <f t="shared" si="1324"/>
        <v>1</v>
      </c>
      <c r="T378" s="73">
        <f t="shared" si="1325"/>
        <v>0</v>
      </c>
      <c r="U378" s="61">
        <f t="shared" si="1326"/>
        <v>0</v>
      </c>
      <c r="V378" s="62">
        <f t="shared" si="1327"/>
        <v>0</v>
      </c>
      <c r="Z378" s="29" t="s">
        <v>644</v>
      </c>
      <c r="AA378" s="30">
        <v>40</v>
      </c>
      <c r="AB378" s="31">
        <v>3</v>
      </c>
      <c r="AC378" s="31">
        <v>14</v>
      </c>
      <c r="AD378" s="32" t="s">
        <v>643</v>
      </c>
      <c r="AE378" s="30" t="s">
        <v>857</v>
      </c>
      <c r="AF378" s="33">
        <v>770</v>
      </c>
      <c r="AG378" s="34">
        <v>-770</v>
      </c>
      <c r="AH378" s="33">
        <v>0</v>
      </c>
      <c r="AI378" s="34">
        <v>2434.4</v>
      </c>
      <c r="AJ378" s="34">
        <v>-2434.4</v>
      </c>
      <c r="AK378" s="34">
        <v>0</v>
      </c>
      <c r="AL378" s="34">
        <v>700</v>
      </c>
      <c r="AM378" s="34">
        <v>-700</v>
      </c>
      <c r="AN378" s="34">
        <v>0</v>
      </c>
    </row>
    <row r="379" spans="1:40" s="25" customFormat="1" ht="26.4" x14ac:dyDescent="0.25">
      <c r="A379" s="3"/>
      <c r="B379" s="14" t="s">
        <v>35</v>
      </c>
      <c r="C379" s="15">
        <v>40</v>
      </c>
      <c r="D379" s="16">
        <v>3</v>
      </c>
      <c r="E379" s="16">
        <v>14</v>
      </c>
      <c r="F379" s="17" t="s">
        <v>643</v>
      </c>
      <c r="G379" s="15" t="s">
        <v>34</v>
      </c>
      <c r="H379" s="18">
        <v>0</v>
      </c>
      <c r="I379" s="18">
        <v>0</v>
      </c>
      <c r="J379" s="18">
        <v>0</v>
      </c>
      <c r="K379" s="58">
        <f t="shared" si="1316"/>
        <v>0</v>
      </c>
      <c r="L379" s="58">
        <f t="shared" si="1317"/>
        <v>0</v>
      </c>
      <c r="M379" s="58">
        <f t="shared" si="1318"/>
        <v>0</v>
      </c>
      <c r="N379" s="28" t="b">
        <f t="shared" si="1319"/>
        <v>1</v>
      </c>
      <c r="O379" s="28" t="b">
        <f t="shared" si="1320"/>
        <v>1</v>
      </c>
      <c r="P379" s="28" t="b">
        <f t="shared" si="1321"/>
        <v>1</v>
      </c>
      <c r="Q379" s="28" t="b">
        <f t="shared" si="1322"/>
        <v>1</v>
      </c>
      <c r="R379" s="28" t="b">
        <f t="shared" si="1323"/>
        <v>1</v>
      </c>
      <c r="S379" s="73" t="b">
        <f t="shared" si="1324"/>
        <v>0</v>
      </c>
      <c r="T379" s="73">
        <f t="shared" si="1325"/>
        <v>0</v>
      </c>
      <c r="U379" s="61">
        <f t="shared" si="1326"/>
        <v>0</v>
      </c>
      <c r="V379" s="62">
        <f t="shared" si="1327"/>
        <v>0</v>
      </c>
      <c r="Z379" s="29" t="s">
        <v>35</v>
      </c>
      <c r="AA379" s="30">
        <v>40</v>
      </c>
      <c r="AB379" s="31">
        <v>3</v>
      </c>
      <c r="AC379" s="31">
        <v>14</v>
      </c>
      <c r="AD379" s="32" t="s">
        <v>643</v>
      </c>
      <c r="AE379" s="30">
        <v>200</v>
      </c>
      <c r="AF379" s="33">
        <v>770</v>
      </c>
      <c r="AG379" s="34">
        <v>-770</v>
      </c>
      <c r="AH379" s="33">
        <v>0</v>
      </c>
      <c r="AI379" s="34">
        <v>2434.4</v>
      </c>
      <c r="AJ379" s="34">
        <v>-2434.4</v>
      </c>
      <c r="AK379" s="34">
        <v>0</v>
      </c>
      <c r="AL379" s="34">
        <v>700</v>
      </c>
      <c r="AM379" s="34">
        <v>-700</v>
      </c>
      <c r="AN379" s="34">
        <v>0</v>
      </c>
    </row>
    <row r="380" spans="1:40" s="25" customFormat="1" ht="26.4" x14ac:dyDescent="0.25">
      <c r="A380" s="3"/>
      <c r="B380" s="14" t="s">
        <v>33</v>
      </c>
      <c r="C380" s="15">
        <v>40</v>
      </c>
      <c r="D380" s="16">
        <v>3</v>
      </c>
      <c r="E380" s="16">
        <v>14</v>
      </c>
      <c r="F380" s="17" t="s">
        <v>643</v>
      </c>
      <c r="G380" s="15" t="s">
        <v>32</v>
      </c>
      <c r="H380" s="18">
        <v>0</v>
      </c>
      <c r="I380" s="18">
        <v>0</v>
      </c>
      <c r="J380" s="18">
        <v>0</v>
      </c>
      <c r="K380" s="58">
        <f t="shared" si="1316"/>
        <v>0</v>
      </c>
      <c r="L380" s="58">
        <f t="shared" si="1317"/>
        <v>0</v>
      </c>
      <c r="M380" s="58">
        <f t="shared" si="1318"/>
        <v>0</v>
      </c>
      <c r="N380" s="28" t="b">
        <f t="shared" si="1319"/>
        <v>1</v>
      </c>
      <c r="O380" s="28" t="b">
        <f t="shared" si="1320"/>
        <v>1</v>
      </c>
      <c r="P380" s="28" t="b">
        <f t="shared" si="1321"/>
        <v>1</v>
      </c>
      <c r="Q380" s="28" t="b">
        <f t="shared" si="1322"/>
        <v>1</v>
      </c>
      <c r="R380" s="28" t="b">
        <f t="shared" si="1323"/>
        <v>1</v>
      </c>
      <c r="S380" s="73" t="b">
        <f t="shared" si="1324"/>
        <v>0</v>
      </c>
      <c r="T380" s="73">
        <f t="shared" si="1325"/>
        <v>0</v>
      </c>
      <c r="U380" s="61">
        <f t="shared" si="1326"/>
        <v>0</v>
      </c>
      <c r="V380" s="62">
        <f t="shared" si="1327"/>
        <v>0</v>
      </c>
      <c r="Z380" s="29" t="s">
        <v>33</v>
      </c>
      <c r="AA380" s="30">
        <v>40</v>
      </c>
      <c r="AB380" s="31">
        <v>3</v>
      </c>
      <c r="AC380" s="31">
        <v>14</v>
      </c>
      <c r="AD380" s="32" t="s">
        <v>643</v>
      </c>
      <c r="AE380" s="30">
        <v>240</v>
      </c>
      <c r="AF380" s="33">
        <v>770</v>
      </c>
      <c r="AG380" s="34">
        <v>-770</v>
      </c>
      <c r="AH380" s="33">
        <v>0</v>
      </c>
      <c r="AI380" s="34">
        <v>2434.4</v>
      </c>
      <c r="AJ380" s="34">
        <v>-2434.4</v>
      </c>
      <c r="AK380" s="34">
        <v>0</v>
      </c>
      <c r="AL380" s="34">
        <v>700</v>
      </c>
      <c r="AM380" s="34">
        <v>-700</v>
      </c>
      <c r="AN380" s="34">
        <v>0</v>
      </c>
    </row>
    <row r="381" spans="1:40" s="25" customFormat="1" x14ac:dyDescent="0.25">
      <c r="A381" s="3"/>
      <c r="B381" s="14" t="s">
        <v>49</v>
      </c>
      <c r="C381" s="15">
        <v>40</v>
      </c>
      <c r="D381" s="16">
        <v>3</v>
      </c>
      <c r="E381" s="16">
        <v>14</v>
      </c>
      <c r="F381" s="17" t="s">
        <v>642</v>
      </c>
      <c r="G381" s="15"/>
      <c r="H381" s="18">
        <v>5530.2</v>
      </c>
      <c r="I381" s="18">
        <v>0</v>
      </c>
      <c r="J381" s="18">
        <v>0</v>
      </c>
      <c r="K381" s="58">
        <f t="shared" si="1316"/>
        <v>5.5301999999999998</v>
      </c>
      <c r="L381" s="58">
        <f t="shared" si="1317"/>
        <v>0</v>
      </c>
      <c r="M381" s="58">
        <f t="shared" si="1318"/>
        <v>0</v>
      </c>
      <c r="N381" s="28" t="b">
        <f t="shared" si="1319"/>
        <v>1</v>
      </c>
      <c r="O381" s="28" t="b">
        <f t="shared" si="1320"/>
        <v>1</v>
      </c>
      <c r="P381" s="28" t="b">
        <f t="shared" si="1321"/>
        <v>1</v>
      </c>
      <c r="Q381" s="28" t="b">
        <f t="shared" si="1322"/>
        <v>1</v>
      </c>
      <c r="R381" s="28" t="b">
        <f t="shared" si="1323"/>
        <v>1</v>
      </c>
      <c r="S381" s="73" t="b">
        <f t="shared" si="1324"/>
        <v>1</v>
      </c>
      <c r="T381" s="73">
        <f t="shared" si="1325"/>
        <v>1.9999999999953388E-4</v>
      </c>
      <c r="U381" s="61">
        <f t="shared" si="1326"/>
        <v>0</v>
      </c>
      <c r="V381" s="62">
        <f t="shared" si="1327"/>
        <v>0</v>
      </c>
      <c r="Z381" s="29" t="s">
        <v>49</v>
      </c>
      <c r="AA381" s="30">
        <v>40</v>
      </c>
      <c r="AB381" s="31">
        <v>3</v>
      </c>
      <c r="AC381" s="31">
        <v>14</v>
      </c>
      <c r="AD381" s="32" t="s">
        <v>642</v>
      </c>
      <c r="AE381" s="30" t="s">
        <v>857</v>
      </c>
      <c r="AF381" s="33">
        <v>0</v>
      </c>
      <c r="AG381" s="34">
        <v>5.53</v>
      </c>
      <c r="AH381" s="33">
        <v>5.53</v>
      </c>
      <c r="AI381" s="34">
        <v>0</v>
      </c>
      <c r="AJ381" s="34">
        <v>0</v>
      </c>
      <c r="AK381" s="34">
        <v>0</v>
      </c>
      <c r="AL381" s="34">
        <v>0</v>
      </c>
      <c r="AM381" s="34">
        <v>0</v>
      </c>
      <c r="AN381" s="34">
        <v>0</v>
      </c>
    </row>
    <row r="382" spans="1:40" s="25" customFormat="1" ht="26.4" x14ac:dyDescent="0.25">
      <c r="A382" s="3"/>
      <c r="B382" s="14" t="s">
        <v>35</v>
      </c>
      <c r="C382" s="15">
        <v>40</v>
      </c>
      <c r="D382" s="16">
        <v>3</v>
      </c>
      <c r="E382" s="16">
        <v>14</v>
      </c>
      <c r="F382" s="17" t="s">
        <v>642</v>
      </c>
      <c r="G382" s="15" t="s">
        <v>34</v>
      </c>
      <c r="H382" s="18">
        <v>5530.2</v>
      </c>
      <c r="I382" s="18">
        <v>0</v>
      </c>
      <c r="J382" s="18">
        <v>0</v>
      </c>
      <c r="K382" s="58">
        <f t="shared" si="1316"/>
        <v>5.5301999999999998</v>
      </c>
      <c r="L382" s="58">
        <f t="shared" si="1317"/>
        <v>0</v>
      </c>
      <c r="M382" s="58">
        <f t="shared" si="1318"/>
        <v>0</v>
      </c>
      <c r="N382" s="28" t="b">
        <f t="shared" si="1319"/>
        <v>1</v>
      </c>
      <c r="O382" s="28" t="b">
        <f t="shared" si="1320"/>
        <v>1</v>
      </c>
      <c r="P382" s="28" t="b">
        <f t="shared" si="1321"/>
        <v>1</v>
      </c>
      <c r="Q382" s="28" t="b">
        <f t="shared" si="1322"/>
        <v>1</v>
      </c>
      <c r="R382" s="28" t="b">
        <f t="shared" si="1323"/>
        <v>1</v>
      </c>
      <c r="S382" s="73" t="b">
        <f t="shared" si="1324"/>
        <v>0</v>
      </c>
      <c r="T382" s="73">
        <f t="shared" si="1325"/>
        <v>1.9999999999953388E-4</v>
      </c>
      <c r="U382" s="61">
        <f t="shared" si="1326"/>
        <v>0</v>
      </c>
      <c r="V382" s="62">
        <f t="shared" si="1327"/>
        <v>0</v>
      </c>
      <c r="Z382" s="29" t="s">
        <v>35</v>
      </c>
      <c r="AA382" s="30">
        <v>40</v>
      </c>
      <c r="AB382" s="31">
        <v>3</v>
      </c>
      <c r="AC382" s="31">
        <v>14</v>
      </c>
      <c r="AD382" s="32" t="s">
        <v>642</v>
      </c>
      <c r="AE382" s="30">
        <v>200</v>
      </c>
      <c r="AF382" s="33">
        <v>0</v>
      </c>
      <c r="AG382" s="34">
        <v>5.53</v>
      </c>
      <c r="AH382" s="33">
        <v>5.53</v>
      </c>
      <c r="AI382" s="34">
        <v>0</v>
      </c>
      <c r="AJ382" s="34">
        <v>0</v>
      </c>
      <c r="AK382" s="34">
        <v>0</v>
      </c>
      <c r="AL382" s="34">
        <v>0</v>
      </c>
      <c r="AM382" s="34">
        <v>0</v>
      </c>
      <c r="AN382" s="34">
        <v>0</v>
      </c>
    </row>
    <row r="383" spans="1:40" s="25" customFormat="1" ht="26.4" x14ac:dyDescent="0.25">
      <c r="A383" s="3"/>
      <c r="B383" s="14" t="s">
        <v>33</v>
      </c>
      <c r="C383" s="15">
        <v>40</v>
      </c>
      <c r="D383" s="16">
        <v>3</v>
      </c>
      <c r="E383" s="16">
        <v>14</v>
      </c>
      <c r="F383" s="17" t="s">
        <v>642</v>
      </c>
      <c r="G383" s="15" t="s">
        <v>32</v>
      </c>
      <c r="H383" s="18">
        <v>5530.2</v>
      </c>
      <c r="I383" s="18">
        <v>0</v>
      </c>
      <c r="J383" s="18">
        <v>0</v>
      </c>
      <c r="K383" s="58">
        <f t="shared" si="1316"/>
        <v>5.5301999999999998</v>
      </c>
      <c r="L383" s="58">
        <f t="shared" si="1317"/>
        <v>0</v>
      </c>
      <c r="M383" s="58">
        <f t="shared" si="1318"/>
        <v>0</v>
      </c>
      <c r="N383" s="28" t="b">
        <f t="shared" si="1319"/>
        <v>1</v>
      </c>
      <c r="O383" s="28" t="b">
        <f t="shared" si="1320"/>
        <v>1</v>
      </c>
      <c r="P383" s="28" t="b">
        <f t="shared" si="1321"/>
        <v>1</v>
      </c>
      <c r="Q383" s="28" t="b">
        <f t="shared" si="1322"/>
        <v>1</v>
      </c>
      <c r="R383" s="28" t="b">
        <f t="shared" si="1323"/>
        <v>1</v>
      </c>
      <c r="S383" s="73" t="b">
        <f t="shared" si="1324"/>
        <v>0</v>
      </c>
      <c r="T383" s="73">
        <f t="shared" si="1325"/>
        <v>1.9999999999953388E-4</v>
      </c>
      <c r="U383" s="61">
        <f t="shared" si="1326"/>
        <v>0</v>
      </c>
      <c r="V383" s="62">
        <f t="shared" si="1327"/>
        <v>0</v>
      </c>
      <c r="Z383" s="29" t="s">
        <v>33</v>
      </c>
      <c r="AA383" s="30">
        <v>40</v>
      </c>
      <c r="AB383" s="31">
        <v>3</v>
      </c>
      <c r="AC383" s="31">
        <v>14</v>
      </c>
      <c r="AD383" s="32" t="s">
        <v>642</v>
      </c>
      <c r="AE383" s="30">
        <v>240</v>
      </c>
      <c r="AF383" s="33">
        <v>0</v>
      </c>
      <c r="AG383" s="34">
        <v>5.53</v>
      </c>
      <c r="AH383" s="33">
        <v>5.53</v>
      </c>
      <c r="AI383" s="34">
        <v>0</v>
      </c>
      <c r="AJ383" s="34">
        <v>0</v>
      </c>
      <c r="AK383" s="34">
        <v>0</v>
      </c>
      <c r="AL383" s="34">
        <v>0</v>
      </c>
      <c r="AM383" s="34">
        <v>0</v>
      </c>
      <c r="AN383" s="34">
        <v>0</v>
      </c>
    </row>
    <row r="384" spans="1:40" s="25" customFormat="1" x14ac:dyDescent="0.25">
      <c r="A384" s="3"/>
      <c r="B384" s="19" t="s">
        <v>641</v>
      </c>
      <c r="C384" s="15">
        <v>40</v>
      </c>
      <c r="D384" s="16">
        <v>4</v>
      </c>
      <c r="E384" s="16"/>
      <c r="F384" s="17"/>
      <c r="G384" s="15"/>
      <c r="H384" s="18">
        <v>318080379.37</v>
      </c>
      <c r="I384" s="18">
        <v>258487643</v>
      </c>
      <c r="J384" s="18">
        <v>226191243</v>
      </c>
      <c r="K384" s="58">
        <f t="shared" si="1316"/>
        <v>318080.37936999998</v>
      </c>
      <c r="L384" s="58">
        <f t="shared" si="1317"/>
        <v>258487.64300000001</v>
      </c>
      <c r="M384" s="58">
        <f t="shared" si="1318"/>
        <v>226191.24299999999</v>
      </c>
      <c r="N384" s="28" t="b">
        <f t="shared" si="1319"/>
        <v>1</v>
      </c>
      <c r="O384" s="28" t="b">
        <f t="shared" si="1320"/>
        <v>1</v>
      </c>
      <c r="P384" s="28" t="b">
        <f t="shared" si="1321"/>
        <v>1</v>
      </c>
      <c r="Q384" s="28" t="b">
        <f t="shared" si="1322"/>
        <v>1</v>
      </c>
      <c r="R384" s="28" t="b">
        <f t="shared" si="1323"/>
        <v>1</v>
      </c>
      <c r="S384" s="73" t="b">
        <f t="shared" si="1324"/>
        <v>1</v>
      </c>
      <c r="T384" s="73">
        <f t="shared" si="1325"/>
        <v>-6.3000002410262823E-4</v>
      </c>
      <c r="U384" s="61">
        <f t="shared" si="1326"/>
        <v>2.9999999969732016E-3</v>
      </c>
      <c r="V384" s="62">
        <f t="shared" si="1327"/>
        <v>2.9999999969732016E-3</v>
      </c>
      <c r="Z384" s="29" t="s">
        <v>641</v>
      </c>
      <c r="AA384" s="30">
        <v>40</v>
      </c>
      <c r="AB384" s="31">
        <v>4</v>
      </c>
      <c r="AC384" s="31" t="s">
        <v>857</v>
      </c>
      <c r="AD384" s="32" t="s">
        <v>857</v>
      </c>
      <c r="AE384" s="30" t="s">
        <v>857</v>
      </c>
      <c r="AF384" s="33">
        <v>272452.78000000003</v>
      </c>
      <c r="AG384" s="34">
        <v>45627.600000000006</v>
      </c>
      <c r="AH384" s="33">
        <v>318080.38</v>
      </c>
      <c r="AI384" s="34">
        <v>258210.84</v>
      </c>
      <c r="AJ384" s="34">
        <v>276.79999999999927</v>
      </c>
      <c r="AK384" s="34">
        <v>258487.64</v>
      </c>
      <c r="AL384" s="34">
        <v>225914.44</v>
      </c>
      <c r="AM384" s="34">
        <v>276.79999999999927</v>
      </c>
      <c r="AN384" s="34">
        <v>226191.24</v>
      </c>
    </row>
    <row r="385" spans="1:40" s="25" customFormat="1" x14ac:dyDescent="0.25">
      <c r="A385" s="3"/>
      <c r="B385" s="19" t="s">
        <v>640</v>
      </c>
      <c r="C385" s="15">
        <v>40</v>
      </c>
      <c r="D385" s="16">
        <v>4</v>
      </c>
      <c r="E385" s="16">
        <v>1</v>
      </c>
      <c r="F385" s="17"/>
      <c r="G385" s="15"/>
      <c r="H385" s="18">
        <v>3026000</v>
      </c>
      <c r="I385" s="18">
        <v>2993600</v>
      </c>
      <c r="J385" s="18">
        <v>3158600</v>
      </c>
      <c r="K385" s="58">
        <f t="shared" si="1316"/>
        <v>3026</v>
      </c>
      <c r="L385" s="58">
        <f t="shared" si="1317"/>
        <v>2993.6</v>
      </c>
      <c r="M385" s="58">
        <f t="shared" si="1318"/>
        <v>3158.6</v>
      </c>
      <c r="N385" s="28" t="b">
        <f t="shared" si="1319"/>
        <v>1</v>
      </c>
      <c r="O385" s="28" t="b">
        <f t="shared" si="1320"/>
        <v>1</v>
      </c>
      <c r="P385" s="28" t="b">
        <f t="shared" si="1321"/>
        <v>1</v>
      </c>
      <c r="Q385" s="28" t="b">
        <f t="shared" si="1322"/>
        <v>1</v>
      </c>
      <c r="R385" s="28" t="b">
        <f t="shared" si="1323"/>
        <v>1</v>
      </c>
      <c r="S385" s="73" t="b">
        <f t="shared" si="1324"/>
        <v>1</v>
      </c>
      <c r="T385" s="73">
        <f t="shared" si="1325"/>
        <v>0</v>
      </c>
      <c r="U385" s="61">
        <f t="shared" si="1326"/>
        <v>0</v>
      </c>
      <c r="V385" s="62">
        <f t="shared" si="1327"/>
        <v>0</v>
      </c>
      <c r="Z385" s="29" t="s">
        <v>640</v>
      </c>
      <c r="AA385" s="30">
        <v>40</v>
      </c>
      <c r="AB385" s="31">
        <v>4</v>
      </c>
      <c r="AC385" s="31">
        <v>1</v>
      </c>
      <c r="AD385" s="32" t="s">
        <v>857</v>
      </c>
      <c r="AE385" s="30" t="s">
        <v>857</v>
      </c>
      <c r="AF385" s="33">
        <v>2749.2</v>
      </c>
      <c r="AG385" s="34">
        <v>276.79999999999995</v>
      </c>
      <c r="AH385" s="33">
        <v>3026</v>
      </c>
      <c r="AI385" s="34">
        <v>2716.8</v>
      </c>
      <c r="AJ385" s="34">
        <v>276.8</v>
      </c>
      <c r="AK385" s="34">
        <v>2993.6</v>
      </c>
      <c r="AL385" s="34">
        <v>2881.8</v>
      </c>
      <c r="AM385" s="34">
        <v>276.8</v>
      </c>
      <c r="AN385" s="34">
        <v>3158.6</v>
      </c>
    </row>
    <row r="386" spans="1:40" s="25" customFormat="1" ht="21" x14ac:dyDescent="0.25">
      <c r="A386" s="3"/>
      <c r="B386" s="20" t="s">
        <v>532</v>
      </c>
      <c r="C386" s="15">
        <v>40</v>
      </c>
      <c r="D386" s="16">
        <v>4</v>
      </c>
      <c r="E386" s="16">
        <v>1</v>
      </c>
      <c r="F386" s="17" t="s">
        <v>531</v>
      </c>
      <c r="G386" s="15"/>
      <c r="H386" s="18">
        <v>3026000</v>
      </c>
      <c r="I386" s="18">
        <v>2993600</v>
      </c>
      <c r="J386" s="18">
        <v>3158600</v>
      </c>
      <c r="K386" s="58">
        <f t="shared" si="1316"/>
        <v>3026</v>
      </c>
      <c r="L386" s="58">
        <f t="shared" si="1317"/>
        <v>2993.6</v>
      </c>
      <c r="M386" s="58">
        <f t="shared" si="1318"/>
        <v>3158.6</v>
      </c>
      <c r="N386" s="28" t="b">
        <f t="shared" si="1319"/>
        <v>1</v>
      </c>
      <c r="O386" s="28" t="b">
        <f t="shared" si="1320"/>
        <v>1</v>
      </c>
      <c r="P386" s="28" t="b">
        <f t="shared" si="1321"/>
        <v>1</v>
      </c>
      <c r="Q386" s="28" t="b">
        <f t="shared" si="1322"/>
        <v>1</v>
      </c>
      <c r="R386" s="28" t="b">
        <f t="shared" si="1323"/>
        <v>1</v>
      </c>
      <c r="S386" s="73" t="b">
        <f t="shared" si="1324"/>
        <v>1</v>
      </c>
      <c r="T386" s="73">
        <f t="shared" si="1325"/>
        <v>0</v>
      </c>
      <c r="U386" s="61">
        <f t="shared" si="1326"/>
        <v>0</v>
      </c>
      <c r="V386" s="62">
        <f t="shared" si="1327"/>
        <v>0</v>
      </c>
      <c r="Z386" s="29" t="s">
        <v>532</v>
      </c>
      <c r="AA386" s="30">
        <v>40</v>
      </c>
      <c r="AB386" s="31">
        <v>4</v>
      </c>
      <c r="AC386" s="31">
        <v>1</v>
      </c>
      <c r="AD386" s="32" t="s">
        <v>531</v>
      </c>
      <c r="AE386" s="30" t="s">
        <v>857</v>
      </c>
      <c r="AF386" s="33">
        <v>2749.2</v>
      </c>
      <c r="AG386" s="34">
        <v>276.79999999999995</v>
      </c>
      <c r="AH386" s="33">
        <v>3026</v>
      </c>
      <c r="AI386" s="34">
        <v>2716.8</v>
      </c>
      <c r="AJ386" s="34">
        <v>276.8</v>
      </c>
      <c r="AK386" s="34">
        <v>2993.6</v>
      </c>
      <c r="AL386" s="34">
        <v>2881.8</v>
      </c>
      <c r="AM386" s="34">
        <v>276.8</v>
      </c>
      <c r="AN386" s="34">
        <v>3158.6</v>
      </c>
    </row>
    <row r="387" spans="1:40" s="25" customFormat="1" x14ac:dyDescent="0.25">
      <c r="A387" s="3"/>
      <c r="B387" s="14" t="s">
        <v>639</v>
      </c>
      <c r="C387" s="15">
        <v>40</v>
      </c>
      <c r="D387" s="16">
        <v>4</v>
      </c>
      <c r="E387" s="16">
        <v>1</v>
      </c>
      <c r="F387" s="17" t="s">
        <v>638</v>
      </c>
      <c r="G387" s="15"/>
      <c r="H387" s="18">
        <v>1776000</v>
      </c>
      <c r="I387" s="18">
        <v>1789400</v>
      </c>
      <c r="J387" s="18">
        <v>1789400</v>
      </c>
      <c r="K387" s="58">
        <f t="shared" si="1316"/>
        <v>1776</v>
      </c>
      <c r="L387" s="58">
        <f t="shared" si="1317"/>
        <v>1789.4</v>
      </c>
      <c r="M387" s="58">
        <f t="shared" si="1318"/>
        <v>1789.4</v>
      </c>
      <c r="N387" s="28" t="b">
        <f t="shared" si="1319"/>
        <v>1</v>
      </c>
      <c r="O387" s="28" t="b">
        <f t="shared" si="1320"/>
        <v>1</v>
      </c>
      <c r="P387" s="28" t="b">
        <f t="shared" si="1321"/>
        <v>1</v>
      </c>
      <c r="Q387" s="28" t="b">
        <f t="shared" si="1322"/>
        <v>1</v>
      </c>
      <c r="R387" s="28" t="b">
        <f t="shared" si="1323"/>
        <v>1</v>
      </c>
      <c r="S387" s="73" t="b">
        <f t="shared" si="1324"/>
        <v>1</v>
      </c>
      <c r="T387" s="73">
        <f t="shared" si="1325"/>
        <v>0</v>
      </c>
      <c r="U387" s="61">
        <f t="shared" si="1326"/>
        <v>0</v>
      </c>
      <c r="V387" s="62">
        <f t="shared" si="1327"/>
        <v>0</v>
      </c>
      <c r="Z387" s="29" t="s">
        <v>639</v>
      </c>
      <c r="AA387" s="30">
        <v>40</v>
      </c>
      <c r="AB387" s="31">
        <v>4</v>
      </c>
      <c r="AC387" s="31">
        <v>1</v>
      </c>
      <c r="AD387" s="32" t="s">
        <v>638</v>
      </c>
      <c r="AE387" s="30" t="s">
        <v>857</v>
      </c>
      <c r="AF387" s="33">
        <v>1499.2</v>
      </c>
      <c r="AG387" s="34">
        <v>276.8</v>
      </c>
      <c r="AH387" s="33">
        <v>1776</v>
      </c>
      <c r="AI387" s="34">
        <v>1512.6</v>
      </c>
      <c r="AJ387" s="34">
        <v>276.8</v>
      </c>
      <c r="AK387" s="34">
        <v>1789.4</v>
      </c>
      <c r="AL387" s="34">
        <v>1512.6</v>
      </c>
      <c r="AM387" s="34">
        <v>276.8</v>
      </c>
      <c r="AN387" s="34">
        <v>1789.4</v>
      </c>
    </row>
    <row r="388" spans="1:40" s="25" customFormat="1" ht="26.4" x14ac:dyDescent="0.25">
      <c r="A388" s="3"/>
      <c r="B388" s="14" t="s">
        <v>637</v>
      </c>
      <c r="C388" s="15">
        <v>40</v>
      </c>
      <c r="D388" s="16">
        <v>4</v>
      </c>
      <c r="E388" s="16">
        <v>1</v>
      </c>
      <c r="F388" s="17" t="s">
        <v>636</v>
      </c>
      <c r="G388" s="15"/>
      <c r="H388" s="18">
        <v>1449200</v>
      </c>
      <c r="I388" s="18">
        <v>1512600</v>
      </c>
      <c r="J388" s="18">
        <v>1512600</v>
      </c>
      <c r="K388" s="58">
        <f t="shared" si="1316"/>
        <v>1449.2</v>
      </c>
      <c r="L388" s="58">
        <f t="shared" si="1317"/>
        <v>1512.6</v>
      </c>
      <c r="M388" s="58">
        <f t="shared" si="1318"/>
        <v>1512.6</v>
      </c>
      <c r="N388" s="28" t="b">
        <f t="shared" si="1319"/>
        <v>1</v>
      </c>
      <c r="O388" s="28" t="b">
        <f t="shared" si="1320"/>
        <v>1</v>
      </c>
      <c r="P388" s="28" t="b">
        <f t="shared" si="1321"/>
        <v>1</v>
      </c>
      <c r="Q388" s="28" t="b">
        <f t="shared" si="1322"/>
        <v>1</v>
      </c>
      <c r="R388" s="28" t="b">
        <f t="shared" si="1323"/>
        <v>1</v>
      </c>
      <c r="S388" s="73" t="b">
        <f t="shared" si="1324"/>
        <v>1</v>
      </c>
      <c r="T388" s="73">
        <f t="shared" si="1325"/>
        <v>0</v>
      </c>
      <c r="U388" s="61">
        <f t="shared" si="1326"/>
        <v>0</v>
      </c>
      <c r="V388" s="62">
        <f t="shared" si="1327"/>
        <v>0</v>
      </c>
      <c r="Z388" s="29" t="s">
        <v>637</v>
      </c>
      <c r="AA388" s="30">
        <v>40</v>
      </c>
      <c r="AB388" s="31">
        <v>4</v>
      </c>
      <c r="AC388" s="31">
        <v>1</v>
      </c>
      <c r="AD388" s="32" t="s">
        <v>636</v>
      </c>
      <c r="AE388" s="30" t="s">
        <v>857</v>
      </c>
      <c r="AF388" s="33">
        <v>1499.2</v>
      </c>
      <c r="AG388" s="34">
        <v>-50</v>
      </c>
      <c r="AH388" s="33">
        <v>1449.2</v>
      </c>
      <c r="AI388" s="34">
        <v>1512.6</v>
      </c>
      <c r="AJ388" s="34">
        <v>0</v>
      </c>
      <c r="AK388" s="34">
        <v>1512.6</v>
      </c>
      <c r="AL388" s="34">
        <v>1512.6</v>
      </c>
      <c r="AM388" s="34">
        <v>0</v>
      </c>
      <c r="AN388" s="34">
        <v>1512.6</v>
      </c>
    </row>
    <row r="389" spans="1:40" s="25" customFormat="1" x14ac:dyDescent="0.25">
      <c r="A389" s="3"/>
      <c r="B389" s="14" t="s">
        <v>614</v>
      </c>
      <c r="C389" s="15">
        <v>40</v>
      </c>
      <c r="D389" s="16">
        <v>4</v>
      </c>
      <c r="E389" s="16">
        <v>1</v>
      </c>
      <c r="F389" s="17" t="s">
        <v>635</v>
      </c>
      <c r="G389" s="15"/>
      <c r="H389" s="18">
        <v>1449200</v>
      </c>
      <c r="I389" s="18">
        <v>1512600</v>
      </c>
      <c r="J389" s="18">
        <v>1512600</v>
      </c>
      <c r="K389" s="58">
        <f t="shared" si="1316"/>
        <v>1449.2</v>
      </c>
      <c r="L389" s="58">
        <f t="shared" si="1317"/>
        <v>1512.6</v>
      </c>
      <c r="M389" s="58">
        <f t="shared" si="1318"/>
        <v>1512.6</v>
      </c>
      <c r="N389" s="28" t="b">
        <f t="shared" si="1319"/>
        <v>1</v>
      </c>
      <c r="O389" s="28" t="b">
        <f t="shared" si="1320"/>
        <v>1</v>
      </c>
      <c r="P389" s="28" t="b">
        <f t="shared" si="1321"/>
        <v>1</v>
      </c>
      <c r="Q389" s="28" t="b">
        <f t="shared" si="1322"/>
        <v>1</v>
      </c>
      <c r="R389" s="28" t="b">
        <f t="shared" si="1323"/>
        <v>1</v>
      </c>
      <c r="S389" s="73" t="b">
        <f t="shared" si="1324"/>
        <v>1</v>
      </c>
      <c r="T389" s="73">
        <f t="shared" si="1325"/>
        <v>0</v>
      </c>
      <c r="U389" s="61">
        <f t="shared" si="1326"/>
        <v>0</v>
      </c>
      <c r="V389" s="62">
        <f t="shared" si="1327"/>
        <v>0</v>
      </c>
      <c r="Z389" s="29" t="s">
        <v>614</v>
      </c>
      <c r="AA389" s="30">
        <v>40</v>
      </c>
      <c r="AB389" s="31">
        <v>4</v>
      </c>
      <c r="AC389" s="31">
        <v>1</v>
      </c>
      <c r="AD389" s="32" t="s">
        <v>635</v>
      </c>
      <c r="AE389" s="30" t="s">
        <v>857</v>
      </c>
      <c r="AF389" s="33">
        <v>1499.2</v>
      </c>
      <c r="AG389" s="34">
        <v>-50</v>
      </c>
      <c r="AH389" s="33">
        <v>1449.2</v>
      </c>
      <c r="AI389" s="34">
        <v>1512.6</v>
      </c>
      <c r="AJ389" s="34">
        <v>0</v>
      </c>
      <c r="AK389" s="34">
        <v>1512.6</v>
      </c>
      <c r="AL389" s="34">
        <v>1512.6</v>
      </c>
      <c r="AM389" s="34">
        <v>0</v>
      </c>
      <c r="AN389" s="34">
        <v>1512.6</v>
      </c>
    </row>
    <row r="390" spans="1:40" s="25" customFormat="1" ht="26.4" x14ac:dyDescent="0.25">
      <c r="A390" s="3"/>
      <c r="B390" s="14" t="s">
        <v>19</v>
      </c>
      <c r="C390" s="15">
        <v>40</v>
      </c>
      <c r="D390" s="16">
        <v>4</v>
      </c>
      <c r="E390" s="16">
        <v>1</v>
      </c>
      <c r="F390" s="17" t="s">
        <v>635</v>
      </c>
      <c r="G390" s="15" t="s">
        <v>18</v>
      </c>
      <c r="H390" s="18">
        <v>1449200</v>
      </c>
      <c r="I390" s="18">
        <v>1512600</v>
      </c>
      <c r="J390" s="18">
        <v>1512600</v>
      </c>
      <c r="K390" s="58">
        <f t="shared" si="1316"/>
        <v>1449.2</v>
      </c>
      <c r="L390" s="58">
        <f t="shared" si="1317"/>
        <v>1512.6</v>
      </c>
      <c r="M390" s="58">
        <f t="shared" si="1318"/>
        <v>1512.6</v>
      </c>
      <c r="N390" s="28" t="b">
        <f t="shared" si="1319"/>
        <v>1</v>
      </c>
      <c r="O390" s="28" t="b">
        <f t="shared" si="1320"/>
        <v>1</v>
      </c>
      <c r="P390" s="28" t="b">
        <f t="shared" si="1321"/>
        <v>1</v>
      </c>
      <c r="Q390" s="28" t="b">
        <f t="shared" si="1322"/>
        <v>1</v>
      </c>
      <c r="R390" s="28" t="b">
        <f t="shared" si="1323"/>
        <v>1</v>
      </c>
      <c r="S390" s="73" t="b">
        <f t="shared" si="1324"/>
        <v>0</v>
      </c>
      <c r="T390" s="73">
        <f t="shared" si="1325"/>
        <v>0</v>
      </c>
      <c r="U390" s="61">
        <f t="shared" si="1326"/>
        <v>0</v>
      </c>
      <c r="V390" s="62">
        <f t="shared" si="1327"/>
        <v>0</v>
      </c>
      <c r="Z390" s="29" t="s">
        <v>19</v>
      </c>
      <c r="AA390" s="30">
        <v>40</v>
      </c>
      <c r="AB390" s="31">
        <v>4</v>
      </c>
      <c r="AC390" s="31">
        <v>1</v>
      </c>
      <c r="AD390" s="32" t="s">
        <v>635</v>
      </c>
      <c r="AE390" s="30">
        <v>600</v>
      </c>
      <c r="AF390" s="33">
        <v>1499.2</v>
      </c>
      <c r="AG390" s="34">
        <v>-50</v>
      </c>
      <c r="AH390" s="33">
        <v>1449.2</v>
      </c>
      <c r="AI390" s="34">
        <v>1512.6</v>
      </c>
      <c r="AJ390" s="34">
        <v>0</v>
      </c>
      <c r="AK390" s="34">
        <v>1512.6</v>
      </c>
      <c r="AL390" s="34">
        <v>1512.6</v>
      </c>
      <c r="AM390" s="34">
        <v>0</v>
      </c>
      <c r="AN390" s="34">
        <v>1512.6</v>
      </c>
    </row>
    <row r="391" spans="1:40" s="25" customFormat="1" x14ac:dyDescent="0.25">
      <c r="A391" s="3"/>
      <c r="B391" s="14" t="s">
        <v>52</v>
      </c>
      <c r="C391" s="15">
        <v>40</v>
      </c>
      <c r="D391" s="16">
        <v>4</v>
      </c>
      <c r="E391" s="16">
        <v>1</v>
      </c>
      <c r="F391" s="17" t="s">
        <v>635</v>
      </c>
      <c r="G391" s="15" t="s">
        <v>51</v>
      </c>
      <c r="H391" s="18">
        <v>969810</v>
      </c>
      <c r="I391" s="18">
        <v>1512600</v>
      </c>
      <c r="J391" s="18">
        <v>1512600</v>
      </c>
      <c r="K391" s="58">
        <f t="shared" si="1316"/>
        <v>969.81</v>
      </c>
      <c r="L391" s="58">
        <f t="shared" si="1317"/>
        <v>1512.6</v>
      </c>
      <c r="M391" s="58">
        <f t="shared" si="1318"/>
        <v>1512.6</v>
      </c>
      <c r="N391" s="28" t="b">
        <f t="shared" si="1319"/>
        <v>1</v>
      </c>
      <c r="O391" s="28" t="b">
        <f t="shared" si="1320"/>
        <v>1</v>
      </c>
      <c r="P391" s="28" t="b">
        <f t="shared" si="1321"/>
        <v>1</v>
      </c>
      <c r="Q391" s="28" t="b">
        <f t="shared" si="1322"/>
        <v>1</v>
      </c>
      <c r="R391" s="28" t="b">
        <f t="shared" si="1323"/>
        <v>1</v>
      </c>
      <c r="S391" s="73" t="b">
        <f t="shared" si="1324"/>
        <v>0</v>
      </c>
      <c r="T391" s="73">
        <f t="shared" si="1325"/>
        <v>0</v>
      </c>
      <c r="U391" s="61">
        <f t="shared" si="1326"/>
        <v>0</v>
      </c>
      <c r="V391" s="62">
        <f t="shared" si="1327"/>
        <v>0</v>
      </c>
      <c r="Z391" s="29" t="s">
        <v>52</v>
      </c>
      <c r="AA391" s="30">
        <v>40</v>
      </c>
      <c r="AB391" s="31">
        <v>4</v>
      </c>
      <c r="AC391" s="31">
        <v>1</v>
      </c>
      <c r="AD391" s="32" t="s">
        <v>635</v>
      </c>
      <c r="AE391" s="30">
        <v>610</v>
      </c>
      <c r="AF391" s="33">
        <v>1499.2</v>
      </c>
      <c r="AG391" s="34">
        <v>-529.39</v>
      </c>
      <c r="AH391" s="33">
        <v>969.81</v>
      </c>
      <c r="AI391" s="34">
        <v>1512.6</v>
      </c>
      <c r="AJ391" s="34">
        <v>0</v>
      </c>
      <c r="AK391" s="34">
        <v>1512.6</v>
      </c>
      <c r="AL391" s="34">
        <v>1512.6</v>
      </c>
      <c r="AM391" s="34">
        <v>0</v>
      </c>
      <c r="AN391" s="34">
        <v>1512.6</v>
      </c>
    </row>
    <row r="392" spans="1:40" s="25" customFormat="1" x14ac:dyDescent="0.25">
      <c r="A392" s="3"/>
      <c r="B392" s="14" t="s">
        <v>17</v>
      </c>
      <c r="C392" s="15">
        <v>40</v>
      </c>
      <c r="D392" s="16">
        <v>4</v>
      </c>
      <c r="E392" s="16">
        <v>1</v>
      </c>
      <c r="F392" s="17" t="s">
        <v>635</v>
      </c>
      <c r="G392" s="15" t="s">
        <v>16</v>
      </c>
      <c r="H392" s="18">
        <v>479390</v>
      </c>
      <c r="I392" s="18">
        <v>0</v>
      </c>
      <c r="J392" s="18">
        <v>0</v>
      </c>
      <c r="K392" s="58">
        <f t="shared" si="1316"/>
        <v>479.39</v>
      </c>
      <c r="L392" s="58">
        <f t="shared" si="1317"/>
        <v>0</v>
      </c>
      <c r="M392" s="58">
        <f t="shared" si="1318"/>
        <v>0</v>
      </c>
      <c r="N392" s="28" t="b">
        <f t="shared" si="1319"/>
        <v>1</v>
      </c>
      <c r="O392" s="28" t="b">
        <f t="shared" si="1320"/>
        <v>1</v>
      </c>
      <c r="P392" s="28" t="b">
        <f t="shared" si="1321"/>
        <v>1</v>
      </c>
      <c r="Q392" s="28" t="b">
        <f t="shared" si="1322"/>
        <v>1</v>
      </c>
      <c r="R392" s="28" t="b">
        <f t="shared" si="1323"/>
        <v>1</v>
      </c>
      <c r="S392" s="73" t="b">
        <f t="shared" si="1324"/>
        <v>0</v>
      </c>
      <c r="T392" s="73">
        <f t="shared" si="1325"/>
        <v>0</v>
      </c>
      <c r="U392" s="61">
        <f t="shared" si="1326"/>
        <v>0</v>
      </c>
      <c r="V392" s="62">
        <f t="shared" si="1327"/>
        <v>0</v>
      </c>
      <c r="Z392" s="29" t="s">
        <v>17</v>
      </c>
      <c r="AA392" s="30">
        <v>40</v>
      </c>
      <c r="AB392" s="31">
        <v>4</v>
      </c>
      <c r="AC392" s="31">
        <v>1</v>
      </c>
      <c r="AD392" s="32" t="s">
        <v>635</v>
      </c>
      <c r="AE392" s="30">
        <v>620</v>
      </c>
      <c r="AF392" s="33">
        <v>0</v>
      </c>
      <c r="AG392" s="34">
        <v>479.39</v>
      </c>
      <c r="AH392" s="33">
        <v>479.39</v>
      </c>
      <c r="AI392" s="34">
        <v>0</v>
      </c>
      <c r="AJ392" s="34">
        <v>0</v>
      </c>
      <c r="AK392" s="34">
        <v>0</v>
      </c>
      <c r="AL392" s="34">
        <v>0</v>
      </c>
      <c r="AM392" s="34">
        <v>0</v>
      </c>
      <c r="AN392" s="34">
        <v>0</v>
      </c>
    </row>
    <row r="393" spans="1:40" s="25" customFormat="1" ht="26.4" x14ac:dyDescent="0.25">
      <c r="A393" s="3"/>
      <c r="B393" s="14" t="s">
        <v>634</v>
      </c>
      <c r="C393" s="15">
        <v>40</v>
      </c>
      <c r="D393" s="16">
        <v>4</v>
      </c>
      <c r="E393" s="16">
        <v>1</v>
      </c>
      <c r="F393" s="17" t="s">
        <v>633</v>
      </c>
      <c r="G393" s="15"/>
      <c r="H393" s="18">
        <v>50000</v>
      </c>
      <c r="I393" s="18">
        <v>0</v>
      </c>
      <c r="J393" s="18">
        <v>0</v>
      </c>
      <c r="K393" s="58">
        <f t="shared" si="1316"/>
        <v>50</v>
      </c>
      <c r="L393" s="58">
        <f t="shared" si="1317"/>
        <v>0</v>
      </c>
      <c r="M393" s="58">
        <f t="shared" si="1318"/>
        <v>0</v>
      </c>
      <c r="N393" s="28" t="b">
        <f t="shared" si="1319"/>
        <v>1</v>
      </c>
      <c r="O393" s="28" t="b">
        <f t="shared" si="1320"/>
        <v>1</v>
      </c>
      <c r="P393" s="28" t="b">
        <f t="shared" si="1321"/>
        <v>1</v>
      </c>
      <c r="Q393" s="28" t="b">
        <f t="shared" si="1322"/>
        <v>1</v>
      </c>
      <c r="R393" s="28" t="b">
        <f t="shared" si="1323"/>
        <v>1</v>
      </c>
      <c r="S393" s="73" t="b">
        <f t="shared" si="1324"/>
        <v>1</v>
      </c>
      <c r="T393" s="73">
        <f t="shared" si="1325"/>
        <v>0</v>
      </c>
      <c r="U393" s="61">
        <f t="shared" si="1326"/>
        <v>0</v>
      </c>
      <c r="V393" s="62">
        <f t="shared" si="1327"/>
        <v>0</v>
      </c>
      <c r="Z393" s="29" t="s">
        <v>634</v>
      </c>
      <c r="AA393" s="30">
        <v>40</v>
      </c>
      <c r="AB393" s="31">
        <v>4</v>
      </c>
      <c r="AC393" s="31">
        <v>1</v>
      </c>
      <c r="AD393" s="32" t="s">
        <v>633</v>
      </c>
      <c r="AE393" s="30" t="s">
        <v>857</v>
      </c>
      <c r="AF393" s="33">
        <v>0</v>
      </c>
      <c r="AG393" s="34">
        <v>50</v>
      </c>
      <c r="AH393" s="33">
        <v>50</v>
      </c>
      <c r="AI393" s="34">
        <v>0</v>
      </c>
      <c r="AJ393" s="34">
        <v>0</v>
      </c>
      <c r="AK393" s="34">
        <v>0</v>
      </c>
      <c r="AL393" s="34">
        <v>0</v>
      </c>
      <c r="AM393" s="34">
        <v>0</v>
      </c>
      <c r="AN393" s="34">
        <v>0</v>
      </c>
    </row>
    <row r="394" spans="1:40" s="25" customFormat="1" x14ac:dyDescent="0.25">
      <c r="A394" s="3"/>
      <c r="B394" s="14" t="s">
        <v>632</v>
      </c>
      <c r="C394" s="15">
        <v>40</v>
      </c>
      <c r="D394" s="16">
        <v>4</v>
      </c>
      <c r="E394" s="16">
        <v>1</v>
      </c>
      <c r="F394" s="17" t="s">
        <v>631</v>
      </c>
      <c r="G394" s="15"/>
      <c r="H394" s="18">
        <v>50000</v>
      </c>
      <c r="I394" s="18">
        <v>0</v>
      </c>
      <c r="J394" s="18">
        <v>0</v>
      </c>
      <c r="K394" s="58">
        <f t="shared" si="1316"/>
        <v>50</v>
      </c>
      <c r="L394" s="58">
        <f t="shared" si="1317"/>
        <v>0</v>
      </c>
      <c r="M394" s="58">
        <f t="shared" si="1318"/>
        <v>0</v>
      </c>
      <c r="N394" s="28" t="b">
        <f t="shared" si="1319"/>
        <v>1</v>
      </c>
      <c r="O394" s="28" t="b">
        <f t="shared" si="1320"/>
        <v>1</v>
      </c>
      <c r="P394" s="28" t="b">
        <f t="shared" si="1321"/>
        <v>1</v>
      </c>
      <c r="Q394" s="28" t="b">
        <f t="shared" si="1322"/>
        <v>1</v>
      </c>
      <c r="R394" s="28" t="b">
        <f t="shared" si="1323"/>
        <v>1</v>
      </c>
      <c r="S394" s="73" t="b">
        <f t="shared" si="1324"/>
        <v>1</v>
      </c>
      <c r="T394" s="73">
        <f t="shared" si="1325"/>
        <v>0</v>
      </c>
      <c r="U394" s="61">
        <f t="shared" si="1326"/>
        <v>0</v>
      </c>
      <c r="V394" s="62">
        <f t="shared" si="1327"/>
        <v>0</v>
      </c>
      <c r="Z394" s="29" t="s">
        <v>632</v>
      </c>
      <c r="AA394" s="30">
        <v>40</v>
      </c>
      <c r="AB394" s="31">
        <v>4</v>
      </c>
      <c r="AC394" s="31">
        <v>1</v>
      </c>
      <c r="AD394" s="32" t="s">
        <v>631</v>
      </c>
      <c r="AE394" s="30" t="s">
        <v>857</v>
      </c>
      <c r="AF394" s="33">
        <v>0</v>
      </c>
      <c r="AG394" s="34">
        <v>50</v>
      </c>
      <c r="AH394" s="33">
        <v>50</v>
      </c>
      <c r="AI394" s="34">
        <v>0</v>
      </c>
      <c r="AJ394" s="34">
        <v>0</v>
      </c>
      <c r="AK394" s="34">
        <v>0</v>
      </c>
      <c r="AL394" s="34">
        <v>0</v>
      </c>
      <c r="AM394" s="34">
        <v>0</v>
      </c>
      <c r="AN394" s="34">
        <v>0</v>
      </c>
    </row>
    <row r="395" spans="1:40" s="25" customFormat="1" ht="26.4" x14ac:dyDescent="0.25">
      <c r="A395" s="3"/>
      <c r="B395" s="14" t="s">
        <v>19</v>
      </c>
      <c r="C395" s="15">
        <v>40</v>
      </c>
      <c r="D395" s="16">
        <v>4</v>
      </c>
      <c r="E395" s="16">
        <v>1</v>
      </c>
      <c r="F395" s="17" t="s">
        <v>631</v>
      </c>
      <c r="G395" s="15" t="s">
        <v>18</v>
      </c>
      <c r="H395" s="18">
        <v>50000</v>
      </c>
      <c r="I395" s="18">
        <v>0</v>
      </c>
      <c r="J395" s="18">
        <v>0</v>
      </c>
      <c r="K395" s="58">
        <f t="shared" si="1316"/>
        <v>50</v>
      </c>
      <c r="L395" s="58">
        <f t="shared" si="1317"/>
        <v>0</v>
      </c>
      <c r="M395" s="58">
        <f t="shared" si="1318"/>
        <v>0</v>
      </c>
      <c r="N395" s="28" t="b">
        <f t="shared" si="1319"/>
        <v>1</v>
      </c>
      <c r="O395" s="28" t="b">
        <f t="shared" si="1320"/>
        <v>1</v>
      </c>
      <c r="P395" s="28" t="b">
        <f t="shared" si="1321"/>
        <v>1</v>
      </c>
      <c r="Q395" s="28" t="b">
        <f t="shared" si="1322"/>
        <v>1</v>
      </c>
      <c r="R395" s="28" t="b">
        <f t="shared" si="1323"/>
        <v>1</v>
      </c>
      <c r="S395" s="73" t="b">
        <f t="shared" si="1324"/>
        <v>0</v>
      </c>
      <c r="T395" s="73">
        <f t="shared" si="1325"/>
        <v>0</v>
      </c>
      <c r="U395" s="61">
        <f t="shared" si="1326"/>
        <v>0</v>
      </c>
      <c r="V395" s="62">
        <f t="shared" si="1327"/>
        <v>0</v>
      </c>
      <c r="Z395" s="29" t="s">
        <v>19</v>
      </c>
      <c r="AA395" s="30">
        <v>40</v>
      </c>
      <c r="AB395" s="31">
        <v>4</v>
      </c>
      <c r="AC395" s="31">
        <v>1</v>
      </c>
      <c r="AD395" s="32" t="s">
        <v>631</v>
      </c>
      <c r="AE395" s="30">
        <v>600</v>
      </c>
      <c r="AF395" s="33">
        <v>0</v>
      </c>
      <c r="AG395" s="34">
        <v>50</v>
      </c>
      <c r="AH395" s="33">
        <v>50</v>
      </c>
      <c r="AI395" s="34">
        <v>0</v>
      </c>
      <c r="AJ395" s="34">
        <v>0</v>
      </c>
      <c r="AK395" s="34">
        <v>0</v>
      </c>
      <c r="AL395" s="34">
        <v>0</v>
      </c>
      <c r="AM395" s="34">
        <v>0</v>
      </c>
      <c r="AN395" s="34">
        <v>0</v>
      </c>
    </row>
    <row r="396" spans="1:40" s="25" customFormat="1" x14ac:dyDescent="0.25">
      <c r="A396" s="3"/>
      <c r="B396" s="14" t="s">
        <v>17</v>
      </c>
      <c r="C396" s="15">
        <v>40</v>
      </c>
      <c r="D396" s="16">
        <v>4</v>
      </c>
      <c r="E396" s="16">
        <v>1</v>
      </c>
      <c r="F396" s="17" t="s">
        <v>631</v>
      </c>
      <c r="G396" s="15" t="s">
        <v>16</v>
      </c>
      <c r="H396" s="18">
        <v>50000</v>
      </c>
      <c r="I396" s="18">
        <v>0</v>
      </c>
      <c r="J396" s="18">
        <v>0</v>
      </c>
      <c r="K396" s="58">
        <f t="shared" si="1316"/>
        <v>50</v>
      </c>
      <c r="L396" s="58">
        <f t="shared" si="1317"/>
        <v>0</v>
      </c>
      <c r="M396" s="58">
        <f t="shared" si="1318"/>
        <v>0</v>
      </c>
      <c r="N396" s="28" t="b">
        <f t="shared" si="1319"/>
        <v>1</v>
      </c>
      <c r="O396" s="28" t="b">
        <f t="shared" si="1320"/>
        <v>1</v>
      </c>
      <c r="P396" s="28" t="b">
        <f t="shared" si="1321"/>
        <v>1</v>
      </c>
      <c r="Q396" s="28" t="b">
        <f t="shared" si="1322"/>
        <v>1</v>
      </c>
      <c r="R396" s="28" t="b">
        <f t="shared" si="1323"/>
        <v>1</v>
      </c>
      <c r="S396" s="73" t="b">
        <f t="shared" si="1324"/>
        <v>0</v>
      </c>
      <c r="T396" s="73">
        <f t="shared" si="1325"/>
        <v>0</v>
      </c>
      <c r="U396" s="61">
        <f t="shared" si="1326"/>
        <v>0</v>
      </c>
      <c r="V396" s="62">
        <f t="shared" si="1327"/>
        <v>0</v>
      </c>
      <c r="Z396" s="29" t="s">
        <v>17</v>
      </c>
      <c r="AA396" s="30">
        <v>40</v>
      </c>
      <c r="AB396" s="31">
        <v>4</v>
      </c>
      <c r="AC396" s="31">
        <v>1</v>
      </c>
      <c r="AD396" s="32" t="s">
        <v>631</v>
      </c>
      <c r="AE396" s="30">
        <v>620</v>
      </c>
      <c r="AF396" s="33">
        <v>0</v>
      </c>
      <c r="AG396" s="34">
        <v>50</v>
      </c>
      <c r="AH396" s="33">
        <v>50</v>
      </c>
      <c r="AI396" s="34">
        <v>0</v>
      </c>
      <c r="AJ396" s="34">
        <v>0</v>
      </c>
      <c r="AK396" s="34">
        <v>0</v>
      </c>
      <c r="AL396" s="34">
        <v>0</v>
      </c>
      <c r="AM396" s="34">
        <v>0</v>
      </c>
      <c r="AN396" s="34">
        <v>0</v>
      </c>
    </row>
    <row r="397" spans="1:40" s="25" customFormat="1" x14ac:dyDescent="0.25">
      <c r="A397" s="3"/>
      <c r="B397" s="14" t="s">
        <v>630</v>
      </c>
      <c r="C397" s="15">
        <v>40</v>
      </c>
      <c r="D397" s="16">
        <v>4</v>
      </c>
      <c r="E397" s="16">
        <v>1</v>
      </c>
      <c r="F397" s="17" t="s">
        <v>629</v>
      </c>
      <c r="G397" s="15"/>
      <c r="H397" s="18">
        <v>276800</v>
      </c>
      <c r="I397" s="18">
        <v>276800</v>
      </c>
      <c r="J397" s="18">
        <v>276800</v>
      </c>
      <c r="K397" s="58">
        <f t="shared" si="1316"/>
        <v>276.8</v>
      </c>
      <c r="L397" s="58">
        <f t="shared" si="1317"/>
        <v>276.8</v>
      </c>
      <c r="M397" s="58">
        <f t="shared" si="1318"/>
        <v>276.8</v>
      </c>
      <c r="N397" s="28" t="b">
        <f t="shared" si="1319"/>
        <v>1</v>
      </c>
      <c r="O397" s="28" t="b">
        <f t="shared" si="1320"/>
        <v>1</v>
      </c>
      <c r="P397" s="28" t="b">
        <f t="shared" si="1321"/>
        <v>1</v>
      </c>
      <c r="Q397" s="28" t="b">
        <f t="shared" si="1322"/>
        <v>1</v>
      </c>
      <c r="R397" s="28" t="b">
        <f t="shared" si="1323"/>
        <v>1</v>
      </c>
      <c r="S397" s="73" t="b">
        <f t="shared" si="1324"/>
        <v>1</v>
      </c>
      <c r="T397" s="73">
        <f t="shared" si="1325"/>
        <v>0</v>
      </c>
      <c r="U397" s="61">
        <f t="shared" si="1326"/>
        <v>0</v>
      </c>
      <c r="V397" s="62">
        <f t="shared" si="1327"/>
        <v>0</v>
      </c>
      <c r="Z397" s="29" t="s">
        <v>630</v>
      </c>
      <c r="AA397" s="30">
        <v>40</v>
      </c>
      <c r="AB397" s="31">
        <v>4</v>
      </c>
      <c r="AC397" s="31">
        <v>1</v>
      </c>
      <c r="AD397" s="32" t="s">
        <v>629</v>
      </c>
      <c r="AE397" s="30" t="s">
        <v>857</v>
      </c>
      <c r="AF397" s="33">
        <v>0</v>
      </c>
      <c r="AG397" s="34">
        <v>276.8</v>
      </c>
      <c r="AH397" s="33">
        <v>276.8</v>
      </c>
      <c r="AI397" s="34">
        <v>0</v>
      </c>
      <c r="AJ397" s="34">
        <v>276.8</v>
      </c>
      <c r="AK397" s="34">
        <v>276.8</v>
      </c>
      <c r="AL397" s="34">
        <v>0</v>
      </c>
      <c r="AM397" s="34">
        <v>276.8</v>
      </c>
      <c r="AN397" s="34">
        <v>276.8</v>
      </c>
    </row>
    <row r="398" spans="1:40" s="25" customFormat="1" ht="26.4" x14ac:dyDescent="0.25">
      <c r="A398" s="3"/>
      <c r="B398" s="14" t="s">
        <v>628</v>
      </c>
      <c r="C398" s="15">
        <v>40</v>
      </c>
      <c r="D398" s="16">
        <v>4</v>
      </c>
      <c r="E398" s="16">
        <v>1</v>
      </c>
      <c r="F398" s="17" t="s">
        <v>627</v>
      </c>
      <c r="G398" s="15"/>
      <c r="H398" s="18">
        <v>276800</v>
      </c>
      <c r="I398" s="18">
        <v>276800</v>
      </c>
      <c r="J398" s="18">
        <v>276800</v>
      </c>
      <c r="K398" s="58">
        <f t="shared" si="1316"/>
        <v>276.8</v>
      </c>
      <c r="L398" s="58">
        <f t="shared" si="1317"/>
        <v>276.8</v>
      </c>
      <c r="M398" s="58">
        <f t="shared" si="1318"/>
        <v>276.8</v>
      </c>
      <c r="N398" s="28" t="b">
        <f t="shared" si="1319"/>
        <v>1</v>
      </c>
      <c r="O398" s="28" t="b">
        <f t="shared" si="1320"/>
        <v>1</v>
      </c>
      <c r="P398" s="28" t="b">
        <f t="shared" si="1321"/>
        <v>1</v>
      </c>
      <c r="Q398" s="28" t="b">
        <f t="shared" si="1322"/>
        <v>1</v>
      </c>
      <c r="R398" s="28" t="b">
        <f t="shared" si="1323"/>
        <v>1</v>
      </c>
      <c r="S398" s="73" t="b">
        <f t="shared" si="1324"/>
        <v>1</v>
      </c>
      <c r="T398" s="73">
        <f t="shared" si="1325"/>
        <v>0</v>
      </c>
      <c r="U398" s="61">
        <f t="shared" si="1326"/>
        <v>0</v>
      </c>
      <c r="V398" s="62">
        <f t="shared" si="1327"/>
        <v>0</v>
      </c>
      <c r="Z398" s="29" t="s">
        <v>628</v>
      </c>
      <c r="AA398" s="30">
        <v>40</v>
      </c>
      <c r="AB398" s="31">
        <v>4</v>
      </c>
      <c r="AC398" s="31">
        <v>1</v>
      </c>
      <c r="AD398" s="32" t="s">
        <v>627</v>
      </c>
      <c r="AE398" s="30" t="s">
        <v>857</v>
      </c>
      <c r="AF398" s="33">
        <v>0</v>
      </c>
      <c r="AG398" s="34">
        <v>276.8</v>
      </c>
      <c r="AH398" s="33">
        <v>276.8</v>
      </c>
      <c r="AI398" s="34">
        <v>0</v>
      </c>
      <c r="AJ398" s="34">
        <v>276.8</v>
      </c>
      <c r="AK398" s="34">
        <v>276.8</v>
      </c>
      <c r="AL398" s="34">
        <v>0</v>
      </c>
      <c r="AM398" s="34">
        <v>276.8</v>
      </c>
      <c r="AN398" s="34">
        <v>276.8</v>
      </c>
    </row>
    <row r="399" spans="1:40" s="25" customFormat="1" ht="26.4" x14ac:dyDescent="0.25">
      <c r="A399" s="3"/>
      <c r="B399" s="14" t="s">
        <v>35</v>
      </c>
      <c r="C399" s="15">
        <v>40</v>
      </c>
      <c r="D399" s="16">
        <v>4</v>
      </c>
      <c r="E399" s="16">
        <v>1</v>
      </c>
      <c r="F399" s="17" t="s">
        <v>627</v>
      </c>
      <c r="G399" s="15" t="s">
        <v>34</v>
      </c>
      <c r="H399" s="18">
        <v>69200</v>
      </c>
      <c r="I399" s="18">
        <v>276800</v>
      </c>
      <c r="J399" s="18">
        <v>276800</v>
      </c>
      <c r="K399" s="58">
        <f t="shared" si="1316"/>
        <v>69.2</v>
      </c>
      <c r="L399" s="58">
        <f t="shared" si="1317"/>
        <v>276.8</v>
      </c>
      <c r="M399" s="58">
        <f t="shared" si="1318"/>
        <v>276.8</v>
      </c>
      <c r="N399" s="28" t="b">
        <f t="shared" si="1319"/>
        <v>1</v>
      </c>
      <c r="O399" s="28" t="b">
        <f t="shared" si="1320"/>
        <v>1</v>
      </c>
      <c r="P399" s="28" t="b">
        <f t="shared" si="1321"/>
        <v>1</v>
      </c>
      <c r="Q399" s="28" t="b">
        <f t="shared" si="1322"/>
        <v>1</v>
      </c>
      <c r="R399" s="28" t="b">
        <f t="shared" si="1323"/>
        <v>1</v>
      </c>
      <c r="S399" s="73" t="b">
        <f t="shared" si="1324"/>
        <v>0</v>
      </c>
      <c r="T399" s="73">
        <f t="shared" si="1325"/>
        <v>0</v>
      </c>
      <c r="U399" s="61">
        <f t="shared" si="1326"/>
        <v>0</v>
      </c>
      <c r="V399" s="62">
        <f t="shared" si="1327"/>
        <v>0</v>
      </c>
      <c r="Z399" s="29" t="s">
        <v>35</v>
      </c>
      <c r="AA399" s="30">
        <v>40</v>
      </c>
      <c r="AB399" s="31">
        <v>4</v>
      </c>
      <c r="AC399" s="31">
        <v>1</v>
      </c>
      <c r="AD399" s="32" t="s">
        <v>627</v>
      </c>
      <c r="AE399" s="30">
        <v>200</v>
      </c>
      <c r="AF399" s="33">
        <v>0</v>
      </c>
      <c r="AG399" s="34">
        <v>69.2</v>
      </c>
      <c r="AH399" s="33">
        <v>69.2</v>
      </c>
      <c r="AI399" s="34">
        <v>0</v>
      </c>
      <c r="AJ399" s="34">
        <v>276.8</v>
      </c>
      <c r="AK399" s="34">
        <v>276.8</v>
      </c>
      <c r="AL399" s="34">
        <v>0</v>
      </c>
      <c r="AM399" s="34">
        <v>276.8</v>
      </c>
      <c r="AN399" s="34">
        <v>276.8</v>
      </c>
    </row>
    <row r="400" spans="1:40" s="25" customFormat="1" ht="26.4" x14ac:dyDescent="0.25">
      <c r="A400" s="3"/>
      <c r="B400" s="14" t="s">
        <v>33</v>
      </c>
      <c r="C400" s="15">
        <v>40</v>
      </c>
      <c r="D400" s="16">
        <v>4</v>
      </c>
      <c r="E400" s="16">
        <v>1</v>
      </c>
      <c r="F400" s="17" t="s">
        <v>627</v>
      </c>
      <c r="G400" s="15" t="s">
        <v>32</v>
      </c>
      <c r="H400" s="18">
        <v>69200</v>
      </c>
      <c r="I400" s="18">
        <v>276800</v>
      </c>
      <c r="J400" s="18">
        <v>276800</v>
      </c>
      <c r="K400" s="58">
        <f t="shared" si="1316"/>
        <v>69.2</v>
      </c>
      <c r="L400" s="58">
        <f t="shared" si="1317"/>
        <v>276.8</v>
      </c>
      <c r="M400" s="58">
        <f t="shared" si="1318"/>
        <v>276.8</v>
      </c>
      <c r="N400" s="28" t="b">
        <f t="shared" si="1319"/>
        <v>1</v>
      </c>
      <c r="O400" s="28" t="b">
        <f t="shared" si="1320"/>
        <v>1</v>
      </c>
      <c r="P400" s="28" t="b">
        <f t="shared" si="1321"/>
        <v>1</v>
      </c>
      <c r="Q400" s="28" t="b">
        <f t="shared" si="1322"/>
        <v>1</v>
      </c>
      <c r="R400" s="28" t="b">
        <f t="shared" si="1323"/>
        <v>1</v>
      </c>
      <c r="S400" s="73" t="b">
        <f t="shared" si="1324"/>
        <v>0</v>
      </c>
      <c r="T400" s="73">
        <f t="shared" si="1325"/>
        <v>0</v>
      </c>
      <c r="U400" s="61">
        <f t="shared" si="1326"/>
        <v>0</v>
      </c>
      <c r="V400" s="62">
        <f t="shared" si="1327"/>
        <v>0</v>
      </c>
      <c r="Z400" s="29" t="s">
        <v>33</v>
      </c>
      <c r="AA400" s="30">
        <v>40</v>
      </c>
      <c r="AB400" s="31">
        <v>4</v>
      </c>
      <c r="AC400" s="31">
        <v>1</v>
      </c>
      <c r="AD400" s="32" t="s">
        <v>627</v>
      </c>
      <c r="AE400" s="30">
        <v>240</v>
      </c>
      <c r="AF400" s="33">
        <v>0</v>
      </c>
      <c r="AG400" s="34">
        <v>69.2</v>
      </c>
      <c r="AH400" s="33">
        <v>69.2</v>
      </c>
      <c r="AI400" s="34">
        <v>0</v>
      </c>
      <c r="AJ400" s="34">
        <v>276.8</v>
      </c>
      <c r="AK400" s="34">
        <v>276.8</v>
      </c>
      <c r="AL400" s="34">
        <v>0</v>
      </c>
      <c r="AM400" s="34">
        <v>276.8</v>
      </c>
      <c r="AN400" s="34">
        <v>276.8</v>
      </c>
    </row>
    <row r="401" spans="1:40" s="25" customFormat="1" ht="26.4" x14ac:dyDescent="0.25">
      <c r="A401" s="3"/>
      <c r="B401" s="14" t="s">
        <v>19</v>
      </c>
      <c r="C401" s="15">
        <v>40</v>
      </c>
      <c r="D401" s="16">
        <v>4</v>
      </c>
      <c r="E401" s="16">
        <v>1</v>
      </c>
      <c r="F401" s="17" t="s">
        <v>627</v>
      </c>
      <c r="G401" s="15" t="s">
        <v>18</v>
      </c>
      <c r="H401" s="18">
        <v>207600</v>
      </c>
      <c r="I401" s="18">
        <v>0</v>
      </c>
      <c r="J401" s="18">
        <v>0</v>
      </c>
      <c r="K401" s="58">
        <f t="shared" si="1316"/>
        <v>207.6</v>
      </c>
      <c r="L401" s="58">
        <f t="shared" si="1317"/>
        <v>0</v>
      </c>
      <c r="M401" s="58">
        <f t="shared" si="1318"/>
        <v>0</v>
      </c>
      <c r="N401" s="28" t="b">
        <f t="shared" si="1319"/>
        <v>1</v>
      </c>
      <c r="O401" s="28" t="b">
        <f t="shared" si="1320"/>
        <v>1</v>
      </c>
      <c r="P401" s="28" t="b">
        <f t="shared" si="1321"/>
        <v>1</v>
      </c>
      <c r="Q401" s="28" t="b">
        <f t="shared" si="1322"/>
        <v>1</v>
      </c>
      <c r="R401" s="28" t="b">
        <f t="shared" si="1323"/>
        <v>1</v>
      </c>
      <c r="S401" s="73" t="b">
        <f t="shared" si="1324"/>
        <v>0</v>
      </c>
      <c r="T401" s="73">
        <f t="shared" si="1325"/>
        <v>0</v>
      </c>
      <c r="U401" s="61">
        <f t="shared" si="1326"/>
        <v>0</v>
      </c>
      <c r="V401" s="62">
        <f t="shared" si="1327"/>
        <v>0</v>
      </c>
      <c r="Z401" s="29" t="s">
        <v>19</v>
      </c>
      <c r="AA401" s="30">
        <v>40</v>
      </c>
      <c r="AB401" s="31">
        <v>4</v>
      </c>
      <c r="AC401" s="31">
        <v>1</v>
      </c>
      <c r="AD401" s="32" t="s">
        <v>627</v>
      </c>
      <c r="AE401" s="30">
        <v>600</v>
      </c>
      <c r="AF401" s="33">
        <v>0</v>
      </c>
      <c r="AG401" s="34">
        <v>207.60000000000002</v>
      </c>
      <c r="AH401" s="33">
        <v>207.6</v>
      </c>
      <c r="AI401" s="34">
        <v>0</v>
      </c>
      <c r="AJ401" s="34">
        <v>0</v>
      </c>
      <c r="AK401" s="34">
        <v>0</v>
      </c>
      <c r="AL401" s="34">
        <v>0</v>
      </c>
      <c r="AM401" s="34">
        <v>0</v>
      </c>
      <c r="AN401" s="34">
        <v>0</v>
      </c>
    </row>
    <row r="402" spans="1:40" s="25" customFormat="1" x14ac:dyDescent="0.25">
      <c r="A402" s="3"/>
      <c r="B402" s="14" t="s">
        <v>52</v>
      </c>
      <c r="C402" s="15">
        <v>40</v>
      </c>
      <c r="D402" s="16">
        <v>4</v>
      </c>
      <c r="E402" s="16">
        <v>1</v>
      </c>
      <c r="F402" s="17" t="s">
        <v>627</v>
      </c>
      <c r="G402" s="15" t="s">
        <v>51</v>
      </c>
      <c r="H402" s="18">
        <v>138400</v>
      </c>
      <c r="I402" s="18">
        <v>0</v>
      </c>
      <c r="J402" s="18">
        <v>0</v>
      </c>
      <c r="K402" s="58">
        <f t="shared" si="1316"/>
        <v>138.4</v>
      </c>
      <c r="L402" s="58">
        <f t="shared" si="1317"/>
        <v>0</v>
      </c>
      <c r="M402" s="58">
        <f t="shared" si="1318"/>
        <v>0</v>
      </c>
      <c r="N402" s="28" t="b">
        <f t="shared" si="1319"/>
        <v>1</v>
      </c>
      <c r="O402" s="28" t="b">
        <f t="shared" si="1320"/>
        <v>1</v>
      </c>
      <c r="P402" s="28" t="b">
        <f t="shared" si="1321"/>
        <v>1</v>
      </c>
      <c r="Q402" s="28" t="b">
        <f t="shared" si="1322"/>
        <v>1</v>
      </c>
      <c r="R402" s="28" t="b">
        <f t="shared" si="1323"/>
        <v>1</v>
      </c>
      <c r="S402" s="73" t="b">
        <f t="shared" si="1324"/>
        <v>0</v>
      </c>
      <c r="T402" s="73">
        <f t="shared" si="1325"/>
        <v>0</v>
      </c>
      <c r="U402" s="61">
        <f t="shared" si="1326"/>
        <v>0</v>
      </c>
      <c r="V402" s="62">
        <f t="shared" si="1327"/>
        <v>0</v>
      </c>
      <c r="Z402" s="29" t="s">
        <v>52</v>
      </c>
      <c r="AA402" s="30">
        <v>40</v>
      </c>
      <c r="AB402" s="31">
        <v>4</v>
      </c>
      <c r="AC402" s="31">
        <v>1</v>
      </c>
      <c r="AD402" s="32" t="s">
        <v>627</v>
      </c>
      <c r="AE402" s="30">
        <v>610</v>
      </c>
      <c r="AF402" s="33">
        <v>0</v>
      </c>
      <c r="AG402" s="34">
        <v>138.4</v>
      </c>
      <c r="AH402" s="33">
        <v>138.4</v>
      </c>
      <c r="AI402" s="34">
        <v>0</v>
      </c>
      <c r="AJ402" s="34">
        <v>0</v>
      </c>
      <c r="AK402" s="34">
        <v>0</v>
      </c>
      <c r="AL402" s="34">
        <v>0</v>
      </c>
      <c r="AM402" s="34">
        <v>0</v>
      </c>
      <c r="AN402" s="34">
        <v>0</v>
      </c>
    </row>
    <row r="403" spans="1:40" s="25" customFormat="1" x14ac:dyDescent="0.25">
      <c r="A403" s="3"/>
      <c r="B403" s="14" t="s">
        <v>17</v>
      </c>
      <c r="C403" s="15">
        <v>40</v>
      </c>
      <c r="D403" s="16">
        <v>4</v>
      </c>
      <c r="E403" s="16">
        <v>1</v>
      </c>
      <c r="F403" s="17" t="s">
        <v>627</v>
      </c>
      <c r="G403" s="15" t="s">
        <v>16</v>
      </c>
      <c r="H403" s="18">
        <v>69200</v>
      </c>
      <c r="I403" s="18">
        <v>0</v>
      </c>
      <c r="J403" s="18">
        <v>0</v>
      </c>
      <c r="K403" s="58">
        <f t="shared" si="1316"/>
        <v>69.2</v>
      </c>
      <c r="L403" s="58">
        <f t="shared" si="1317"/>
        <v>0</v>
      </c>
      <c r="M403" s="58">
        <f t="shared" si="1318"/>
        <v>0</v>
      </c>
      <c r="N403" s="28" t="b">
        <f t="shared" si="1319"/>
        <v>1</v>
      </c>
      <c r="O403" s="28" t="b">
        <f t="shared" si="1320"/>
        <v>1</v>
      </c>
      <c r="P403" s="28" t="b">
        <f t="shared" si="1321"/>
        <v>1</v>
      </c>
      <c r="Q403" s="28" t="b">
        <f t="shared" si="1322"/>
        <v>1</v>
      </c>
      <c r="R403" s="28" t="b">
        <f t="shared" si="1323"/>
        <v>1</v>
      </c>
      <c r="S403" s="73" t="b">
        <f t="shared" si="1324"/>
        <v>0</v>
      </c>
      <c r="T403" s="73">
        <f t="shared" si="1325"/>
        <v>0</v>
      </c>
      <c r="U403" s="61">
        <f t="shared" si="1326"/>
        <v>0</v>
      </c>
      <c r="V403" s="62">
        <f t="shared" si="1327"/>
        <v>0</v>
      </c>
      <c r="Z403" s="29" t="s">
        <v>17</v>
      </c>
      <c r="AA403" s="30">
        <v>40</v>
      </c>
      <c r="AB403" s="31">
        <v>4</v>
      </c>
      <c r="AC403" s="31">
        <v>1</v>
      </c>
      <c r="AD403" s="32" t="s">
        <v>627</v>
      </c>
      <c r="AE403" s="30">
        <v>620</v>
      </c>
      <c r="AF403" s="33">
        <v>0</v>
      </c>
      <c r="AG403" s="34">
        <v>69.2</v>
      </c>
      <c r="AH403" s="33">
        <v>69.2</v>
      </c>
      <c r="AI403" s="34">
        <v>0</v>
      </c>
      <c r="AJ403" s="34">
        <v>0</v>
      </c>
      <c r="AK403" s="34">
        <v>0</v>
      </c>
      <c r="AL403" s="34">
        <v>0</v>
      </c>
      <c r="AM403" s="34">
        <v>0</v>
      </c>
      <c r="AN403" s="34">
        <v>0</v>
      </c>
    </row>
    <row r="404" spans="1:40" s="25" customFormat="1" ht="21" x14ac:dyDescent="0.25">
      <c r="A404" s="3"/>
      <c r="B404" s="14" t="s">
        <v>530</v>
      </c>
      <c r="C404" s="15">
        <v>40</v>
      </c>
      <c r="D404" s="16">
        <v>4</v>
      </c>
      <c r="E404" s="16">
        <v>1</v>
      </c>
      <c r="F404" s="17" t="s">
        <v>529</v>
      </c>
      <c r="G404" s="15"/>
      <c r="H404" s="18">
        <v>945500</v>
      </c>
      <c r="I404" s="18">
        <v>899700</v>
      </c>
      <c r="J404" s="18">
        <v>1064700</v>
      </c>
      <c r="K404" s="58">
        <f t="shared" si="1316"/>
        <v>945.5</v>
      </c>
      <c r="L404" s="58">
        <f t="shared" si="1317"/>
        <v>899.7</v>
      </c>
      <c r="M404" s="58">
        <f t="shared" si="1318"/>
        <v>1064.7</v>
      </c>
      <c r="N404" s="28" t="b">
        <f t="shared" si="1319"/>
        <v>1</v>
      </c>
      <c r="O404" s="28" t="b">
        <f t="shared" si="1320"/>
        <v>1</v>
      </c>
      <c r="P404" s="28" t="b">
        <f t="shared" si="1321"/>
        <v>1</v>
      </c>
      <c r="Q404" s="28" t="b">
        <f t="shared" si="1322"/>
        <v>1</v>
      </c>
      <c r="R404" s="28" t="b">
        <f t="shared" si="1323"/>
        <v>1</v>
      </c>
      <c r="S404" s="73" t="b">
        <f t="shared" si="1324"/>
        <v>1</v>
      </c>
      <c r="T404" s="73">
        <f t="shared" si="1325"/>
        <v>0</v>
      </c>
      <c r="U404" s="61">
        <f t="shared" si="1326"/>
        <v>0</v>
      </c>
      <c r="V404" s="62">
        <f t="shared" si="1327"/>
        <v>0</v>
      </c>
      <c r="Z404" s="29" t="s">
        <v>530</v>
      </c>
      <c r="AA404" s="30">
        <v>40</v>
      </c>
      <c r="AB404" s="31">
        <v>4</v>
      </c>
      <c r="AC404" s="31">
        <v>1</v>
      </c>
      <c r="AD404" s="32" t="s">
        <v>529</v>
      </c>
      <c r="AE404" s="30" t="s">
        <v>857</v>
      </c>
      <c r="AF404" s="33">
        <v>945.5</v>
      </c>
      <c r="AG404" s="34">
        <v>0</v>
      </c>
      <c r="AH404" s="33">
        <v>945.5</v>
      </c>
      <c r="AI404" s="34">
        <v>899.7</v>
      </c>
      <c r="AJ404" s="34">
        <v>0</v>
      </c>
      <c r="AK404" s="34">
        <v>899.7</v>
      </c>
      <c r="AL404" s="34">
        <v>1064.7</v>
      </c>
      <c r="AM404" s="34">
        <v>0</v>
      </c>
      <c r="AN404" s="34">
        <v>1064.7</v>
      </c>
    </row>
    <row r="405" spans="1:40" s="25" customFormat="1" ht="31.2" x14ac:dyDescent="0.25">
      <c r="A405" s="3"/>
      <c r="B405" s="14" t="s">
        <v>626</v>
      </c>
      <c r="C405" s="15">
        <v>40</v>
      </c>
      <c r="D405" s="16">
        <v>4</v>
      </c>
      <c r="E405" s="16">
        <v>1</v>
      </c>
      <c r="F405" s="17" t="s">
        <v>625</v>
      </c>
      <c r="G405" s="15"/>
      <c r="H405" s="18">
        <v>945500</v>
      </c>
      <c r="I405" s="18">
        <v>899700</v>
      </c>
      <c r="J405" s="18">
        <v>1064700</v>
      </c>
      <c r="K405" s="58">
        <f t="shared" si="1316"/>
        <v>945.5</v>
      </c>
      <c r="L405" s="58">
        <f t="shared" si="1317"/>
        <v>899.7</v>
      </c>
      <c r="M405" s="58">
        <f t="shared" si="1318"/>
        <v>1064.7</v>
      </c>
      <c r="N405" s="28" t="b">
        <f t="shared" si="1319"/>
        <v>1</v>
      </c>
      <c r="O405" s="28" t="b">
        <f t="shared" si="1320"/>
        <v>1</v>
      </c>
      <c r="P405" s="28" t="b">
        <f t="shared" si="1321"/>
        <v>1</v>
      </c>
      <c r="Q405" s="28" t="b">
        <f t="shared" si="1322"/>
        <v>1</v>
      </c>
      <c r="R405" s="28" t="b">
        <f t="shared" si="1323"/>
        <v>1</v>
      </c>
      <c r="S405" s="73" t="b">
        <f t="shared" si="1324"/>
        <v>1</v>
      </c>
      <c r="T405" s="73">
        <f t="shared" si="1325"/>
        <v>0</v>
      </c>
      <c r="U405" s="61">
        <f t="shared" si="1326"/>
        <v>0</v>
      </c>
      <c r="V405" s="62">
        <f t="shared" si="1327"/>
        <v>0</v>
      </c>
      <c r="Z405" s="29" t="s">
        <v>626</v>
      </c>
      <c r="AA405" s="30">
        <v>40</v>
      </c>
      <c r="AB405" s="31">
        <v>4</v>
      </c>
      <c r="AC405" s="31">
        <v>1</v>
      </c>
      <c r="AD405" s="32" t="s">
        <v>625</v>
      </c>
      <c r="AE405" s="30" t="s">
        <v>857</v>
      </c>
      <c r="AF405" s="33">
        <v>945.5</v>
      </c>
      <c r="AG405" s="34">
        <v>0</v>
      </c>
      <c r="AH405" s="33">
        <v>945.5</v>
      </c>
      <c r="AI405" s="34">
        <v>899.7</v>
      </c>
      <c r="AJ405" s="34">
        <v>0</v>
      </c>
      <c r="AK405" s="34">
        <v>899.7</v>
      </c>
      <c r="AL405" s="34">
        <v>1064.7</v>
      </c>
      <c r="AM405" s="34">
        <v>0</v>
      </c>
      <c r="AN405" s="34">
        <v>1064.7</v>
      </c>
    </row>
    <row r="406" spans="1:40" s="25" customFormat="1" x14ac:dyDescent="0.25">
      <c r="A406" s="3"/>
      <c r="B406" s="14" t="s">
        <v>49</v>
      </c>
      <c r="C406" s="15">
        <v>40</v>
      </c>
      <c r="D406" s="16">
        <v>4</v>
      </c>
      <c r="E406" s="16">
        <v>1</v>
      </c>
      <c r="F406" s="17" t="s">
        <v>622</v>
      </c>
      <c r="G406" s="15"/>
      <c r="H406" s="18">
        <v>945500</v>
      </c>
      <c r="I406" s="18">
        <v>899700</v>
      </c>
      <c r="J406" s="18">
        <v>1064700</v>
      </c>
      <c r="K406" s="58">
        <f t="shared" si="1316"/>
        <v>945.5</v>
      </c>
      <c r="L406" s="58">
        <f t="shared" si="1317"/>
        <v>899.7</v>
      </c>
      <c r="M406" s="58">
        <f t="shared" si="1318"/>
        <v>1064.7</v>
      </c>
      <c r="N406" s="28" t="b">
        <f t="shared" si="1319"/>
        <v>1</v>
      </c>
      <c r="O406" s="28" t="b">
        <f t="shared" si="1320"/>
        <v>1</v>
      </c>
      <c r="P406" s="28" t="b">
        <f t="shared" si="1321"/>
        <v>1</v>
      </c>
      <c r="Q406" s="28" t="b">
        <f t="shared" si="1322"/>
        <v>1</v>
      </c>
      <c r="R406" s="28" t="b">
        <f t="shared" si="1323"/>
        <v>1</v>
      </c>
      <c r="S406" s="73" t="b">
        <f t="shared" si="1324"/>
        <v>1</v>
      </c>
      <c r="T406" s="73">
        <f t="shared" si="1325"/>
        <v>0</v>
      </c>
      <c r="U406" s="61">
        <f t="shared" si="1326"/>
        <v>0</v>
      </c>
      <c r="V406" s="62">
        <f t="shared" si="1327"/>
        <v>0</v>
      </c>
      <c r="Z406" s="29" t="s">
        <v>49</v>
      </c>
      <c r="AA406" s="30">
        <v>40</v>
      </c>
      <c r="AB406" s="31">
        <v>4</v>
      </c>
      <c r="AC406" s="31">
        <v>1</v>
      </c>
      <c r="AD406" s="32" t="s">
        <v>622</v>
      </c>
      <c r="AE406" s="30" t="s">
        <v>857</v>
      </c>
      <c r="AF406" s="33">
        <v>945.5</v>
      </c>
      <c r="AG406" s="34">
        <v>0</v>
      </c>
      <c r="AH406" s="33">
        <v>945.5</v>
      </c>
      <c r="AI406" s="34">
        <v>899.7</v>
      </c>
      <c r="AJ406" s="34">
        <v>0</v>
      </c>
      <c r="AK406" s="34">
        <v>899.7</v>
      </c>
      <c r="AL406" s="34">
        <v>1064.7</v>
      </c>
      <c r="AM406" s="34">
        <v>0</v>
      </c>
      <c r="AN406" s="34">
        <v>1064.7</v>
      </c>
    </row>
    <row r="407" spans="1:40" s="25" customFormat="1" ht="26.4" x14ac:dyDescent="0.25">
      <c r="A407" s="3"/>
      <c r="B407" s="14" t="s">
        <v>35</v>
      </c>
      <c r="C407" s="15">
        <v>40</v>
      </c>
      <c r="D407" s="16">
        <v>4</v>
      </c>
      <c r="E407" s="16">
        <v>1</v>
      </c>
      <c r="F407" s="17" t="s">
        <v>622</v>
      </c>
      <c r="G407" s="15" t="s">
        <v>34</v>
      </c>
      <c r="H407" s="18">
        <v>211550</v>
      </c>
      <c r="I407" s="18">
        <v>899700</v>
      </c>
      <c r="J407" s="18">
        <v>1064700</v>
      </c>
      <c r="K407" s="58">
        <f t="shared" si="1316"/>
        <v>211.55</v>
      </c>
      <c r="L407" s="58">
        <f t="shared" si="1317"/>
        <v>899.7</v>
      </c>
      <c r="M407" s="58">
        <f t="shared" si="1318"/>
        <v>1064.7</v>
      </c>
      <c r="N407" s="28" t="b">
        <f t="shared" si="1319"/>
        <v>1</v>
      </c>
      <c r="O407" s="28" t="b">
        <f t="shared" si="1320"/>
        <v>1</v>
      </c>
      <c r="P407" s="28" t="b">
        <f t="shared" si="1321"/>
        <v>1</v>
      </c>
      <c r="Q407" s="28" t="b">
        <f t="shared" si="1322"/>
        <v>1</v>
      </c>
      <c r="R407" s="28" t="b">
        <f t="shared" si="1323"/>
        <v>1</v>
      </c>
      <c r="S407" s="73" t="b">
        <f t="shared" si="1324"/>
        <v>0</v>
      </c>
      <c r="T407" s="73">
        <f t="shared" si="1325"/>
        <v>0</v>
      </c>
      <c r="U407" s="61">
        <f t="shared" si="1326"/>
        <v>0</v>
      </c>
      <c r="V407" s="62">
        <f t="shared" si="1327"/>
        <v>0</v>
      </c>
      <c r="Z407" s="29" t="s">
        <v>35</v>
      </c>
      <c r="AA407" s="30">
        <v>40</v>
      </c>
      <c r="AB407" s="31">
        <v>4</v>
      </c>
      <c r="AC407" s="31">
        <v>1</v>
      </c>
      <c r="AD407" s="32" t="s">
        <v>622</v>
      </c>
      <c r="AE407" s="30">
        <v>200</v>
      </c>
      <c r="AF407" s="33">
        <v>945.5</v>
      </c>
      <c r="AG407" s="34">
        <v>-733.95</v>
      </c>
      <c r="AH407" s="33">
        <v>211.55</v>
      </c>
      <c r="AI407" s="34">
        <v>899.7</v>
      </c>
      <c r="AJ407" s="34">
        <v>0</v>
      </c>
      <c r="AK407" s="34">
        <v>899.7</v>
      </c>
      <c r="AL407" s="34">
        <v>1064.7</v>
      </c>
      <c r="AM407" s="34">
        <v>0</v>
      </c>
      <c r="AN407" s="34">
        <v>1064.7</v>
      </c>
    </row>
    <row r="408" spans="1:40" s="25" customFormat="1" ht="26.4" x14ac:dyDescent="0.25">
      <c r="A408" s="3"/>
      <c r="B408" s="14" t="s">
        <v>33</v>
      </c>
      <c r="C408" s="15">
        <v>40</v>
      </c>
      <c r="D408" s="16">
        <v>4</v>
      </c>
      <c r="E408" s="16">
        <v>1</v>
      </c>
      <c r="F408" s="17" t="s">
        <v>622</v>
      </c>
      <c r="G408" s="15" t="s">
        <v>32</v>
      </c>
      <c r="H408" s="18">
        <v>211550</v>
      </c>
      <c r="I408" s="18">
        <v>899700</v>
      </c>
      <c r="J408" s="18">
        <v>1064700</v>
      </c>
      <c r="K408" s="58">
        <f t="shared" si="1316"/>
        <v>211.55</v>
      </c>
      <c r="L408" s="58">
        <f t="shared" si="1317"/>
        <v>899.7</v>
      </c>
      <c r="M408" s="58">
        <f t="shared" si="1318"/>
        <v>1064.7</v>
      </c>
      <c r="N408" s="28" t="b">
        <f t="shared" si="1319"/>
        <v>1</v>
      </c>
      <c r="O408" s="28" t="b">
        <f t="shared" si="1320"/>
        <v>1</v>
      </c>
      <c r="P408" s="28" t="b">
        <f t="shared" si="1321"/>
        <v>1</v>
      </c>
      <c r="Q408" s="28" t="b">
        <f t="shared" si="1322"/>
        <v>1</v>
      </c>
      <c r="R408" s="28" t="b">
        <f t="shared" si="1323"/>
        <v>1</v>
      </c>
      <c r="S408" s="73" t="b">
        <f t="shared" si="1324"/>
        <v>0</v>
      </c>
      <c r="T408" s="73">
        <f t="shared" si="1325"/>
        <v>0</v>
      </c>
      <c r="U408" s="61">
        <f t="shared" si="1326"/>
        <v>0</v>
      </c>
      <c r="V408" s="62">
        <f t="shared" si="1327"/>
        <v>0</v>
      </c>
      <c r="Z408" s="29" t="s">
        <v>33</v>
      </c>
      <c r="AA408" s="30">
        <v>40</v>
      </c>
      <c r="AB408" s="31">
        <v>4</v>
      </c>
      <c r="AC408" s="31">
        <v>1</v>
      </c>
      <c r="AD408" s="32" t="s">
        <v>622</v>
      </c>
      <c r="AE408" s="30">
        <v>240</v>
      </c>
      <c r="AF408" s="33">
        <v>945.5</v>
      </c>
      <c r="AG408" s="34">
        <v>-733.95</v>
      </c>
      <c r="AH408" s="33">
        <v>211.55</v>
      </c>
      <c r="AI408" s="34">
        <v>899.7</v>
      </c>
      <c r="AJ408" s="34">
        <v>0</v>
      </c>
      <c r="AK408" s="34">
        <v>899.7</v>
      </c>
      <c r="AL408" s="34">
        <v>1064.7</v>
      </c>
      <c r="AM408" s="34">
        <v>0</v>
      </c>
      <c r="AN408" s="34">
        <v>1064.7</v>
      </c>
    </row>
    <row r="409" spans="1:40" s="25" customFormat="1" x14ac:dyDescent="0.25">
      <c r="A409" s="3"/>
      <c r="B409" s="14" t="s">
        <v>102</v>
      </c>
      <c r="C409" s="15">
        <v>40</v>
      </c>
      <c r="D409" s="16">
        <v>4</v>
      </c>
      <c r="E409" s="16">
        <v>1</v>
      </c>
      <c r="F409" s="17" t="s">
        <v>622</v>
      </c>
      <c r="G409" s="15" t="s">
        <v>101</v>
      </c>
      <c r="H409" s="18">
        <v>30000</v>
      </c>
      <c r="I409" s="18">
        <v>0</v>
      </c>
      <c r="J409" s="18">
        <v>0</v>
      </c>
      <c r="K409" s="58">
        <f t="shared" si="1316"/>
        <v>30</v>
      </c>
      <c r="L409" s="58">
        <f t="shared" si="1317"/>
        <v>0</v>
      </c>
      <c r="M409" s="58">
        <f t="shared" si="1318"/>
        <v>0</v>
      </c>
      <c r="N409" s="28" t="b">
        <f t="shared" si="1319"/>
        <v>1</v>
      </c>
      <c r="O409" s="28" t="b">
        <f t="shared" si="1320"/>
        <v>1</v>
      </c>
      <c r="P409" s="28" t="b">
        <f t="shared" si="1321"/>
        <v>1</v>
      </c>
      <c r="Q409" s="28" t="b">
        <f t="shared" si="1322"/>
        <v>1</v>
      </c>
      <c r="R409" s="28" t="b">
        <f t="shared" si="1323"/>
        <v>1</v>
      </c>
      <c r="S409" s="73" t="b">
        <f t="shared" si="1324"/>
        <v>0</v>
      </c>
      <c r="T409" s="73">
        <f t="shared" si="1325"/>
        <v>0</v>
      </c>
      <c r="U409" s="61">
        <f t="shared" si="1326"/>
        <v>0</v>
      </c>
      <c r="V409" s="62">
        <f t="shared" si="1327"/>
        <v>0</v>
      </c>
      <c r="Z409" s="29" t="s">
        <v>102</v>
      </c>
      <c r="AA409" s="30">
        <v>40</v>
      </c>
      <c r="AB409" s="31">
        <v>4</v>
      </c>
      <c r="AC409" s="31">
        <v>1</v>
      </c>
      <c r="AD409" s="32" t="s">
        <v>622</v>
      </c>
      <c r="AE409" s="30">
        <v>300</v>
      </c>
      <c r="AF409" s="33">
        <v>0</v>
      </c>
      <c r="AG409" s="34">
        <v>30</v>
      </c>
      <c r="AH409" s="33">
        <v>30</v>
      </c>
      <c r="AI409" s="34">
        <v>0</v>
      </c>
      <c r="AJ409" s="34">
        <v>0</v>
      </c>
      <c r="AK409" s="34">
        <v>0</v>
      </c>
      <c r="AL409" s="34">
        <v>0</v>
      </c>
      <c r="AM409" s="34">
        <v>0</v>
      </c>
      <c r="AN409" s="34">
        <v>0</v>
      </c>
    </row>
    <row r="410" spans="1:40" s="25" customFormat="1" x14ac:dyDescent="0.25">
      <c r="A410" s="3"/>
      <c r="B410" s="14" t="s">
        <v>624</v>
      </c>
      <c r="C410" s="15">
        <v>40</v>
      </c>
      <c r="D410" s="16">
        <v>4</v>
      </c>
      <c r="E410" s="16">
        <v>1</v>
      </c>
      <c r="F410" s="17" t="s">
        <v>622</v>
      </c>
      <c r="G410" s="15" t="s">
        <v>623</v>
      </c>
      <c r="H410" s="18">
        <v>30000</v>
      </c>
      <c r="I410" s="18">
        <v>0</v>
      </c>
      <c r="J410" s="18">
        <v>0</v>
      </c>
      <c r="K410" s="58">
        <f t="shared" si="1316"/>
        <v>30</v>
      </c>
      <c r="L410" s="58">
        <f t="shared" si="1317"/>
        <v>0</v>
      </c>
      <c r="M410" s="58">
        <f t="shared" si="1318"/>
        <v>0</v>
      </c>
      <c r="N410" s="28" t="b">
        <f t="shared" si="1319"/>
        <v>1</v>
      </c>
      <c r="O410" s="28" t="b">
        <f t="shared" si="1320"/>
        <v>1</v>
      </c>
      <c r="P410" s="28" t="b">
        <f t="shared" si="1321"/>
        <v>1</v>
      </c>
      <c r="Q410" s="28" t="b">
        <f t="shared" si="1322"/>
        <v>1</v>
      </c>
      <c r="R410" s="28" t="b">
        <f t="shared" si="1323"/>
        <v>1</v>
      </c>
      <c r="S410" s="73" t="b">
        <f t="shared" si="1324"/>
        <v>0</v>
      </c>
      <c r="T410" s="73">
        <f t="shared" si="1325"/>
        <v>0</v>
      </c>
      <c r="U410" s="61">
        <f t="shared" si="1326"/>
        <v>0</v>
      </c>
      <c r="V410" s="62">
        <f t="shared" si="1327"/>
        <v>0</v>
      </c>
      <c r="Z410" s="29" t="s">
        <v>624</v>
      </c>
      <c r="AA410" s="30">
        <v>40</v>
      </c>
      <c r="AB410" s="31">
        <v>4</v>
      </c>
      <c r="AC410" s="31">
        <v>1</v>
      </c>
      <c r="AD410" s="32" t="s">
        <v>622</v>
      </c>
      <c r="AE410" s="30">
        <v>350</v>
      </c>
      <c r="AF410" s="33">
        <v>0</v>
      </c>
      <c r="AG410" s="34">
        <v>30</v>
      </c>
      <c r="AH410" s="33">
        <v>30</v>
      </c>
      <c r="AI410" s="34">
        <v>0</v>
      </c>
      <c r="AJ410" s="34">
        <v>0</v>
      </c>
      <c r="AK410" s="34">
        <v>0</v>
      </c>
      <c r="AL410" s="34">
        <v>0</v>
      </c>
      <c r="AM410" s="34">
        <v>0</v>
      </c>
      <c r="AN410" s="34">
        <v>0</v>
      </c>
    </row>
    <row r="411" spans="1:40" s="25" customFormat="1" ht="26.4" x14ac:dyDescent="0.25">
      <c r="A411" s="3"/>
      <c r="B411" s="14" t="s">
        <v>19</v>
      </c>
      <c r="C411" s="15">
        <v>40</v>
      </c>
      <c r="D411" s="16">
        <v>4</v>
      </c>
      <c r="E411" s="16">
        <v>1</v>
      </c>
      <c r="F411" s="17" t="s">
        <v>622</v>
      </c>
      <c r="G411" s="15" t="s">
        <v>18</v>
      </c>
      <c r="H411" s="18">
        <v>703950</v>
      </c>
      <c r="I411" s="18">
        <v>0</v>
      </c>
      <c r="J411" s="18">
        <v>0</v>
      </c>
      <c r="K411" s="58">
        <f t="shared" si="1316"/>
        <v>703.95</v>
      </c>
      <c r="L411" s="58">
        <f t="shared" si="1317"/>
        <v>0</v>
      </c>
      <c r="M411" s="58">
        <f t="shared" si="1318"/>
        <v>0</v>
      </c>
      <c r="N411" s="28" t="b">
        <f t="shared" si="1319"/>
        <v>1</v>
      </c>
      <c r="O411" s="28" t="b">
        <f t="shared" si="1320"/>
        <v>1</v>
      </c>
      <c r="P411" s="28" t="b">
        <f t="shared" si="1321"/>
        <v>1</v>
      </c>
      <c r="Q411" s="28" t="b">
        <f t="shared" si="1322"/>
        <v>1</v>
      </c>
      <c r="R411" s="28" t="b">
        <f t="shared" si="1323"/>
        <v>1</v>
      </c>
      <c r="S411" s="73" t="b">
        <f t="shared" si="1324"/>
        <v>0</v>
      </c>
      <c r="T411" s="73">
        <f t="shared" si="1325"/>
        <v>0</v>
      </c>
      <c r="U411" s="61">
        <f t="shared" si="1326"/>
        <v>0</v>
      </c>
      <c r="V411" s="62">
        <f t="shared" si="1327"/>
        <v>0</v>
      </c>
      <c r="Z411" s="29" t="s">
        <v>19</v>
      </c>
      <c r="AA411" s="30">
        <v>40</v>
      </c>
      <c r="AB411" s="31">
        <v>4</v>
      </c>
      <c r="AC411" s="31">
        <v>1</v>
      </c>
      <c r="AD411" s="32" t="s">
        <v>622</v>
      </c>
      <c r="AE411" s="30">
        <v>600</v>
      </c>
      <c r="AF411" s="33">
        <v>0</v>
      </c>
      <c r="AG411" s="34">
        <v>703.95</v>
      </c>
      <c r="AH411" s="33">
        <v>703.95</v>
      </c>
      <c r="AI411" s="34">
        <v>0</v>
      </c>
      <c r="AJ411" s="34">
        <v>0</v>
      </c>
      <c r="AK411" s="34">
        <v>0</v>
      </c>
      <c r="AL411" s="34">
        <v>0</v>
      </c>
      <c r="AM411" s="34">
        <v>0</v>
      </c>
      <c r="AN411" s="34">
        <v>0</v>
      </c>
    </row>
    <row r="412" spans="1:40" s="25" customFormat="1" x14ac:dyDescent="0.25">
      <c r="A412" s="3"/>
      <c r="B412" s="14" t="s">
        <v>52</v>
      </c>
      <c r="C412" s="15">
        <v>40</v>
      </c>
      <c r="D412" s="16">
        <v>4</v>
      </c>
      <c r="E412" s="16">
        <v>1</v>
      </c>
      <c r="F412" s="17" t="s">
        <v>622</v>
      </c>
      <c r="G412" s="15" t="s">
        <v>51</v>
      </c>
      <c r="H412" s="18">
        <v>244100</v>
      </c>
      <c r="I412" s="18">
        <v>0</v>
      </c>
      <c r="J412" s="18">
        <v>0</v>
      </c>
      <c r="K412" s="58">
        <f t="shared" si="1316"/>
        <v>244.1</v>
      </c>
      <c r="L412" s="58">
        <f t="shared" si="1317"/>
        <v>0</v>
      </c>
      <c r="M412" s="58">
        <f t="shared" si="1318"/>
        <v>0</v>
      </c>
      <c r="N412" s="28" t="b">
        <f t="shared" si="1319"/>
        <v>1</v>
      </c>
      <c r="O412" s="28" t="b">
        <f t="shared" si="1320"/>
        <v>1</v>
      </c>
      <c r="P412" s="28" t="b">
        <f t="shared" si="1321"/>
        <v>1</v>
      </c>
      <c r="Q412" s="28" t="b">
        <f t="shared" si="1322"/>
        <v>1</v>
      </c>
      <c r="R412" s="28" t="b">
        <f t="shared" si="1323"/>
        <v>1</v>
      </c>
      <c r="S412" s="73" t="b">
        <f t="shared" si="1324"/>
        <v>0</v>
      </c>
      <c r="T412" s="73">
        <f t="shared" si="1325"/>
        <v>0</v>
      </c>
      <c r="U412" s="61">
        <f t="shared" si="1326"/>
        <v>0</v>
      </c>
      <c r="V412" s="62">
        <f t="shared" si="1327"/>
        <v>0</v>
      </c>
      <c r="Z412" s="29" t="s">
        <v>52</v>
      </c>
      <c r="AA412" s="30">
        <v>40</v>
      </c>
      <c r="AB412" s="31">
        <v>4</v>
      </c>
      <c r="AC412" s="31">
        <v>1</v>
      </c>
      <c r="AD412" s="32" t="s">
        <v>622</v>
      </c>
      <c r="AE412" s="30">
        <v>610</v>
      </c>
      <c r="AF412" s="33">
        <v>0</v>
      </c>
      <c r="AG412" s="34">
        <v>244.1</v>
      </c>
      <c r="AH412" s="33">
        <v>244.1</v>
      </c>
      <c r="AI412" s="34">
        <v>0</v>
      </c>
      <c r="AJ412" s="34">
        <v>0</v>
      </c>
      <c r="AK412" s="34">
        <v>0</v>
      </c>
      <c r="AL412" s="34">
        <v>0</v>
      </c>
      <c r="AM412" s="34">
        <v>0</v>
      </c>
      <c r="AN412" s="34">
        <v>0</v>
      </c>
    </row>
    <row r="413" spans="1:40" s="25" customFormat="1" x14ac:dyDescent="0.25">
      <c r="A413" s="3"/>
      <c r="B413" s="14" t="s">
        <v>17</v>
      </c>
      <c r="C413" s="15">
        <v>40</v>
      </c>
      <c r="D413" s="16">
        <v>4</v>
      </c>
      <c r="E413" s="16">
        <v>1</v>
      </c>
      <c r="F413" s="17" t="s">
        <v>622</v>
      </c>
      <c r="G413" s="15" t="s">
        <v>16</v>
      </c>
      <c r="H413" s="18">
        <v>459850</v>
      </c>
      <c r="I413" s="18">
        <v>0</v>
      </c>
      <c r="J413" s="18">
        <v>0</v>
      </c>
      <c r="K413" s="58">
        <f t="shared" si="1316"/>
        <v>459.85</v>
      </c>
      <c r="L413" s="58">
        <f t="shared" si="1317"/>
        <v>0</v>
      </c>
      <c r="M413" s="58">
        <f t="shared" si="1318"/>
        <v>0</v>
      </c>
      <c r="N413" s="28" t="b">
        <f t="shared" si="1319"/>
        <v>1</v>
      </c>
      <c r="O413" s="28" t="b">
        <f t="shared" si="1320"/>
        <v>1</v>
      </c>
      <c r="P413" s="28" t="b">
        <f t="shared" si="1321"/>
        <v>1</v>
      </c>
      <c r="Q413" s="28" t="b">
        <f t="shared" si="1322"/>
        <v>1</v>
      </c>
      <c r="R413" s="28" t="b">
        <f t="shared" si="1323"/>
        <v>1</v>
      </c>
      <c r="S413" s="73" t="b">
        <f t="shared" si="1324"/>
        <v>0</v>
      </c>
      <c r="T413" s="73">
        <f t="shared" si="1325"/>
        <v>0</v>
      </c>
      <c r="U413" s="61">
        <f t="shared" si="1326"/>
        <v>0</v>
      </c>
      <c r="V413" s="62">
        <f t="shared" si="1327"/>
        <v>0</v>
      </c>
      <c r="Z413" s="29" t="s">
        <v>17</v>
      </c>
      <c r="AA413" s="30">
        <v>40</v>
      </c>
      <c r="AB413" s="31">
        <v>4</v>
      </c>
      <c r="AC413" s="31">
        <v>1</v>
      </c>
      <c r="AD413" s="32" t="s">
        <v>622</v>
      </c>
      <c r="AE413" s="30">
        <v>620</v>
      </c>
      <c r="AF413" s="33">
        <v>0</v>
      </c>
      <c r="AG413" s="34">
        <v>459.85</v>
      </c>
      <c r="AH413" s="33">
        <v>459.85</v>
      </c>
      <c r="AI413" s="34">
        <v>0</v>
      </c>
      <c r="AJ413" s="34">
        <v>0</v>
      </c>
      <c r="AK413" s="34">
        <v>0</v>
      </c>
      <c r="AL413" s="34">
        <v>0</v>
      </c>
      <c r="AM413" s="34">
        <v>0</v>
      </c>
      <c r="AN413" s="34">
        <v>0</v>
      </c>
    </row>
    <row r="414" spans="1:40" s="25" customFormat="1" ht="26.4" x14ac:dyDescent="0.25">
      <c r="A414" s="3"/>
      <c r="B414" s="14" t="s">
        <v>621</v>
      </c>
      <c r="C414" s="15">
        <v>40</v>
      </c>
      <c r="D414" s="16">
        <v>4</v>
      </c>
      <c r="E414" s="16">
        <v>1</v>
      </c>
      <c r="F414" s="17" t="s">
        <v>620</v>
      </c>
      <c r="G414" s="15"/>
      <c r="H414" s="18">
        <v>304500</v>
      </c>
      <c r="I414" s="18">
        <v>304500</v>
      </c>
      <c r="J414" s="18">
        <v>304500</v>
      </c>
      <c r="K414" s="58">
        <f t="shared" si="1316"/>
        <v>304.5</v>
      </c>
      <c r="L414" s="58">
        <f t="shared" si="1317"/>
        <v>304.5</v>
      </c>
      <c r="M414" s="58">
        <f t="shared" si="1318"/>
        <v>304.5</v>
      </c>
      <c r="N414" s="28" t="b">
        <f t="shared" si="1319"/>
        <v>1</v>
      </c>
      <c r="O414" s="28" t="b">
        <f t="shared" si="1320"/>
        <v>1</v>
      </c>
      <c r="P414" s="28" t="b">
        <f t="shared" si="1321"/>
        <v>1</v>
      </c>
      <c r="Q414" s="28" t="b">
        <f t="shared" si="1322"/>
        <v>1</v>
      </c>
      <c r="R414" s="28" t="b">
        <f t="shared" si="1323"/>
        <v>1</v>
      </c>
      <c r="S414" s="73" t="b">
        <f t="shared" si="1324"/>
        <v>1</v>
      </c>
      <c r="T414" s="73">
        <f t="shared" si="1325"/>
        <v>0</v>
      </c>
      <c r="U414" s="61">
        <f t="shared" si="1326"/>
        <v>0</v>
      </c>
      <c r="V414" s="62">
        <f t="shared" si="1327"/>
        <v>0</v>
      </c>
      <c r="Z414" s="29" t="s">
        <v>621</v>
      </c>
      <c r="AA414" s="30">
        <v>40</v>
      </c>
      <c r="AB414" s="31">
        <v>4</v>
      </c>
      <c r="AC414" s="31">
        <v>1</v>
      </c>
      <c r="AD414" s="32" t="s">
        <v>620</v>
      </c>
      <c r="AE414" s="30" t="s">
        <v>857</v>
      </c>
      <c r="AF414" s="33">
        <v>304.5</v>
      </c>
      <c r="AG414" s="34">
        <v>0</v>
      </c>
      <c r="AH414" s="33">
        <v>304.5</v>
      </c>
      <c r="AI414" s="34">
        <v>304.5</v>
      </c>
      <c r="AJ414" s="34">
        <v>0</v>
      </c>
      <c r="AK414" s="34">
        <v>304.5</v>
      </c>
      <c r="AL414" s="34">
        <v>304.5</v>
      </c>
      <c r="AM414" s="34">
        <v>0</v>
      </c>
      <c r="AN414" s="34">
        <v>304.5</v>
      </c>
    </row>
    <row r="415" spans="1:40" s="25" customFormat="1" ht="26.4" x14ac:dyDescent="0.25">
      <c r="A415" s="3"/>
      <c r="B415" s="14" t="s">
        <v>619</v>
      </c>
      <c r="C415" s="15">
        <v>40</v>
      </c>
      <c r="D415" s="16">
        <v>4</v>
      </c>
      <c r="E415" s="16">
        <v>1</v>
      </c>
      <c r="F415" s="17" t="s">
        <v>618</v>
      </c>
      <c r="G415" s="15"/>
      <c r="H415" s="18">
        <v>145400</v>
      </c>
      <c r="I415" s="18">
        <v>145400</v>
      </c>
      <c r="J415" s="18">
        <v>145400</v>
      </c>
      <c r="K415" s="58">
        <f t="shared" si="1316"/>
        <v>145.4</v>
      </c>
      <c r="L415" s="58">
        <f t="shared" si="1317"/>
        <v>145.4</v>
      </c>
      <c r="M415" s="58">
        <f t="shared" si="1318"/>
        <v>145.4</v>
      </c>
      <c r="N415" s="28" t="b">
        <f t="shared" si="1319"/>
        <v>1</v>
      </c>
      <c r="O415" s="28" t="b">
        <f t="shared" si="1320"/>
        <v>1</v>
      </c>
      <c r="P415" s="28" t="b">
        <f t="shared" si="1321"/>
        <v>1</v>
      </c>
      <c r="Q415" s="28" t="b">
        <f t="shared" si="1322"/>
        <v>1</v>
      </c>
      <c r="R415" s="28" t="b">
        <f t="shared" si="1323"/>
        <v>1</v>
      </c>
      <c r="S415" s="73" t="b">
        <f t="shared" si="1324"/>
        <v>1</v>
      </c>
      <c r="T415" s="73">
        <f t="shared" si="1325"/>
        <v>0</v>
      </c>
      <c r="U415" s="61">
        <f t="shared" si="1326"/>
        <v>0</v>
      </c>
      <c r="V415" s="62">
        <f t="shared" si="1327"/>
        <v>0</v>
      </c>
      <c r="Z415" s="29" t="s">
        <v>619</v>
      </c>
      <c r="AA415" s="30">
        <v>40</v>
      </c>
      <c r="AB415" s="31">
        <v>4</v>
      </c>
      <c r="AC415" s="31">
        <v>1</v>
      </c>
      <c r="AD415" s="32" t="s">
        <v>618</v>
      </c>
      <c r="AE415" s="30" t="s">
        <v>857</v>
      </c>
      <c r="AF415" s="33">
        <v>145.4</v>
      </c>
      <c r="AG415" s="34">
        <v>0</v>
      </c>
      <c r="AH415" s="33">
        <v>145.4</v>
      </c>
      <c r="AI415" s="34">
        <v>145.4</v>
      </c>
      <c r="AJ415" s="34">
        <v>0</v>
      </c>
      <c r="AK415" s="34">
        <v>145.4</v>
      </c>
      <c r="AL415" s="34">
        <v>145.4</v>
      </c>
      <c r="AM415" s="34">
        <v>0</v>
      </c>
      <c r="AN415" s="34">
        <v>145.4</v>
      </c>
    </row>
    <row r="416" spans="1:40" s="25" customFormat="1" x14ac:dyDescent="0.25">
      <c r="A416" s="3"/>
      <c r="B416" s="14" t="s">
        <v>614</v>
      </c>
      <c r="C416" s="15">
        <v>40</v>
      </c>
      <c r="D416" s="16">
        <v>4</v>
      </c>
      <c r="E416" s="16">
        <v>1</v>
      </c>
      <c r="F416" s="17" t="s">
        <v>617</v>
      </c>
      <c r="G416" s="15"/>
      <c r="H416" s="18">
        <v>145400</v>
      </c>
      <c r="I416" s="18">
        <v>145400</v>
      </c>
      <c r="J416" s="18">
        <v>145400</v>
      </c>
      <c r="K416" s="58">
        <f t="shared" si="1316"/>
        <v>145.4</v>
      </c>
      <c r="L416" s="58">
        <f t="shared" si="1317"/>
        <v>145.4</v>
      </c>
      <c r="M416" s="58">
        <f t="shared" si="1318"/>
        <v>145.4</v>
      </c>
      <c r="N416" s="28" t="b">
        <f t="shared" si="1319"/>
        <v>1</v>
      </c>
      <c r="O416" s="28" t="b">
        <f t="shared" si="1320"/>
        <v>1</v>
      </c>
      <c r="P416" s="28" t="b">
        <f t="shared" si="1321"/>
        <v>1</v>
      </c>
      <c r="Q416" s="28" t="b">
        <f t="shared" si="1322"/>
        <v>1</v>
      </c>
      <c r="R416" s="28" t="b">
        <f t="shared" si="1323"/>
        <v>1</v>
      </c>
      <c r="S416" s="73" t="b">
        <f t="shared" si="1324"/>
        <v>1</v>
      </c>
      <c r="T416" s="73">
        <f t="shared" si="1325"/>
        <v>0</v>
      </c>
      <c r="U416" s="61">
        <f t="shared" si="1326"/>
        <v>0</v>
      </c>
      <c r="V416" s="62">
        <f t="shared" si="1327"/>
        <v>0</v>
      </c>
      <c r="Z416" s="29" t="s">
        <v>614</v>
      </c>
      <c r="AA416" s="30">
        <v>40</v>
      </c>
      <c r="AB416" s="31">
        <v>4</v>
      </c>
      <c r="AC416" s="31">
        <v>1</v>
      </c>
      <c r="AD416" s="32" t="s">
        <v>617</v>
      </c>
      <c r="AE416" s="30" t="s">
        <v>857</v>
      </c>
      <c r="AF416" s="33">
        <v>145.4</v>
      </c>
      <c r="AG416" s="34">
        <v>0</v>
      </c>
      <c r="AH416" s="33">
        <v>145.4</v>
      </c>
      <c r="AI416" s="34">
        <v>145.4</v>
      </c>
      <c r="AJ416" s="34">
        <v>0</v>
      </c>
      <c r="AK416" s="34">
        <v>145.4</v>
      </c>
      <c r="AL416" s="34">
        <v>145.4</v>
      </c>
      <c r="AM416" s="34">
        <v>0</v>
      </c>
      <c r="AN416" s="34">
        <v>145.4</v>
      </c>
    </row>
    <row r="417" spans="1:40" s="25" customFormat="1" ht="26.4" x14ac:dyDescent="0.25">
      <c r="A417" s="3"/>
      <c r="B417" s="14" t="s">
        <v>19</v>
      </c>
      <c r="C417" s="15">
        <v>40</v>
      </c>
      <c r="D417" s="16">
        <v>4</v>
      </c>
      <c r="E417" s="16">
        <v>1</v>
      </c>
      <c r="F417" s="17" t="s">
        <v>617</v>
      </c>
      <c r="G417" s="15" t="s">
        <v>18</v>
      </c>
      <c r="H417" s="18">
        <v>145400</v>
      </c>
      <c r="I417" s="18">
        <v>145400</v>
      </c>
      <c r="J417" s="18">
        <v>145400</v>
      </c>
      <c r="K417" s="58">
        <f t="shared" si="1316"/>
        <v>145.4</v>
      </c>
      <c r="L417" s="58">
        <f t="shared" si="1317"/>
        <v>145.4</v>
      </c>
      <c r="M417" s="58">
        <f t="shared" si="1318"/>
        <v>145.4</v>
      </c>
      <c r="N417" s="28" t="b">
        <f t="shared" si="1319"/>
        <v>1</v>
      </c>
      <c r="O417" s="28" t="b">
        <f t="shared" si="1320"/>
        <v>1</v>
      </c>
      <c r="P417" s="28" t="b">
        <f t="shared" si="1321"/>
        <v>1</v>
      </c>
      <c r="Q417" s="28" t="b">
        <f t="shared" si="1322"/>
        <v>1</v>
      </c>
      <c r="R417" s="28" t="b">
        <f t="shared" si="1323"/>
        <v>1</v>
      </c>
      <c r="S417" s="73" t="b">
        <f t="shared" si="1324"/>
        <v>0</v>
      </c>
      <c r="T417" s="73">
        <f t="shared" si="1325"/>
        <v>0</v>
      </c>
      <c r="U417" s="61">
        <f t="shared" si="1326"/>
        <v>0</v>
      </c>
      <c r="V417" s="62">
        <f t="shared" si="1327"/>
        <v>0</v>
      </c>
      <c r="Z417" s="29" t="s">
        <v>19</v>
      </c>
      <c r="AA417" s="30">
        <v>40</v>
      </c>
      <c r="AB417" s="31">
        <v>4</v>
      </c>
      <c r="AC417" s="31">
        <v>1</v>
      </c>
      <c r="AD417" s="32" t="s">
        <v>617</v>
      </c>
      <c r="AE417" s="30">
        <v>600</v>
      </c>
      <c r="AF417" s="33">
        <v>145.4</v>
      </c>
      <c r="AG417" s="34">
        <v>0</v>
      </c>
      <c r="AH417" s="33">
        <v>145.4</v>
      </c>
      <c r="AI417" s="34">
        <v>145.4</v>
      </c>
      <c r="AJ417" s="34">
        <v>0</v>
      </c>
      <c r="AK417" s="34">
        <v>145.4</v>
      </c>
      <c r="AL417" s="34">
        <v>145.4</v>
      </c>
      <c r="AM417" s="34">
        <v>0</v>
      </c>
      <c r="AN417" s="34">
        <v>145.4</v>
      </c>
    </row>
    <row r="418" spans="1:40" s="25" customFormat="1" x14ac:dyDescent="0.25">
      <c r="A418" s="3"/>
      <c r="B418" s="14" t="s">
        <v>52</v>
      </c>
      <c r="C418" s="15">
        <v>40</v>
      </c>
      <c r="D418" s="16">
        <v>4</v>
      </c>
      <c r="E418" s="16">
        <v>1</v>
      </c>
      <c r="F418" s="17" t="s">
        <v>617</v>
      </c>
      <c r="G418" s="15" t="s">
        <v>51</v>
      </c>
      <c r="H418" s="18">
        <v>145400</v>
      </c>
      <c r="I418" s="18">
        <v>145400</v>
      </c>
      <c r="J418" s="18">
        <v>145400</v>
      </c>
      <c r="K418" s="58">
        <f t="shared" si="1316"/>
        <v>145.4</v>
      </c>
      <c r="L418" s="58">
        <f t="shared" si="1317"/>
        <v>145.4</v>
      </c>
      <c r="M418" s="58">
        <f t="shared" si="1318"/>
        <v>145.4</v>
      </c>
      <c r="N418" s="28" t="b">
        <f t="shared" si="1319"/>
        <v>1</v>
      </c>
      <c r="O418" s="28" t="b">
        <f t="shared" si="1320"/>
        <v>1</v>
      </c>
      <c r="P418" s="28" t="b">
        <f t="shared" si="1321"/>
        <v>1</v>
      </c>
      <c r="Q418" s="28" t="b">
        <f t="shared" si="1322"/>
        <v>1</v>
      </c>
      <c r="R418" s="28" t="b">
        <f t="shared" si="1323"/>
        <v>1</v>
      </c>
      <c r="S418" s="73" t="b">
        <f t="shared" si="1324"/>
        <v>0</v>
      </c>
      <c r="T418" s="73">
        <f t="shared" si="1325"/>
        <v>0</v>
      </c>
      <c r="U418" s="61">
        <f t="shared" si="1326"/>
        <v>0</v>
      </c>
      <c r="V418" s="62">
        <f t="shared" si="1327"/>
        <v>0</v>
      </c>
      <c r="Z418" s="29" t="s">
        <v>52</v>
      </c>
      <c r="AA418" s="30">
        <v>40</v>
      </c>
      <c r="AB418" s="31">
        <v>4</v>
      </c>
      <c r="AC418" s="31">
        <v>1</v>
      </c>
      <c r="AD418" s="32" t="s">
        <v>617</v>
      </c>
      <c r="AE418" s="30">
        <v>610</v>
      </c>
      <c r="AF418" s="33">
        <v>145.4</v>
      </c>
      <c r="AG418" s="34">
        <v>0</v>
      </c>
      <c r="AH418" s="33">
        <v>145.4</v>
      </c>
      <c r="AI418" s="34">
        <v>145.4</v>
      </c>
      <c r="AJ418" s="34">
        <v>0</v>
      </c>
      <c r="AK418" s="34">
        <v>145.4</v>
      </c>
      <c r="AL418" s="34">
        <v>145.4</v>
      </c>
      <c r="AM418" s="34">
        <v>0</v>
      </c>
      <c r="AN418" s="34">
        <v>145.4</v>
      </c>
    </row>
    <row r="419" spans="1:40" s="25" customFormat="1" ht="31.2" x14ac:dyDescent="0.25">
      <c r="A419" s="3"/>
      <c r="B419" s="14" t="s">
        <v>616</v>
      </c>
      <c r="C419" s="15">
        <v>40</v>
      </c>
      <c r="D419" s="16">
        <v>4</v>
      </c>
      <c r="E419" s="16">
        <v>1</v>
      </c>
      <c r="F419" s="17" t="s">
        <v>615</v>
      </c>
      <c r="G419" s="15"/>
      <c r="H419" s="18">
        <v>159100</v>
      </c>
      <c r="I419" s="18">
        <v>159100</v>
      </c>
      <c r="J419" s="18">
        <v>159100</v>
      </c>
      <c r="K419" s="58">
        <f t="shared" si="1316"/>
        <v>159.1</v>
      </c>
      <c r="L419" s="58">
        <f t="shared" si="1317"/>
        <v>159.1</v>
      </c>
      <c r="M419" s="58">
        <f t="shared" si="1318"/>
        <v>159.1</v>
      </c>
      <c r="N419" s="28" t="b">
        <f t="shared" si="1319"/>
        <v>1</v>
      </c>
      <c r="O419" s="28" t="b">
        <f t="shared" si="1320"/>
        <v>1</v>
      </c>
      <c r="P419" s="28" t="b">
        <f t="shared" si="1321"/>
        <v>1</v>
      </c>
      <c r="Q419" s="28" t="b">
        <f t="shared" si="1322"/>
        <v>1</v>
      </c>
      <c r="R419" s="28" t="b">
        <f t="shared" si="1323"/>
        <v>1</v>
      </c>
      <c r="S419" s="73" t="b">
        <f t="shared" si="1324"/>
        <v>1</v>
      </c>
      <c r="T419" s="73">
        <f t="shared" si="1325"/>
        <v>0</v>
      </c>
      <c r="U419" s="61">
        <f t="shared" si="1326"/>
        <v>0</v>
      </c>
      <c r="V419" s="62">
        <f t="shared" si="1327"/>
        <v>0</v>
      </c>
      <c r="Z419" s="29" t="s">
        <v>616</v>
      </c>
      <c r="AA419" s="30">
        <v>40</v>
      </c>
      <c r="AB419" s="31">
        <v>4</v>
      </c>
      <c r="AC419" s="31">
        <v>1</v>
      </c>
      <c r="AD419" s="32" t="s">
        <v>615</v>
      </c>
      <c r="AE419" s="30" t="s">
        <v>857</v>
      </c>
      <c r="AF419" s="33">
        <v>159.1</v>
      </c>
      <c r="AG419" s="34">
        <v>0</v>
      </c>
      <c r="AH419" s="33">
        <v>159.1</v>
      </c>
      <c r="AI419" s="34">
        <v>159.1</v>
      </c>
      <c r="AJ419" s="34">
        <v>0</v>
      </c>
      <c r="AK419" s="34">
        <v>159.1</v>
      </c>
      <c r="AL419" s="34">
        <v>159.1</v>
      </c>
      <c r="AM419" s="34">
        <v>0</v>
      </c>
      <c r="AN419" s="34">
        <v>159.1</v>
      </c>
    </row>
    <row r="420" spans="1:40" s="25" customFormat="1" x14ac:dyDescent="0.25">
      <c r="A420" s="3"/>
      <c r="B420" s="14" t="s">
        <v>614</v>
      </c>
      <c r="C420" s="15">
        <v>40</v>
      </c>
      <c r="D420" s="16">
        <v>4</v>
      </c>
      <c r="E420" s="16">
        <v>1</v>
      </c>
      <c r="F420" s="17" t="s">
        <v>613</v>
      </c>
      <c r="G420" s="15"/>
      <c r="H420" s="18">
        <v>159100</v>
      </c>
      <c r="I420" s="18">
        <v>159100</v>
      </c>
      <c r="J420" s="18">
        <v>159100</v>
      </c>
      <c r="K420" s="58">
        <f t="shared" si="1316"/>
        <v>159.1</v>
      </c>
      <c r="L420" s="58">
        <f t="shared" si="1317"/>
        <v>159.1</v>
      </c>
      <c r="M420" s="58">
        <f t="shared" si="1318"/>
        <v>159.1</v>
      </c>
      <c r="N420" s="28" t="b">
        <f t="shared" si="1319"/>
        <v>1</v>
      </c>
      <c r="O420" s="28" t="b">
        <f t="shared" si="1320"/>
        <v>1</v>
      </c>
      <c r="P420" s="28" t="b">
        <f t="shared" si="1321"/>
        <v>1</v>
      </c>
      <c r="Q420" s="28" t="b">
        <f t="shared" si="1322"/>
        <v>1</v>
      </c>
      <c r="R420" s="28" t="b">
        <f t="shared" si="1323"/>
        <v>1</v>
      </c>
      <c r="S420" s="73" t="b">
        <f t="shared" si="1324"/>
        <v>1</v>
      </c>
      <c r="T420" s="73">
        <f t="shared" si="1325"/>
        <v>0</v>
      </c>
      <c r="U420" s="61">
        <f t="shared" si="1326"/>
        <v>0</v>
      </c>
      <c r="V420" s="62">
        <f t="shared" si="1327"/>
        <v>0</v>
      </c>
      <c r="Z420" s="29" t="s">
        <v>614</v>
      </c>
      <c r="AA420" s="30">
        <v>40</v>
      </c>
      <c r="AB420" s="31">
        <v>4</v>
      </c>
      <c r="AC420" s="31">
        <v>1</v>
      </c>
      <c r="AD420" s="32" t="s">
        <v>613</v>
      </c>
      <c r="AE420" s="30" t="s">
        <v>857</v>
      </c>
      <c r="AF420" s="33">
        <v>159.1</v>
      </c>
      <c r="AG420" s="34">
        <v>0</v>
      </c>
      <c r="AH420" s="33">
        <v>159.1</v>
      </c>
      <c r="AI420" s="34">
        <v>159.1</v>
      </c>
      <c r="AJ420" s="34">
        <v>0</v>
      </c>
      <c r="AK420" s="34">
        <v>159.1</v>
      </c>
      <c r="AL420" s="34">
        <v>159.1</v>
      </c>
      <c r="AM420" s="34">
        <v>0</v>
      </c>
      <c r="AN420" s="34">
        <v>159.1</v>
      </c>
    </row>
    <row r="421" spans="1:40" s="25" customFormat="1" ht="26.4" x14ac:dyDescent="0.25">
      <c r="A421" s="3"/>
      <c r="B421" s="14" t="s">
        <v>19</v>
      </c>
      <c r="C421" s="15">
        <v>40</v>
      </c>
      <c r="D421" s="16">
        <v>4</v>
      </c>
      <c r="E421" s="16">
        <v>1</v>
      </c>
      <c r="F421" s="17" t="s">
        <v>613</v>
      </c>
      <c r="G421" s="15" t="s">
        <v>18</v>
      </c>
      <c r="H421" s="18">
        <v>159100</v>
      </c>
      <c r="I421" s="18">
        <v>159100</v>
      </c>
      <c r="J421" s="18">
        <v>159100</v>
      </c>
      <c r="K421" s="58">
        <f t="shared" si="1316"/>
        <v>159.1</v>
      </c>
      <c r="L421" s="58">
        <f t="shared" si="1317"/>
        <v>159.1</v>
      </c>
      <c r="M421" s="58">
        <f t="shared" si="1318"/>
        <v>159.1</v>
      </c>
      <c r="N421" s="28" t="b">
        <f t="shared" si="1319"/>
        <v>1</v>
      </c>
      <c r="O421" s="28" t="b">
        <f t="shared" si="1320"/>
        <v>1</v>
      </c>
      <c r="P421" s="28" t="b">
        <f t="shared" si="1321"/>
        <v>1</v>
      </c>
      <c r="Q421" s="28" t="b">
        <f t="shared" si="1322"/>
        <v>1</v>
      </c>
      <c r="R421" s="28" t="b">
        <f t="shared" si="1323"/>
        <v>1</v>
      </c>
      <c r="S421" s="73" t="b">
        <f t="shared" si="1324"/>
        <v>0</v>
      </c>
      <c r="T421" s="73">
        <f t="shared" si="1325"/>
        <v>0</v>
      </c>
      <c r="U421" s="61">
        <f t="shared" si="1326"/>
        <v>0</v>
      </c>
      <c r="V421" s="62">
        <f t="shared" si="1327"/>
        <v>0</v>
      </c>
      <c r="Z421" s="29" t="s">
        <v>19</v>
      </c>
      <c r="AA421" s="30">
        <v>40</v>
      </c>
      <c r="AB421" s="31">
        <v>4</v>
      </c>
      <c r="AC421" s="31">
        <v>1</v>
      </c>
      <c r="AD421" s="32" t="s">
        <v>613</v>
      </c>
      <c r="AE421" s="30">
        <v>600</v>
      </c>
      <c r="AF421" s="33">
        <v>159.1</v>
      </c>
      <c r="AG421" s="34">
        <v>0</v>
      </c>
      <c r="AH421" s="33">
        <v>159.1</v>
      </c>
      <c r="AI421" s="34">
        <v>159.1</v>
      </c>
      <c r="AJ421" s="34">
        <v>0</v>
      </c>
      <c r="AK421" s="34">
        <v>159.1</v>
      </c>
      <c r="AL421" s="34">
        <v>159.1</v>
      </c>
      <c r="AM421" s="34">
        <v>0</v>
      </c>
      <c r="AN421" s="34">
        <v>159.1</v>
      </c>
    </row>
    <row r="422" spans="1:40" s="25" customFormat="1" x14ac:dyDescent="0.25">
      <c r="A422" s="3"/>
      <c r="B422" s="14" t="s">
        <v>52</v>
      </c>
      <c r="C422" s="15">
        <v>40</v>
      </c>
      <c r="D422" s="16">
        <v>4</v>
      </c>
      <c r="E422" s="16">
        <v>1</v>
      </c>
      <c r="F422" s="17" t="s">
        <v>613</v>
      </c>
      <c r="G422" s="15" t="s">
        <v>51</v>
      </c>
      <c r="H422" s="18">
        <v>159100</v>
      </c>
      <c r="I422" s="18">
        <v>159100</v>
      </c>
      <c r="J422" s="18">
        <v>159100</v>
      </c>
      <c r="K422" s="58">
        <f t="shared" si="1316"/>
        <v>159.1</v>
      </c>
      <c r="L422" s="58">
        <f t="shared" si="1317"/>
        <v>159.1</v>
      </c>
      <c r="M422" s="58">
        <f t="shared" si="1318"/>
        <v>159.1</v>
      </c>
      <c r="N422" s="28" t="b">
        <f t="shared" si="1319"/>
        <v>1</v>
      </c>
      <c r="O422" s="28" t="b">
        <f t="shared" si="1320"/>
        <v>1</v>
      </c>
      <c r="P422" s="28" t="b">
        <f t="shared" si="1321"/>
        <v>1</v>
      </c>
      <c r="Q422" s="28" t="b">
        <f t="shared" si="1322"/>
        <v>1</v>
      </c>
      <c r="R422" s="28" t="b">
        <f t="shared" si="1323"/>
        <v>1</v>
      </c>
      <c r="S422" s="73" t="b">
        <f t="shared" si="1324"/>
        <v>0</v>
      </c>
      <c r="T422" s="73">
        <f t="shared" si="1325"/>
        <v>0</v>
      </c>
      <c r="U422" s="61">
        <f t="shared" si="1326"/>
        <v>0</v>
      </c>
      <c r="V422" s="62">
        <f t="shared" si="1327"/>
        <v>0</v>
      </c>
      <c r="Z422" s="29" t="s">
        <v>52</v>
      </c>
      <c r="AA422" s="30">
        <v>40</v>
      </c>
      <c r="AB422" s="31">
        <v>4</v>
      </c>
      <c r="AC422" s="31">
        <v>1</v>
      </c>
      <c r="AD422" s="32" t="s">
        <v>613</v>
      </c>
      <c r="AE422" s="30">
        <v>610</v>
      </c>
      <c r="AF422" s="33">
        <v>159.1</v>
      </c>
      <c r="AG422" s="34">
        <v>0</v>
      </c>
      <c r="AH422" s="33">
        <v>159.1</v>
      </c>
      <c r="AI422" s="34">
        <v>159.1</v>
      </c>
      <c r="AJ422" s="34">
        <v>0</v>
      </c>
      <c r="AK422" s="34">
        <v>159.1</v>
      </c>
      <c r="AL422" s="34">
        <v>159.1</v>
      </c>
      <c r="AM422" s="34">
        <v>0</v>
      </c>
      <c r="AN422" s="34">
        <v>159.1</v>
      </c>
    </row>
    <row r="423" spans="1:40" s="25" customFormat="1" x14ac:dyDescent="0.25">
      <c r="A423" s="3"/>
      <c r="B423" s="19" t="s">
        <v>612</v>
      </c>
      <c r="C423" s="15">
        <v>40</v>
      </c>
      <c r="D423" s="16">
        <v>4</v>
      </c>
      <c r="E423" s="16">
        <v>5</v>
      </c>
      <c r="F423" s="17"/>
      <c r="G423" s="15"/>
      <c r="H423" s="18">
        <v>35594800</v>
      </c>
      <c r="I423" s="18">
        <v>35300800</v>
      </c>
      <c r="J423" s="18">
        <v>35300800</v>
      </c>
      <c r="K423" s="58">
        <f t="shared" si="1316"/>
        <v>35594.800000000003</v>
      </c>
      <c r="L423" s="58">
        <f t="shared" si="1317"/>
        <v>35300.800000000003</v>
      </c>
      <c r="M423" s="58">
        <f t="shared" si="1318"/>
        <v>35300.800000000003</v>
      </c>
      <c r="N423" s="28" t="b">
        <f t="shared" si="1319"/>
        <v>1</v>
      </c>
      <c r="O423" s="28" t="b">
        <f t="shared" si="1320"/>
        <v>1</v>
      </c>
      <c r="P423" s="28" t="b">
        <f t="shared" si="1321"/>
        <v>1</v>
      </c>
      <c r="Q423" s="28" t="b">
        <f t="shared" si="1322"/>
        <v>1</v>
      </c>
      <c r="R423" s="28" t="b">
        <f t="shared" si="1323"/>
        <v>1</v>
      </c>
      <c r="S423" s="73" t="b">
        <f t="shared" si="1324"/>
        <v>1</v>
      </c>
      <c r="T423" s="73">
        <f t="shared" si="1325"/>
        <v>0</v>
      </c>
      <c r="U423" s="61">
        <f t="shared" si="1326"/>
        <v>0</v>
      </c>
      <c r="V423" s="62">
        <f t="shared" si="1327"/>
        <v>0</v>
      </c>
      <c r="Z423" s="29" t="s">
        <v>612</v>
      </c>
      <c r="AA423" s="30">
        <v>40</v>
      </c>
      <c r="AB423" s="31">
        <v>4</v>
      </c>
      <c r="AC423" s="31">
        <v>5</v>
      </c>
      <c r="AD423" s="32" t="s">
        <v>857</v>
      </c>
      <c r="AE423" s="30" t="s">
        <v>857</v>
      </c>
      <c r="AF423" s="33">
        <v>35300.800000000003</v>
      </c>
      <c r="AG423" s="34">
        <v>294</v>
      </c>
      <c r="AH423" s="33">
        <v>35594.800000000003</v>
      </c>
      <c r="AI423" s="34">
        <v>35300.800000000003</v>
      </c>
      <c r="AJ423" s="34">
        <v>0</v>
      </c>
      <c r="AK423" s="34">
        <v>35300.800000000003</v>
      </c>
      <c r="AL423" s="34">
        <v>35300.800000000003</v>
      </c>
      <c r="AM423" s="34">
        <v>0</v>
      </c>
      <c r="AN423" s="34">
        <v>35300.800000000003</v>
      </c>
    </row>
    <row r="424" spans="1:40" s="25" customFormat="1" ht="26.4" x14ac:dyDescent="0.25">
      <c r="A424" s="3"/>
      <c r="B424" s="20" t="s">
        <v>611</v>
      </c>
      <c r="C424" s="15">
        <v>40</v>
      </c>
      <c r="D424" s="16">
        <v>4</v>
      </c>
      <c r="E424" s="16">
        <v>5</v>
      </c>
      <c r="F424" s="17" t="s">
        <v>610</v>
      </c>
      <c r="G424" s="15"/>
      <c r="H424" s="18">
        <v>35594800</v>
      </c>
      <c r="I424" s="18">
        <v>35300800</v>
      </c>
      <c r="J424" s="18">
        <v>35300800</v>
      </c>
      <c r="K424" s="58">
        <f t="shared" si="1316"/>
        <v>35594.800000000003</v>
      </c>
      <c r="L424" s="58">
        <f t="shared" si="1317"/>
        <v>35300.800000000003</v>
      </c>
      <c r="M424" s="58">
        <f t="shared" si="1318"/>
        <v>35300.800000000003</v>
      </c>
      <c r="N424" s="28" t="b">
        <f t="shared" si="1319"/>
        <v>1</v>
      </c>
      <c r="O424" s="28" t="b">
        <f t="shared" si="1320"/>
        <v>1</v>
      </c>
      <c r="P424" s="28" t="b">
        <f t="shared" si="1321"/>
        <v>1</v>
      </c>
      <c r="Q424" s="28" t="b">
        <f t="shared" si="1322"/>
        <v>1</v>
      </c>
      <c r="R424" s="28" t="b">
        <f t="shared" si="1323"/>
        <v>1</v>
      </c>
      <c r="S424" s="73" t="b">
        <f t="shared" si="1324"/>
        <v>1</v>
      </c>
      <c r="T424" s="73">
        <f t="shared" si="1325"/>
        <v>0</v>
      </c>
      <c r="U424" s="61">
        <f t="shared" si="1326"/>
        <v>0</v>
      </c>
      <c r="V424" s="62">
        <f t="shared" si="1327"/>
        <v>0</v>
      </c>
      <c r="Z424" s="29" t="s">
        <v>611</v>
      </c>
      <c r="AA424" s="30">
        <v>40</v>
      </c>
      <c r="AB424" s="31">
        <v>4</v>
      </c>
      <c r="AC424" s="31">
        <v>5</v>
      </c>
      <c r="AD424" s="32" t="s">
        <v>610</v>
      </c>
      <c r="AE424" s="30" t="s">
        <v>857</v>
      </c>
      <c r="AF424" s="33">
        <v>35300.800000000003</v>
      </c>
      <c r="AG424" s="34">
        <v>294</v>
      </c>
      <c r="AH424" s="33">
        <v>35594.800000000003</v>
      </c>
      <c r="AI424" s="34">
        <v>35300.800000000003</v>
      </c>
      <c r="AJ424" s="34">
        <v>0</v>
      </c>
      <c r="AK424" s="34">
        <v>35300.800000000003</v>
      </c>
      <c r="AL424" s="34">
        <v>35300.800000000003</v>
      </c>
      <c r="AM424" s="34">
        <v>0</v>
      </c>
      <c r="AN424" s="34">
        <v>35300.800000000003</v>
      </c>
    </row>
    <row r="425" spans="1:40" s="25" customFormat="1" x14ac:dyDescent="0.25">
      <c r="A425" s="3"/>
      <c r="B425" s="14" t="s">
        <v>609</v>
      </c>
      <c r="C425" s="15">
        <v>40</v>
      </c>
      <c r="D425" s="16">
        <v>4</v>
      </c>
      <c r="E425" s="16">
        <v>5</v>
      </c>
      <c r="F425" s="17" t="s">
        <v>608</v>
      </c>
      <c r="G425" s="15"/>
      <c r="H425" s="18">
        <v>32665000</v>
      </c>
      <c r="I425" s="18">
        <v>32665000</v>
      </c>
      <c r="J425" s="18">
        <v>32665000</v>
      </c>
      <c r="K425" s="58">
        <f t="shared" si="1316"/>
        <v>32665</v>
      </c>
      <c r="L425" s="58">
        <f t="shared" si="1317"/>
        <v>32665</v>
      </c>
      <c r="M425" s="58">
        <f t="shared" si="1318"/>
        <v>32665</v>
      </c>
      <c r="N425" s="28" t="b">
        <f t="shared" si="1319"/>
        <v>1</v>
      </c>
      <c r="O425" s="28" t="b">
        <f t="shared" si="1320"/>
        <v>1</v>
      </c>
      <c r="P425" s="28" t="b">
        <f t="shared" si="1321"/>
        <v>1</v>
      </c>
      <c r="Q425" s="28" t="b">
        <f t="shared" si="1322"/>
        <v>1</v>
      </c>
      <c r="R425" s="28" t="b">
        <f t="shared" si="1323"/>
        <v>1</v>
      </c>
      <c r="S425" s="73" t="b">
        <f t="shared" si="1324"/>
        <v>1</v>
      </c>
      <c r="T425" s="73">
        <f t="shared" si="1325"/>
        <v>0</v>
      </c>
      <c r="U425" s="61">
        <f t="shared" si="1326"/>
        <v>0</v>
      </c>
      <c r="V425" s="62">
        <f t="shared" si="1327"/>
        <v>0</v>
      </c>
      <c r="Z425" s="29" t="s">
        <v>609</v>
      </c>
      <c r="AA425" s="30">
        <v>40</v>
      </c>
      <c r="AB425" s="31">
        <v>4</v>
      </c>
      <c r="AC425" s="31">
        <v>5</v>
      </c>
      <c r="AD425" s="32" t="s">
        <v>608</v>
      </c>
      <c r="AE425" s="30" t="s">
        <v>857</v>
      </c>
      <c r="AF425" s="33">
        <v>32665</v>
      </c>
      <c r="AG425" s="34">
        <v>0</v>
      </c>
      <c r="AH425" s="33">
        <v>32665</v>
      </c>
      <c r="AI425" s="34">
        <v>32665</v>
      </c>
      <c r="AJ425" s="34">
        <v>0</v>
      </c>
      <c r="AK425" s="34">
        <v>32665</v>
      </c>
      <c r="AL425" s="34">
        <v>32665</v>
      </c>
      <c r="AM425" s="34">
        <v>0</v>
      </c>
      <c r="AN425" s="34">
        <v>32665</v>
      </c>
    </row>
    <row r="426" spans="1:40" s="25" customFormat="1" x14ac:dyDescent="0.25">
      <c r="A426" s="3"/>
      <c r="B426" s="14" t="s">
        <v>607</v>
      </c>
      <c r="C426" s="15">
        <v>40</v>
      </c>
      <c r="D426" s="16">
        <v>4</v>
      </c>
      <c r="E426" s="16">
        <v>5</v>
      </c>
      <c r="F426" s="17" t="s">
        <v>606</v>
      </c>
      <c r="G426" s="15"/>
      <c r="H426" s="18">
        <v>32665000</v>
      </c>
      <c r="I426" s="18">
        <v>32665000</v>
      </c>
      <c r="J426" s="18">
        <v>32665000</v>
      </c>
      <c r="K426" s="58">
        <f t="shared" si="1316"/>
        <v>32665</v>
      </c>
      <c r="L426" s="58">
        <f t="shared" si="1317"/>
        <v>32665</v>
      </c>
      <c r="M426" s="58">
        <f t="shared" si="1318"/>
        <v>32665</v>
      </c>
      <c r="N426" s="28" t="b">
        <f t="shared" si="1319"/>
        <v>1</v>
      </c>
      <c r="O426" s="28" t="b">
        <f t="shared" si="1320"/>
        <v>1</v>
      </c>
      <c r="P426" s="28" t="b">
        <f t="shared" si="1321"/>
        <v>1</v>
      </c>
      <c r="Q426" s="28" t="b">
        <f t="shared" si="1322"/>
        <v>1</v>
      </c>
      <c r="R426" s="28" t="b">
        <f t="shared" si="1323"/>
        <v>1</v>
      </c>
      <c r="S426" s="73" t="b">
        <f t="shared" si="1324"/>
        <v>1</v>
      </c>
      <c r="T426" s="73">
        <f t="shared" si="1325"/>
        <v>0</v>
      </c>
      <c r="U426" s="61">
        <f t="shared" si="1326"/>
        <v>0</v>
      </c>
      <c r="V426" s="62">
        <f t="shared" si="1327"/>
        <v>0</v>
      </c>
      <c r="Z426" s="29" t="s">
        <v>607</v>
      </c>
      <c r="AA426" s="30">
        <v>40</v>
      </c>
      <c r="AB426" s="31">
        <v>4</v>
      </c>
      <c r="AC426" s="31">
        <v>5</v>
      </c>
      <c r="AD426" s="32" t="s">
        <v>606</v>
      </c>
      <c r="AE426" s="30" t="s">
        <v>857</v>
      </c>
      <c r="AF426" s="33">
        <v>32665</v>
      </c>
      <c r="AG426" s="34">
        <v>0</v>
      </c>
      <c r="AH426" s="33">
        <v>32665</v>
      </c>
      <c r="AI426" s="34">
        <v>32665</v>
      </c>
      <c r="AJ426" s="34">
        <v>0</v>
      </c>
      <c r="AK426" s="34">
        <v>32665</v>
      </c>
      <c r="AL426" s="34">
        <v>32665</v>
      </c>
      <c r="AM426" s="34">
        <v>0</v>
      </c>
      <c r="AN426" s="34">
        <v>32665</v>
      </c>
    </row>
    <row r="427" spans="1:40" s="25" customFormat="1" ht="21" x14ac:dyDescent="0.25">
      <c r="A427" s="3"/>
      <c r="B427" s="14" t="s">
        <v>605</v>
      </c>
      <c r="C427" s="15">
        <v>40</v>
      </c>
      <c r="D427" s="16">
        <v>4</v>
      </c>
      <c r="E427" s="16">
        <v>5</v>
      </c>
      <c r="F427" s="17" t="s">
        <v>604</v>
      </c>
      <c r="G427" s="15"/>
      <c r="H427" s="18">
        <v>32665000</v>
      </c>
      <c r="I427" s="18">
        <v>32665000</v>
      </c>
      <c r="J427" s="18">
        <v>32665000</v>
      </c>
      <c r="K427" s="58">
        <f t="shared" si="1316"/>
        <v>32665</v>
      </c>
      <c r="L427" s="58">
        <f t="shared" si="1317"/>
        <v>32665</v>
      </c>
      <c r="M427" s="58">
        <f t="shared" si="1318"/>
        <v>32665</v>
      </c>
      <c r="N427" s="28" t="b">
        <f t="shared" si="1319"/>
        <v>1</v>
      </c>
      <c r="O427" s="28" t="b">
        <f t="shared" si="1320"/>
        <v>1</v>
      </c>
      <c r="P427" s="28" t="b">
        <f t="shared" si="1321"/>
        <v>1</v>
      </c>
      <c r="Q427" s="28" t="b">
        <f t="shared" si="1322"/>
        <v>1</v>
      </c>
      <c r="R427" s="28" t="b">
        <f t="shared" si="1323"/>
        <v>1</v>
      </c>
      <c r="S427" s="73" t="b">
        <f t="shared" si="1324"/>
        <v>1</v>
      </c>
      <c r="T427" s="73">
        <f t="shared" si="1325"/>
        <v>0</v>
      </c>
      <c r="U427" s="61">
        <f t="shared" si="1326"/>
        <v>0</v>
      </c>
      <c r="V427" s="62">
        <f t="shared" si="1327"/>
        <v>0</v>
      </c>
      <c r="Z427" s="29" t="s">
        <v>605</v>
      </c>
      <c r="AA427" s="30">
        <v>40</v>
      </c>
      <c r="AB427" s="31">
        <v>4</v>
      </c>
      <c r="AC427" s="31">
        <v>5</v>
      </c>
      <c r="AD427" s="32" t="s">
        <v>604</v>
      </c>
      <c r="AE427" s="30" t="s">
        <v>857</v>
      </c>
      <c r="AF427" s="33">
        <v>32665</v>
      </c>
      <c r="AG427" s="34">
        <v>0</v>
      </c>
      <c r="AH427" s="33">
        <v>32665</v>
      </c>
      <c r="AI427" s="34">
        <v>32665</v>
      </c>
      <c r="AJ427" s="34">
        <v>0</v>
      </c>
      <c r="AK427" s="34">
        <v>32665</v>
      </c>
      <c r="AL427" s="34">
        <v>32665</v>
      </c>
      <c r="AM427" s="34">
        <v>0</v>
      </c>
      <c r="AN427" s="34">
        <v>32665</v>
      </c>
    </row>
    <row r="428" spans="1:40" s="25" customFormat="1" x14ac:dyDescent="0.25">
      <c r="A428" s="3"/>
      <c r="B428" s="14" t="s">
        <v>344</v>
      </c>
      <c r="C428" s="15">
        <v>40</v>
      </c>
      <c r="D428" s="16">
        <v>4</v>
      </c>
      <c r="E428" s="16">
        <v>5</v>
      </c>
      <c r="F428" s="17" t="s">
        <v>604</v>
      </c>
      <c r="G428" s="15" t="s">
        <v>343</v>
      </c>
      <c r="H428" s="18">
        <v>32665000</v>
      </c>
      <c r="I428" s="18">
        <v>32665000</v>
      </c>
      <c r="J428" s="18">
        <v>32665000</v>
      </c>
      <c r="K428" s="58">
        <f t="shared" si="1316"/>
        <v>32665</v>
      </c>
      <c r="L428" s="58">
        <f t="shared" si="1317"/>
        <v>32665</v>
      </c>
      <c r="M428" s="58">
        <f t="shared" si="1318"/>
        <v>32665</v>
      </c>
      <c r="N428" s="28" t="b">
        <f t="shared" si="1319"/>
        <v>1</v>
      </c>
      <c r="O428" s="28" t="b">
        <f t="shared" si="1320"/>
        <v>1</v>
      </c>
      <c r="P428" s="28" t="b">
        <f t="shared" si="1321"/>
        <v>1</v>
      </c>
      <c r="Q428" s="28" t="b">
        <f t="shared" si="1322"/>
        <v>1</v>
      </c>
      <c r="R428" s="28" t="b">
        <f t="shared" si="1323"/>
        <v>1</v>
      </c>
      <c r="S428" s="73" t="b">
        <f t="shared" si="1324"/>
        <v>0</v>
      </c>
      <c r="T428" s="73">
        <f t="shared" si="1325"/>
        <v>0</v>
      </c>
      <c r="U428" s="61">
        <f t="shared" si="1326"/>
        <v>0</v>
      </c>
      <c r="V428" s="62">
        <f t="shared" si="1327"/>
        <v>0</v>
      </c>
      <c r="Z428" s="29" t="s">
        <v>344</v>
      </c>
      <c r="AA428" s="30">
        <v>40</v>
      </c>
      <c r="AB428" s="31">
        <v>4</v>
      </c>
      <c r="AC428" s="31">
        <v>5</v>
      </c>
      <c r="AD428" s="32" t="s">
        <v>604</v>
      </c>
      <c r="AE428" s="30">
        <v>800</v>
      </c>
      <c r="AF428" s="33">
        <v>32665</v>
      </c>
      <c r="AG428" s="34">
        <v>0</v>
      </c>
      <c r="AH428" s="33">
        <v>32665</v>
      </c>
      <c r="AI428" s="34">
        <v>32665</v>
      </c>
      <c r="AJ428" s="34">
        <v>0</v>
      </c>
      <c r="AK428" s="34">
        <v>32665</v>
      </c>
      <c r="AL428" s="34">
        <v>32665</v>
      </c>
      <c r="AM428" s="34">
        <v>0</v>
      </c>
      <c r="AN428" s="34">
        <v>32665</v>
      </c>
    </row>
    <row r="429" spans="1:40" s="25" customFormat="1" ht="39.6" x14ac:dyDescent="0.25">
      <c r="A429" s="3"/>
      <c r="B429" s="14" t="s">
        <v>342</v>
      </c>
      <c r="C429" s="15">
        <v>40</v>
      </c>
      <c r="D429" s="16">
        <v>4</v>
      </c>
      <c r="E429" s="16">
        <v>5</v>
      </c>
      <c r="F429" s="17" t="s">
        <v>604</v>
      </c>
      <c r="G429" s="15" t="s">
        <v>341</v>
      </c>
      <c r="H429" s="18">
        <v>32665000</v>
      </c>
      <c r="I429" s="18">
        <v>32665000</v>
      </c>
      <c r="J429" s="18">
        <v>32665000</v>
      </c>
      <c r="K429" s="58">
        <f t="shared" si="1316"/>
        <v>32665</v>
      </c>
      <c r="L429" s="58">
        <f t="shared" si="1317"/>
        <v>32665</v>
      </c>
      <c r="M429" s="58">
        <f t="shared" si="1318"/>
        <v>32665</v>
      </c>
      <c r="N429" s="28" t="b">
        <f t="shared" si="1319"/>
        <v>1</v>
      </c>
      <c r="O429" s="28" t="b">
        <f t="shared" si="1320"/>
        <v>1</v>
      </c>
      <c r="P429" s="28" t="b">
        <f t="shared" si="1321"/>
        <v>1</v>
      </c>
      <c r="Q429" s="28" t="b">
        <f t="shared" si="1322"/>
        <v>1</v>
      </c>
      <c r="R429" s="28" t="b">
        <f t="shared" si="1323"/>
        <v>1</v>
      </c>
      <c r="S429" s="73" t="b">
        <f t="shared" si="1324"/>
        <v>0</v>
      </c>
      <c r="T429" s="73">
        <f t="shared" si="1325"/>
        <v>0</v>
      </c>
      <c r="U429" s="61">
        <f t="shared" si="1326"/>
        <v>0</v>
      </c>
      <c r="V429" s="62">
        <f t="shared" si="1327"/>
        <v>0</v>
      </c>
      <c r="Z429" s="29" t="s">
        <v>342</v>
      </c>
      <c r="AA429" s="30">
        <v>40</v>
      </c>
      <c r="AB429" s="31">
        <v>4</v>
      </c>
      <c r="AC429" s="31">
        <v>5</v>
      </c>
      <c r="AD429" s="32" t="s">
        <v>604</v>
      </c>
      <c r="AE429" s="30">
        <v>810</v>
      </c>
      <c r="AF429" s="33">
        <v>32665</v>
      </c>
      <c r="AG429" s="34">
        <v>0</v>
      </c>
      <c r="AH429" s="33">
        <v>32665</v>
      </c>
      <c r="AI429" s="34">
        <v>32665</v>
      </c>
      <c r="AJ429" s="34">
        <v>0</v>
      </c>
      <c r="AK429" s="34">
        <v>32665</v>
      </c>
      <c r="AL429" s="34">
        <v>32665</v>
      </c>
      <c r="AM429" s="34">
        <v>0</v>
      </c>
      <c r="AN429" s="34">
        <v>32665</v>
      </c>
    </row>
    <row r="430" spans="1:40" s="25" customFormat="1" x14ac:dyDescent="0.25">
      <c r="A430" s="3"/>
      <c r="B430" s="14" t="s">
        <v>603</v>
      </c>
      <c r="C430" s="15">
        <v>40</v>
      </c>
      <c r="D430" s="16">
        <v>4</v>
      </c>
      <c r="E430" s="16">
        <v>5</v>
      </c>
      <c r="F430" s="17" t="s">
        <v>602</v>
      </c>
      <c r="G430" s="15"/>
      <c r="H430" s="18">
        <v>1500000</v>
      </c>
      <c r="I430" s="18">
        <v>1500000</v>
      </c>
      <c r="J430" s="18">
        <v>1500000</v>
      </c>
      <c r="K430" s="58">
        <f t="shared" si="1316"/>
        <v>1500</v>
      </c>
      <c r="L430" s="58">
        <f t="shared" si="1317"/>
        <v>1500</v>
      </c>
      <c r="M430" s="58">
        <f t="shared" si="1318"/>
        <v>1500</v>
      </c>
      <c r="N430" s="28" t="b">
        <f t="shared" si="1319"/>
        <v>1</v>
      </c>
      <c r="O430" s="28" t="b">
        <f t="shared" si="1320"/>
        <v>1</v>
      </c>
      <c r="P430" s="28" t="b">
        <f t="shared" si="1321"/>
        <v>1</v>
      </c>
      <c r="Q430" s="28" t="b">
        <f t="shared" si="1322"/>
        <v>1</v>
      </c>
      <c r="R430" s="28" t="b">
        <f t="shared" si="1323"/>
        <v>1</v>
      </c>
      <c r="S430" s="73" t="b">
        <f t="shared" si="1324"/>
        <v>1</v>
      </c>
      <c r="T430" s="73">
        <f t="shared" si="1325"/>
        <v>0</v>
      </c>
      <c r="U430" s="61">
        <f t="shared" si="1326"/>
        <v>0</v>
      </c>
      <c r="V430" s="62">
        <f t="shared" si="1327"/>
        <v>0</v>
      </c>
      <c r="Z430" s="29" t="s">
        <v>603</v>
      </c>
      <c r="AA430" s="30">
        <v>40</v>
      </c>
      <c r="AB430" s="31">
        <v>4</v>
      </c>
      <c r="AC430" s="31">
        <v>5</v>
      </c>
      <c r="AD430" s="32" t="s">
        <v>602</v>
      </c>
      <c r="AE430" s="30" t="s">
        <v>857</v>
      </c>
      <c r="AF430" s="33">
        <v>1500</v>
      </c>
      <c r="AG430" s="34">
        <v>0</v>
      </c>
      <c r="AH430" s="33">
        <v>1500</v>
      </c>
      <c r="AI430" s="34">
        <v>1500</v>
      </c>
      <c r="AJ430" s="34">
        <v>0</v>
      </c>
      <c r="AK430" s="34">
        <v>1500</v>
      </c>
      <c r="AL430" s="34">
        <v>1500</v>
      </c>
      <c r="AM430" s="34">
        <v>0</v>
      </c>
      <c r="AN430" s="34">
        <v>1500</v>
      </c>
    </row>
    <row r="431" spans="1:40" s="25" customFormat="1" x14ac:dyDescent="0.25">
      <c r="A431" s="3"/>
      <c r="B431" s="14" t="s">
        <v>601</v>
      </c>
      <c r="C431" s="15">
        <v>40</v>
      </c>
      <c r="D431" s="16">
        <v>4</v>
      </c>
      <c r="E431" s="16">
        <v>5</v>
      </c>
      <c r="F431" s="17" t="s">
        <v>600</v>
      </c>
      <c r="G431" s="15"/>
      <c r="H431" s="18">
        <v>1500000</v>
      </c>
      <c r="I431" s="18">
        <v>1500000</v>
      </c>
      <c r="J431" s="18">
        <v>1500000</v>
      </c>
      <c r="K431" s="58">
        <f t="shared" si="1316"/>
        <v>1500</v>
      </c>
      <c r="L431" s="58">
        <f t="shared" si="1317"/>
        <v>1500</v>
      </c>
      <c r="M431" s="58">
        <f t="shared" si="1318"/>
        <v>1500</v>
      </c>
      <c r="N431" s="28" t="b">
        <f t="shared" si="1319"/>
        <v>1</v>
      </c>
      <c r="O431" s="28" t="b">
        <f t="shared" si="1320"/>
        <v>1</v>
      </c>
      <c r="P431" s="28" t="b">
        <f t="shared" si="1321"/>
        <v>1</v>
      </c>
      <c r="Q431" s="28" t="b">
        <f t="shared" si="1322"/>
        <v>1</v>
      </c>
      <c r="R431" s="28" t="b">
        <f t="shared" si="1323"/>
        <v>1</v>
      </c>
      <c r="S431" s="73" t="b">
        <f t="shared" si="1324"/>
        <v>1</v>
      </c>
      <c r="T431" s="73">
        <f t="shared" si="1325"/>
        <v>0</v>
      </c>
      <c r="U431" s="61">
        <f t="shared" si="1326"/>
        <v>0</v>
      </c>
      <c r="V431" s="62">
        <f t="shared" si="1327"/>
        <v>0</v>
      </c>
      <c r="Z431" s="29" t="s">
        <v>601</v>
      </c>
      <c r="AA431" s="30">
        <v>40</v>
      </c>
      <c r="AB431" s="31">
        <v>4</v>
      </c>
      <c r="AC431" s="31">
        <v>5</v>
      </c>
      <c r="AD431" s="32" t="s">
        <v>600</v>
      </c>
      <c r="AE431" s="30" t="s">
        <v>857</v>
      </c>
      <c r="AF431" s="33">
        <v>1500</v>
      </c>
      <c r="AG431" s="34">
        <v>0</v>
      </c>
      <c r="AH431" s="33">
        <v>1500</v>
      </c>
      <c r="AI431" s="34">
        <v>1500</v>
      </c>
      <c r="AJ431" s="34">
        <v>0</v>
      </c>
      <c r="AK431" s="34">
        <v>1500</v>
      </c>
      <c r="AL431" s="34">
        <v>1500</v>
      </c>
      <c r="AM431" s="34">
        <v>0</v>
      </c>
      <c r="AN431" s="34">
        <v>1500</v>
      </c>
    </row>
    <row r="432" spans="1:40" s="25" customFormat="1" x14ac:dyDescent="0.25">
      <c r="A432" s="3"/>
      <c r="B432" s="14" t="s">
        <v>599</v>
      </c>
      <c r="C432" s="15">
        <v>40</v>
      </c>
      <c r="D432" s="16">
        <v>4</v>
      </c>
      <c r="E432" s="16">
        <v>5</v>
      </c>
      <c r="F432" s="17" t="s">
        <v>598</v>
      </c>
      <c r="G432" s="15"/>
      <c r="H432" s="18">
        <v>1500000</v>
      </c>
      <c r="I432" s="18">
        <v>1500000</v>
      </c>
      <c r="J432" s="18">
        <v>1500000</v>
      </c>
      <c r="K432" s="58">
        <f t="shared" si="1316"/>
        <v>1500</v>
      </c>
      <c r="L432" s="58">
        <f t="shared" si="1317"/>
        <v>1500</v>
      </c>
      <c r="M432" s="58">
        <f t="shared" si="1318"/>
        <v>1500</v>
      </c>
      <c r="N432" s="28" t="b">
        <f t="shared" si="1319"/>
        <v>1</v>
      </c>
      <c r="O432" s="28" t="b">
        <f t="shared" si="1320"/>
        <v>1</v>
      </c>
      <c r="P432" s="28" t="b">
        <f t="shared" si="1321"/>
        <v>1</v>
      </c>
      <c r="Q432" s="28" t="b">
        <f t="shared" si="1322"/>
        <v>1</v>
      </c>
      <c r="R432" s="28" t="b">
        <f t="shared" si="1323"/>
        <v>1</v>
      </c>
      <c r="S432" s="73" t="b">
        <f t="shared" si="1324"/>
        <v>1</v>
      </c>
      <c r="T432" s="73">
        <f t="shared" si="1325"/>
        <v>0</v>
      </c>
      <c r="U432" s="61">
        <f t="shared" si="1326"/>
        <v>0</v>
      </c>
      <c r="V432" s="62">
        <f t="shared" si="1327"/>
        <v>0</v>
      </c>
      <c r="Z432" s="29" t="s">
        <v>599</v>
      </c>
      <c r="AA432" s="30">
        <v>40</v>
      </c>
      <c r="AB432" s="31">
        <v>4</v>
      </c>
      <c r="AC432" s="31">
        <v>5</v>
      </c>
      <c r="AD432" s="32" t="s">
        <v>598</v>
      </c>
      <c r="AE432" s="30" t="s">
        <v>857</v>
      </c>
      <c r="AF432" s="33">
        <v>1500</v>
      </c>
      <c r="AG432" s="34">
        <v>0</v>
      </c>
      <c r="AH432" s="33">
        <v>1500</v>
      </c>
      <c r="AI432" s="34">
        <v>1500</v>
      </c>
      <c r="AJ432" s="34">
        <v>0</v>
      </c>
      <c r="AK432" s="34">
        <v>1500</v>
      </c>
      <c r="AL432" s="34">
        <v>1500</v>
      </c>
      <c r="AM432" s="34">
        <v>0</v>
      </c>
      <c r="AN432" s="34">
        <v>1500</v>
      </c>
    </row>
    <row r="433" spans="1:40" s="25" customFormat="1" x14ac:dyDescent="0.25">
      <c r="A433" s="3"/>
      <c r="B433" s="14" t="s">
        <v>344</v>
      </c>
      <c r="C433" s="15">
        <v>40</v>
      </c>
      <c r="D433" s="16">
        <v>4</v>
      </c>
      <c r="E433" s="16">
        <v>5</v>
      </c>
      <c r="F433" s="17" t="s">
        <v>598</v>
      </c>
      <c r="G433" s="15" t="s">
        <v>343</v>
      </c>
      <c r="H433" s="18">
        <v>1500000</v>
      </c>
      <c r="I433" s="18">
        <v>1500000</v>
      </c>
      <c r="J433" s="18">
        <v>1500000</v>
      </c>
      <c r="K433" s="58">
        <f t="shared" si="1316"/>
        <v>1500</v>
      </c>
      <c r="L433" s="58">
        <f t="shared" si="1317"/>
        <v>1500</v>
      </c>
      <c r="M433" s="58">
        <f t="shared" si="1318"/>
        <v>1500</v>
      </c>
      <c r="N433" s="28" t="b">
        <f t="shared" si="1319"/>
        <v>1</v>
      </c>
      <c r="O433" s="28" t="b">
        <f t="shared" si="1320"/>
        <v>1</v>
      </c>
      <c r="P433" s="28" t="b">
        <f t="shared" si="1321"/>
        <v>1</v>
      </c>
      <c r="Q433" s="28" t="b">
        <f t="shared" si="1322"/>
        <v>1</v>
      </c>
      <c r="R433" s="28" t="b">
        <f t="shared" si="1323"/>
        <v>1</v>
      </c>
      <c r="S433" s="73" t="b">
        <f t="shared" si="1324"/>
        <v>0</v>
      </c>
      <c r="T433" s="73">
        <f t="shared" si="1325"/>
        <v>0</v>
      </c>
      <c r="U433" s="61">
        <f t="shared" si="1326"/>
        <v>0</v>
      </c>
      <c r="V433" s="62">
        <f t="shared" si="1327"/>
        <v>0</v>
      </c>
      <c r="Z433" s="29" t="s">
        <v>344</v>
      </c>
      <c r="AA433" s="30">
        <v>40</v>
      </c>
      <c r="AB433" s="31">
        <v>4</v>
      </c>
      <c r="AC433" s="31">
        <v>5</v>
      </c>
      <c r="AD433" s="32" t="s">
        <v>598</v>
      </c>
      <c r="AE433" s="30">
        <v>800</v>
      </c>
      <c r="AF433" s="33">
        <v>1500</v>
      </c>
      <c r="AG433" s="34">
        <v>0</v>
      </c>
      <c r="AH433" s="33">
        <v>1500</v>
      </c>
      <c r="AI433" s="34">
        <v>1500</v>
      </c>
      <c r="AJ433" s="34">
        <v>0</v>
      </c>
      <c r="AK433" s="34">
        <v>1500</v>
      </c>
      <c r="AL433" s="34">
        <v>1500</v>
      </c>
      <c r="AM433" s="34">
        <v>0</v>
      </c>
      <c r="AN433" s="34">
        <v>1500</v>
      </c>
    </row>
    <row r="434" spans="1:40" s="25" customFormat="1" ht="39.6" x14ac:dyDescent="0.25">
      <c r="A434" s="3"/>
      <c r="B434" s="14" t="s">
        <v>342</v>
      </c>
      <c r="C434" s="15">
        <v>40</v>
      </c>
      <c r="D434" s="16">
        <v>4</v>
      </c>
      <c r="E434" s="16">
        <v>5</v>
      </c>
      <c r="F434" s="17" t="s">
        <v>598</v>
      </c>
      <c r="G434" s="15" t="s">
        <v>341</v>
      </c>
      <c r="H434" s="18">
        <v>1500000</v>
      </c>
      <c r="I434" s="18">
        <v>1500000</v>
      </c>
      <c r="J434" s="18">
        <v>1500000</v>
      </c>
      <c r="K434" s="58">
        <f t="shared" si="1316"/>
        <v>1500</v>
      </c>
      <c r="L434" s="58">
        <f t="shared" si="1317"/>
        <v>1500</v>
      </c>
      <c r="M434" s="58">
        <f t="shared" si="1318"/>
        <v>1500</v>
      </c>
      <c r="N434" s="28" t="b">
        <f t="shared" si="1319"/>
        <v>1</v>
      </c>
      <c r="O434" s="28" t="b">
        <f t="shared" si="1320"/>
        <v>1</v>
      </c>
      <c r="P434" s="28" t="b">
        <f t="shared" si="1321"/>
        <v>1</v>
      </c>
      <c r="Q434" s="28" t="b">
        <f t="shared" si="1322"/>
        <v>1</v>
      </c>
      <c r="R434" s="28" t="b">
        <f t="shared" si="1323"/>
        <v>1</v>
      </c>
      <c r="S434" s="73" t="b">
        <f t="shared" si="1324"/>
        <v>0</v>
      </c>
      <c r="T434" s="73">
        <f t="shared" si="1325"/>
        <v>0</v>
      </c>
      <c r="U434" s="61">
        <f t="shared" si="1326"/>
        <v>0</v>
      </c>
      <c r="V434" s="62">
        <f t="shared" si="1327"/>
        <v>0</v>
      </c>
      <c r="Z434" s="29" t="s">
        <v>342</v>
      </c>
      <c r="AA434" s="30">
        <v>40</v>
      </c>
      <c r="AB434" s="31">
        <v>4</v>
      </c>
      <c r="AC434" s="31">
        <v>5</v>
      </c>
      <c r="AD434" s="32" t="s">
        <v>598</v>
      </c>
      <c r="AE434" s="30">
        <v>810</v>
      </c>
      <c r="AF434" s="33">
        <v>1500</v>
      </c>
      <c r="AG434" s="34">
        <v>0</v>
      </c>
      <c r="AH434" s="33">
        <v>1500</v>
      </c>
      <c r="AI434" s="34">
        <v>1500</v>
      </c>
      <c r="AJ434" s="34">
        <v>0</v>
      </c>
      <c r="AK434" s="34">
        <v>1500</v>
      </c>
      <c r="AL434" s="34">
        <v>1500</v>
      </c>
      <c r="AM434" s="34">
        <v>0</v>
      </c>
      <c r="AN434" s="34">
        <v>1500</v>
      </c>
    </row>
    <row r="435" spans="1:40" s="25" customFormat="1" ht="39.6" x14ac:dyDescent="0.25">
      <c r="A435" s="3"/>
      <c r="B435" s="14" t="s">
        <v>597</v>
      </c>
      <c r="C435" s="15">
        <v>40</v>
      </c>
      <c r="D435" s="16">
        <v>4</v>
      </c>
      <c r="E435" s="16">
        <v>5</v>
      </c>
      <c r="F435" s="17" t="s">
        <v>596</v>
      </c>
      <c r="G435" s="15"/>
      <c r="H435" s="18">
        <v>1275800</v>
      </c>
      <c r="I435" s="18">
        <v>981800</v>
      </c>
      <c r="J435" s="18">
        <v>981800</v>
      </c>
      <c r="K435" s="58">
        <f t="shared" ref="K435:K472" si="1328">H435/1000</f>
        <v>1275.8</v>
      </c>
      <c r="L435" s="58">
        <f t="shared" ref="L435:L472" si="1329">I435/1000</f>
        <v>981.8</v>
      </c>
      <c r="M435" s="58">
        <f t="shared" ref="M435:M472" si="1330">J435/1000</f>
        <v>981.8</v>
      </c>
      <c r="N435" s="28" t="b">
        <f t="shared" ref="N435:N472" si="1331">B435=Z435</f>
        <v>1</v>
      </c>
      <c r="O435" s="28" t="b">
        <f t="shared" ref="O435:O472" si="1332">C435=AA435</f>
        <v>1</v>
      </c>
      <c r="P435" s="28" t="b">
        <f t="shared" ref="P435:P472" si="1333">D435=AB435</f>
        <v>1</v>
      </c>
      <c r="Q435" s="28" t="b">
        <f t="shared" ref="Q435:Q472" si="1334">E435=AC435</f>
        <v>1</v>
      </c>
      <c r="R435" s="28" t="b">
        <f t="shared" ref="R435:R472" si="1335">F435=AD435</f>
        <v>1</v>
      </c>
      <c r="S435" s="73" t="b">
        <f t="shared" ref="S435:S472" si="1336">G435=AE435</f>
        <v>1</v>
      </c>
      <c r="T435" s="73">
        <f t="shared" ref="T435:T472" si="1337">K435-AH435</f>
        <v>0</v>
      </c>
      <c r="U435" s="61">
        <f t="shared" ref="U435:U472" si="1338">L435-AK435</f>
        <v>0</v>
      </c>
      <c r="V435" s="62">
        <f t="shared" ref="V435:V472" si="1339">M435-AN435</f>
        <v>0</v>
      </c>
      <c r="Z435" s="29" t="s">
        <v>597</v>
      </c>
      <c r="AA435" s="30">
        <v>40</v>
      </c>
      <c r="AB435" s="31">
        <v>4</v>
      </c>
      <c r="AC435" s="31">
        <v>5</v>
      </c>
      <c r="AD435" s="32" t="s">
        <v>596</v>
      </c>
      <c r="AE435" s="30" t="s">
        <v>857</v>
      </c>
      <c r="AF435" s="33">
        <v>981.8</v>
      </c>
      <c r="AG435" s="34">
        <v>294</v>
      </c>
      <c r="AH435" s="33">
        <v>1275.8</v>
      </c>
      <c r="AI435" s="34">
        <v>981.8</v>
      </c>
      <c r="AJ435" s="34">
        <v>0</v>
      </c>
      <c r="AK435" s="34">
        <v>981.8</v>
      </c>
      <c r="AL435" s="34">
        <v>981.8</v>
      </c>
      <c r="AM435" s="34">
        <v>0</v>
      </c>
      <c r="AN435" s="34">
        <v>981.8</v>
      </c>
    </row>
    <row r="436" spans="1:40" s="25" customFormat="1" ht="39.6" x14ac:dyDescent="0.25">
      <c r="A436" s="3"/>
      <c r="B436" s="14" t="s">
        <v>595</v>
      </c>
      <c r="C436" s="15">
        <v>40</v>
      </c>
      <c r="D436" s="16">
        <v>4</v>
      </c>
      <c r="E436" s="16">
        <v>5</v>
      </c>
      <c r="F436" s="17" t="s">
        <v>594</v>
      </c>
      <c r="G436" s="15"/>
      <c r="H436" s="18">
        <v>1275800</v>
      </c>
      <c r="I436" s="18">
        <v>981800</v>
      </c>
      <c r="J436" s="18">
        <v>981800</v>
      </c>
      <c r="K436" s="58">
        <f t="shared" si="1328"/>
        <v>1275.8</v>
      </c>
      <c r="L436" s="58">
        <f t="shared" si="1329"/>
        <v>981.8</v>
      </c>
      <c r="M436" s="58">
        <f t="shared" si="1330"/>
        <v>981.8</v>
      </c>
      <c r="N436" s="28" t="b">
        <f t="shared" si="1331"/>
        <v>1</v>
      </c>
      <c r="O436" s="28" t="b">
        <f t="shared" si="1332"/>
        <v>1</v>
      </c>
      <c r="P436" s="28" t="b">
        <f t="shared" si="1333"/>
        <v>1</v>
      </c>
      <c r="Q436" s="28" t="b">
        <f t="shared" si="1334"/>
        <v>1</v>
      </c>
      <c r="R436" s="28" t="b">
        <f t="shared" si="1335"/>
        <v>1</v>
      </c>
      <c r="S436" s="73" t="b">
        <f t="shared" si="1336"/>
        <v>1</v>
      </c>
      <c r="T436" s="73">
        <f t="shared" si="1337"/>
        <v>0</v>
      </c>
      <c r="U436" s="61">
        <f t="shared" si="1338"/>
        <v>0</v>
      </c>
      <c r="V436" s="62">
        <f t="shared" si="1339"/>
        <v>0</v>
      </c>
      <c r="Z436" s="29" t="s">
        <v>595</v>
      </c>
      <c r="AA436" s="30">
        <v>40</v>
      </c>
      <c r="AB436" s="31">
        <v>4</v>
      </c>
      <c r="AC436" s="31">
        <v>5</v>
      </c>
      <c r="AD436" s="32" t="s">
        <v>594</v>
      </c>
      <c r="AE436" s="30" t="s">
        <v>857</v>
      </c>
      <c r="AF436" s="33">
        <v>981.8</v>
      </c>
      <c r="AG436" s="34">
        <v>294</v>
      </c>
      <c r="AH436" s="33">
        <v>1275.8</v>
      </c>
      <c r="AI436" s="34">
        <v>981.8</v>
      </c>
      <c r="AJ436" s="34">
        <v>0</v>
      </c>
      <c r="AK436" s="34">
        <v>981.8</v>
      </c>
      <c r="AL436" s="34">
        <v>981.8</v>
      </c>
      <c r="AM436" s="34">
        <v>0</v>
      </c>
      <c r="AN436" s="34">
        <v>981.8</v>
      </c>
    </row>
    <row r="437" spans="1:40" s="25" customFormat="1" ht="31.2" x14ac:dyDescent="0.25">
      <c r="A437" s="3"/>
      <c r="B437" s="14" t="s">
        <v>593</v>
      </c>
      <c r="C437" s="15">
        <v>40</v>
      </c>
      <c r="D437" s="16">
        <v>4</v>
      </c>
      <c r="E437" s="16">
        <v>5</v>
      </c>
      <c r="F437" s="17" t="s">
        <v>592</v>
      </c>
      <c r="G437" s="15"/>
      <c r="H437" s="18">
        <v>481800</v>
      </c>
      <c r="I437" s="18">
        <v>481800</v>
      </c>
      <c r="J437" s="18">
        <v>481800</v>
      </c>
      <c r="K437" s="58">
        <f t="shared" si="1328"/>
        <v>481.8</v>
      </c>
      <c r="L437" s="58">
        <f t="shared" si="1329"/>
        <v>481.8</v>
      </c>
      <c r="M437" s="58">
        <f t="shared" si="1330"/>
        <v>481.8</v>
      </c>
      <c r="N437" s="28" t="b">
        <f t="shared" si="1331"/>
        <v>1</v>
      </c>
      <c r="O437" s="28" t="b">
        <f t="shared" si="1332"/>
        <v>1</v>
      </c>
      <c r="P437" s="28" t="b">
        <f t="shared" si="1333"/>
        <v>1</v>
      </c>
      <c r="Q437" s="28" t="b">
        <f t="shared" si="1334"/>
        <v>1</v>
      </c>
      <c r="R437" s="28" t="b">
        <f t="shared" si="1335"/>
        <v>1</v>
      </c>
      <c r="S437" s="73" t="b">
        <f t="shared" si="1336"/>
        <v>1</v>
      </c>
      <c r="T437" s="73">
        <f t="shared" si="1337"/>
        <v>0</v>
      </c>
      <c r="U437" s="61">
        <f t="shared" si="1338"/>
        <v>0</v>
      </c>
      <c r="V437" s="62">
        <f t="shared" si="1339"/>
        <v>0</v>
      </c>
      <c r="Z437" s="29" t="s">
        <v>593</v>
      </c>
      <c r="AA437" s="30">
        <v>40</v>
      </c>
      <c r="AB437" s="31">
        <v>4</v>
      </c>
      <c r="AC437" s="31">
        <v>5</v>
      </c>
      <c r="AD437" s="32" t="s">
        <v>592</v>
      </c>
      <c r="AE437" s="30" t="s">
        <v>857</v>
      </c>
      <c r="AF437" s="33">
        <v>481.8</v>
      </c>
      <c r="AG437" s="34">
        <v>0</v>
      </c>
      <c r="AH437" s="33">
        <v>481.8</v>
      </c>
      <c r="AI437" s="34">
        <v>481.8</v>
      </c>
      <c r="AJ437" s="34">
        <v>0</v>
      </c>
      <c r="AK437" s="34">
        <v>481.8</v>
      </c>
      <c r="AL437" s="34">
        <v>481.8</v>
      </c>
      <c r="AM437" s="34">
        <v>0</v>
      </c>
      <c r="AN437" s="34">
        <v>481.8</v>
      </c>
    </row>
    <row r="438" spans="1:40" s="25" customFormat="1" ht="26.4" x14ac:dyDescent="0.25">
      <c r="A438" s="3"/>
      <c r="B438" s="14" t="s">
        <v>35</v>
      </c>
      <c r="C438" s="15">
        <v>40</v>
      </c>
      <c r="D438" s="16">
        <v>4</v>
      </c>
      <c r="E438" s="16">
        <v>5</v>
      </c>
      <c r="F438" s="17" t="s">
        <v>592</v>
      </c>
      <c r="G438" s="15" t="s">
        <v>34</v>
      </c>
      <c r="H438" s="18">
        <v>481800</v>
      </c>
      <c r="I438" s="18">
        <v>481800</v>
      </c>
      <c r="J438" s="18">
        <v>481800</v>
      </c>
      <c r="K438" s="58">
        <f t="shared" si="1328"/>
        <v>481.8</v>
      </c>
      <c r="L438" s="58">
        <f t="shared" si="1329"/>
        <v>481.8</v>
      </c>
      <c r="M438" s="58">
        <f t="shared" si="1330"/>
        <v>481.8</v>
      </c>
      <c r="N438" s="28" t="b">
        <f t="shared" si="1331"/>
        <v>1</v>
      </c>
      <c r="O438" s="28" t="b">
        <f t="shared" si="1332"/>
        <v>1</v>
      </c>
      <c r="P438" s="28" t="b">
        <f t="shared" si="1333"/>
        <v>1</v>
      </c>
      <c r="Q438" s="28" t="b">
        <f t="shared" si="1334"/>
        <v>1</v>
      </c>
      <c r="R438" s="28" t="b">
        <f t="shared" si="1335"/>
        <v>1</v>
      </c>
      <c r="S438" s="73" t="b">
        <f t="shared" si="1336"/>
        <v>0</v>
      </c>
      <c r="T438" s="73">
        <f t="shared" si="1337"/>
        <v>0</v>
      </c>
      <c r="U438" s="61">
        <f t="shared" si="1338"/>
        <v>0</v>
      </c>
      <c r="V438" s="62">
        <f t="shared" si="1339"/>
        <v>0</v>
      </c>
      <c r="Z438" s="29" t="s">
        <v>35</v>
      </c>
      <c r="AA438" s="30">
        <v>40</v>
      </c>
      <c r="AB438" s="31">
        <v>4</v>
      </c>
      <c r="AC438" s="31">
        <v>5</v>
      </c>
      <c r="AD438" s="32" t="s">
        <v>592</v>
      </c>
      <c r="AE438" s="30">
        <v>200</v>
      </c>
      <c r="AF438" s="33">
        <v>481.8</v>
      </c>
      <c r="AG438" s="34">
        <v>0</v>
      </c>
      <c r="AH438" s="33">
        <v>481.8</v>
      </c>
      <c r="AI438" s="34">
        <v>481.8</v>
      </c>
      <c r="AJ438" s="34">
        <v>0</v>
      </c>
      <c r="AK438" s="34">
        <v>481.8</v>
      </c>
      <c r="AL438" s="34">
        <v>481.8</v>
      </c>
      <c r="AM438" s="34">
        <v>0</v>
      </c>
      <c r="AN438" s="34">
        <v>481.8</v>
      </c>
    </row>
    <row r="439" spans="1:40" s="25" customFormat="1" ht="26.4" x14ac:dyDescent="0.25">
      <c r="A439" s="3"/>
      <c r="B439" s="14" t="s">
        <v>33</v>
      </c>
      <c r="C439" s="15">
        <v>40</v>
      </c>
      <c r="D439" s="16">
        <v>4</v>
      </c>
      <c r="E439" s="16">
        <v>5</v>
      </c>
      <c r="F439" s="17" t="s">
        <v>592</v>
      </c>
      <c r="G439" s="15" t="s">
        <v>32</v>
      </c>
      <c r="H439" s="18">
        <v>481800</v>
      </c>
      <c r="I439" s="18">
        <v>481800</v>
      </c>
      <c r="J439" s="18">
        <v>481800</v>
      </c>
      <c r="K439" s="58">
        <f t="shared" si="1328"/>
        <v>481.8</v>
      </c>
      <c r="L439" s="58">
        <f t="shared" si="1329"/>
        <v>481.8</v>
      </c>
      <c r="M439" s="58">
        <f t="shared" si="1330"/>
        <v>481.8</v>
      </c>
      <c r="N439" s="28" t="b">
        <f t="shared" si="1331"/>
        <v>1</v>
      </c>
      <c r="O439" s="28" t="b">
        <f t="shared" si="1332"/>
        <v>1</v>
      </c>
      <c r="P439" s="28" t="b">
        <f t="shared" si="1333"/>
        <v>1</v>
      </c>
      <c r="Q439" s="28" t="b">
        <f t="shared" si="1334"/>
        <v>1</v>
      </c>
      <c r="R439" s="28" t="b">
        <f t="shared" si="1335"/>
        <v>1</v>
      </c>
      <c r="S439" s="73" t="b">
        <f t="shared" si="1336"/>
        <v>0</v>
      </c>
      <c r="T439" s="73">
        <f t="shared" si="1337"/>
        <v>0</v>
      </c>
      <c r="U439" s="61">
        <f t="shared" si="1338"/>
        <v>0</v>
      </c>
      <c r="V439" s="62">
        <f t="shared" si="1339"/>
        <v>0</v>
      </c>
      <c r="Z439" s="29" t="s">
        <v>33</v>
      </c>
      <c r="AA439" s="30">
        <v>40</v>
      </c>
      <c r="AB439" s="31">
        <v>4</v>
      </c>
      <c r="AC439" s="31">
        <v>5</v>
      </c>
      <c r="AD439" s="32" t="s">
        <v>592</v>
      </c>
      <c r="AE439" s="30">
        <v>240</v>
      </c>
      <c r="AF439" s="33">
        <v>481.8</v>
      </c>
      <c r="AG439" s="34">
        <v>0</v>
      </c>
      <c r="AH439" s="33">
        <v>481.8</v>
      </c>
      <c r="AI439" s="34">
        <v>481.8</v>
      </c>
      <c r="AJ439" s="34">
        <v>0</v>
      </c>
      <c r="AK439" s="34">
        <v>481.8</v>
      </c>
      <c r="AL439" s="34">
        <v>481.8</v>
      </c>
      <c r="AM439" s="34">
        <v>0</v>
      </c>
      <c r="AN439" s="34">
        <v>481.8</v>
      </c>
    </row>
    <row r="440" spans="1:40" s="25" customFormat="1" ht="39.6" x14ac:dyDescent="0.25">
      <c r="A440" s="3"/>
      <c r="B440" s="14" t="s">
        <v>591</v>
      </c>
      <c r="C440" s="15">
        <v>40</v>
      </c>
      <c r="D440" s="16">
        <v>4</v>
      </c>
      <c r="E440" s="16">
        <v>5</v>
      </c>
      <c r="F440" s="17" t="s">
        <v>590</v>
      </c>
      <c r="G440" s="15"/>
      <c r="H440" s="18">
        <v>794000</v>
      </c>
      <c r="I440" s="18">
        <v>500000</v>
      </c>
      <c r="J440" s="18">
        <v>500000</v>
      </c>
      <c r="K440" s="58">
        <f t="shared" si="1328"/>
        <v>794</v>
      </c>
      <c r="L440" s="58">
        <f t="shared" si="1329"/>
        <v>500</v>
      </c>
      <c r="M440" s="58">
        <f t="shared" si="1330"/>
        <v>500</v>
      </c>
      <c r="N440" s="28" t="b">
        <f t="shared" si="1331"/>
        <v>1</v>
      </c>
      <c r="O440" s="28" t="b">
        <f t="shared" si="1332"/>
        <v>1</v>
      </c>
      <c r="P440" s="28" t="b">
        <f t="shared" si="1333"/>
        <v>1</v>
      </c>
      <c r="Q440" s="28" t="b">
        <f t="shared" si="1334"/>
        <v>1</v>
      </c>
      <c r="R440" s="28" t="b">
        <f t="shared" si="1335"/>
        <v>1</v>
      </c>
      <c r="S440" s="73" t="b">
        <f t="shared" si="1336"/>
        <v>1</v>
      </c>
      <c r="T440" s="73">
        <f t="shared" si="1337"/>
        <v>0</v>
      </c>
      <c r="U440" s="61">
        <f t="shared" si="1338"/>
        <v>0</v>
      </c>
      <c r="V440" s="62">
        <f t="shared" si="1339"/>
        <v>0</v>
      </c>
      <c r="Z440" s="29" t="s">
        <v>591</v>
      </c>
      <c r="AA440" s="30">
        <v>40</v>
      </c>
      <c r="AB440" s="31">
        <v>4</v>
      </c>
      <c r="AC440" s="31">
        <v>5</v>
      </c>
      <c r="AD440" s="32" t="s">
        <v>590</v>
      </c>
      <c r="AE440" s="30" t="s">
        <v>857</v>
      </c>
      <c r="AF440" s="33">
        <v>500</v>
      </c>
      <c r="AG440" s="34">
        <v>294</v>
      </c>
      <c r="AH440" s="33">
        <v>794</v>
      </c>
      <c r="AI440" s="34">
        <v>500</v>
      </c>
      <c r="AJ440" s="34">
        <v>0</v>
      </c>
      <c r="AK440" s="34">
        <v>500</v>
      </c>
      <c r="AL440" s="34">
        <v>500</v>
      </c>
      <c r="AM440" s="34">
        <v>0</v>
      </c>
      <c r="AN440" s="34">
        <v>500</v>
      </c>
    </row>
    <row r="441" spans="1:40" s="25" customFormat="1" ht="26.4" x14ac:dyDescent="0.25">
      <c r="A441" s="3"/>
      <c r="B441" s="14" t="s">
        <v>35</v>
      </c>
      <c r="C441" s="15">
        <v>40</v>
      </c>
      <c r="D441" s="16">
        <v>4</v>
      </c>
      <c r="E441" s="16">
        <v>5</v>
      </c>
      <c r="F441" s="17" t="s">
        <v>590</v>
      </c>
      <c r="G441" s="15" t="s">
        <v>34</v>
      </c>
      <c r="H441" s="18">
        <v>794000</v>
      </c>
      <c r="I441" s="18">
        <v>500000</v>
      </c>
      <c r="J441" s="18">
        <v>500000</v>
      </c>
      <c r="K441" s="58">
        <f t="shared" si="1328"/>
        <v>794</v>
      </c>
      <c r="L441" s="58">
        <f t="shared" si="1329"/>
        <v>500</v>
      </c>
      <c r="M441" s="58">
        <f t="shared" si="1330"/>
        <v>500</v>
      </c>
      <c r="N441" s="28" t="b">
        <f t="shared" si="1331"/>
        <v>1</v>
      </c>
      <c r="O441" s="28" t="b">
        <f t="shared" si="1332"/>
        <v>1</v>
      </c>
      <c r="P441" s="28" t="b">
        <f t="shared" si="1333"/>
        <v>1</v>
      </c>
      <c r="Q441" s="28" t="b">
        <f t="shared" si="1334"/>
        <v>1</v>
      </c>
      <c r="R441" s="28" t="b">
        <f t="shared" si="1335"/>
        <v>1</v>
      </c>
      <c r="S441" s="73" t="b">
        <f t="shared" si="1336"/>
        <v>0</v>
      </c>
      <c r="T441" s="73">
        <f t="shared" si="1337"/>
        <v>0</v>
      </c>
      <c r="U441" s="61">
        <f t="shared" si="1338"/>
        <v>0</v>
      </c>
      <c r="V441" s="62">
        <f t="shared" si="1339"/>
        <v>0</v>
      </c>
      <c r="Z441" s="29" t="s">
        <v>35</v>
      </c>
      <c r="AA441" s="30">
        <v>40</v>
      </c>
      <c r="AB441" s="31">
        <v>4</v>
      </c>
      <c r="AC441" s="31">
        <v>5</v>
      </c>
      <c r="AD441" s="32" t="s">
        <v>590</v>
      </c>
      <c r="AE441" s="30">
        <v>200</v>
      </c>
      <c r="AF441" s="33">
        <v>500</v>
      </c>
      <c r="AG441" s="34">
        <v>294</v>
      </c>
      <c r="AH441" s="33">
        <v>794</v>
      </c>
      <c r="AI441" s="34">
        <v>500</v>
      </c>
      <c r="AJ441" s="34">
        <v>0</v>
      </c>
      <c r="AK441" s="34">
        <v>500</v>
      </c>
      <c r="AL441" s="34">
        <v>500</v>
      </c>
      <c r="AM441" s="34">
        <v>0</v>
      </c>
      <c r="AN441" s="34">
        <v>500</v>
      </c>
    </row>
    <row r="442" spans="1:40" s="25" customFormat="1" ht="26.4" x14ac:dyDescent="0.25">
      <c r="A442" s="3"/>
      <c r="B442" s="14" t="s">
        <v>33</v>
      </c>
      <c r="C442" s="15">
        <v>40</v>
      </c>
      <c r="D442" s="16">
        <v>4</v>
      </c>
      <c r="E442" s="16">
        <v>5</v>
      </c>
      <c r="F442" s="17" t="s">
        <v>590</v>
      </c>
      <c r="G442" s="15" t="s">
        <v>32</v>
      </c>
      <c r="H442" s="18">
        <v>794000</v>
      </c>
      <c r="I442" s="18">
        <v>500000</v>
      </c>
      <c r="J442" s="18">
        <v>500000</v>
      </c>
      <c r="K442" s="58">
        <f t="shared" si="1328"/>
        <v>794</v>
      </c>
      <c r="L442" s="58">
        <f t="shared" si="1329"/>
        <v>500</v>
      </c>
      <c r="M442" s="58">
        <f t="shared" si="1330"/>
        <v>500</v>
      </c>
      <c r="N442" s="28" t="b">
        <f t="shared" si="1331"/>
        <v>1</v>
      </c>
      <c r="O442" s="28" t="b">
        <f t="shared" si="1332"/>
        <v>1</v>
      </c>
      <c r="P442" s="28" t="b">
        <f t="shared" si="1333"/>
        <v>1</v>
      </c>
      <c r="Q442" s="28" t="b">
        <f t="shared" si="1334"/>
        <v>1</v>
      </c>
      <c r="R442" s="28" t="b">
        <f t="shared" si="1335"/>
        <v>1</v>
      </c>
      <c r="S442" s="73" t="b">
        <f t="shared" si="1336"/>
        <v>0</v>
      </c>
      <c r="T442" s="73">
        <f t="shared" si="1337"/>
        <v>0</v>
      </c>
      <c r="U442" s="61">
        <f t="shared" si="1338"/>
        <v>0</v>
      </c>
      <c r="V442" s="62">
        <f t="shared" si="1339"/>
        <v>0</v>
      </c>
      <c r="Z442" s="29" t="s">
        <v>33</v>
      </c>
      <c r="AA442" s="30">
        <v>40</v>
      </c>
      <c r="AB442" s="31">
        <v>4</v>
      </c>
      <c r="AC442" s="31">
        <v>5</v>
      </c>
      <c r="AD442" s="32" t="s">
        <v>590</v>
      </c>
      <c r="AE442" s="30">
        <v>240</v>
      </c>
      <c r="AF442" s="33">
        <v>500</v>
      </c>
      <c r="AG442" s="34">
        <v>294</v>
      </c>
      <c r="AH442" s="33">
        <v>794</v>
      </c>
      <c r="AI442" s="34">
        <v>500</v>
      </c>
      <c r="AJ442" s="34">
        <v>0</v>
      </c>
      <c r="AK442" s="34">
        <v>500</v>
      </c>
      <c r="AL442" s="34">
        <v>500</v>
      </c>
      <c r="AM442" s="34">
        <v>0</v>
      </c>
      <c r="AN442" s="34">
        <v>500</v>
      </c>
    </row>
    <row r="443" spans="1:40" s="25" customFormat="1" x14ac:dyDescent="0.25">
      <c r="A443" s="3"/>
      <c r="B443" s="14" t="s">
        <v>589</v>
      </c>
      <c r="C443" s="15">
        <v>40</v>
      </c>
      <c r="D443" s="16">
        <v>4</v>
      </c>
      <c r="E443" s="16">
        <v>5</v>
      </c>
      <c r="F443" s="17" t="s">
        <v>588</v>
      </c>
      <c r="G443" s="15"/>
      <c r="H443" s="18">
        <v>154000</v>
      </c>
      <c r="I443" s="18">
        <v>154000</v>
      </c>
      <c r="J443" s="18">
        <v>154000</v>
      </c>
      <c r="K443" s="58">
        <f t="shared" si="1328"/>
        <v>154</v>
      </c>
      <c r="L443" s="58">
        <f t="shared" si="1329"/>
        <v>154</v>
      </c>
      <c r="M443" s="58">
        <f t="shared" si="1330"/>
        <v>154</v>
      </c>
      <c r="N443" s="28" t="b">
        <f t="shared" si="1331"/>
        <v>1</v>
      </c>
      <c r="O443" s="28" t="b">
        <f t="shared" si="1332"/>
        <v>1</v>
      </c>
      <c r="P443" s="28" t="b">
        <f t="shared" si="1333"/>
        <v>1</v>
      </c>
      <c r="Q443" s="28" t="b">
        <f t="shared" si="1334"/>
        <v>1</v>
      </c>
      <c r="R443" s="28" t="b">
        <f t="shared" si="1335"/>
        <v>1</v>
      </c>
      <c r="S443" s="73" t="b">
        <f t="shared" si="1336"/>
        <v>1</v>
      </c>
      <c r="T443" s="73">
        <f t="shared" si="1337"/>
        <v>0</v>
      </c>
      <c r="U443" s="61">
        <f t="shared" si="1338"/>
        <v>0</v>
      </c>
      <c r="V443" s="62">
        <f t="shared" si="1339"/>
        <v>0</v>
      </c>
      <c r="Z443" s="29" t="s">
        <v>589</v>
      </c>
      <c r="AA443" s="30">
        <v>40</v>
      </c>
      <c r="AB443" s="31">
        <v>4</v>
      </c>
      <c r="AC443" s="31">
        <v>5</v>
      </c>
      <c r="AD443" s="32" t="s">
        <v>588</v>
      </c>
      <c r="AE443" s="30" t="s">
        <v>857</v>
      </c>
      <c r="AF443" s="33">
        <v>154</v>
      </c>
      <c r="AG443" s="34">
        <v>0</v>
      </c>
      <c r="AH443" s="33">
        <v>154</v>
      </c>
      <c r="AI443" s="34">
        <v>154</v>
      </c>
      <c r="AJ443" s="34">
        <v>0</v>
      </c>
      <c r="AK443" s="34">
        <v>154</v>
      </c>
      <c r="AL443" s="34">
        <v>154</v>
      </c>
      <c r="AM443" s="34">
        <v>0</v>
      </c>
      <c r="AN443" s="34">
        <v>154</v>
      </c>
    </row>
    <row r="444" spans="1:40" s="25" customFormat="1" ht="26.4" x14ac:dyDescent="0.25">
      <c r="A444" s="3"/>
      <c r="B444" s="14" t="s">
        <v>587</v>
      </c>
      <c r="C444" s="15">
        <v>40</v>
      </c>
      <c r="D444" s="16">
        <v>4</v>
      </c>
      <c r="E444" s="16">
        <v>5</v>
      </c>
      <c r="F444" s="17" t="s">
        <v>586</v>
      </c>
      <c r="G444" s="15"/>
      <c r="H444" s="18">
        <v>154000</v>
      </c>
      <c r="I444" s="18">
        <v>154000</v>
      </c>
      <c r="J444" s="18">
        <v>154000</v>
      </c>
      <c r="K444" s="58">
        <f t="shared" si="1328"/>
        <v>154</v>
      </c>
      <c r="L444" s="58">
        <f t="shared" si="1329"/>
        <v>154</v>
      </c>
      <c r="M444" s="58">
        <f t="shared" si="1330"/>
        <v>154</v>
      </c>
      <c r="N444" s="28" t="b">
        <f t="shared" si="1331"/>
        <v>1</v>
      </c>
      <c r="O444" s="28" t="b">
        <f t="shared" si="1332"/>
        <v>1</v>
      </c>
      <c r="P444" s="28" t="b">
        <f t="shared" si="1333"/>
        <v>1</v>
      </c>
      <c r="Q444" s="28" t="b">
        <f t="shared" si="1334"/>
        <v>1</v>
      </c>
      <c r="R444" s="28" t="b">
        <f t="shared" si="1335"/>
        <v>1</v>
      </c>
      <c r="S444" s="73" t="b">
        <f t="shared" si="1336"/>
        <v>1</v>
      </c>
      <c r="T444" s="73">
        <f t="shared" si="1337"/>
        <v>0</v>
      </c>
      <c r="U444" s="61">
        <f t="shared" si="1338"/>
        <v>0</v>
      </c>
      <c r="V444" s="62">
        <f t="shared" si="1339"/>
        <v>0</v>
      </c>
      <c r="Z444" s="29" t="s">
        <v>587</v>
      </c>
      <c r="AA444" s="30">
        <v>40</v>
      </c>
      <c r="AB444" s="31">
        <v>4</v>
      </c>
      <c r="AC444" s="31">
        <v>5</v>
      </c>
      <c r="AD444" s="32" t="s">
        <v>586</v>
      </c>
      <c r="AE444" s="30" t="s">
        <v>857</v>
      </c>
      <c r="AF444" s="33">
        <v>154</v>
      </c>
      <c r="AG444" s="34">
        <v>0</v>
      </c>
      <c r="AH444" s="33">
        <v>154</v>
      </c>
      <c r="AI444" s="34">
        <v>154</v>
      </c>
      <c r="AJ444" s="34">
        <v>0</v>
      </c>
      <c r="AK444" s="34">
        <v>154</v>
      </c>
      <c r="AL444" s="34">
        <v>154</v>
      </c>
      <c r="AM444" s="34">
        <v>0</v>
      </c>
      <c r="AN444" s="34">
        <v>154</v>
      </c>
    </row>
    <row r="445" spans="1:40" s="25" customFormat="1" x14ac:dyDescent="0.25">
      <c r="A445" s="3"/>
      <c r="B445" s="14" t="s">
        <v>49</v>
      </c>
      <c r="C445" s="15">
        <v>40</v>
      </c>
      <c r="D445" s="16">
        <v>4</v>
      </c>
      <c r="E445" s="16">
        <v>5</v>
      </c>
      <c r="F445" s="17" t="s">
        <v>585</v>
      </c>
      <c r="G445" s="15"/>
      <c r="H445" s="18">
        <v>154000</v>
      </c>
      <c r="I445" s="18">
        <v>154000</v>
      </c>
      <c r="J445" s="18">
        <v>154000</v>
      </c>
      <c r="K445" s="58">
        <f t="shared" si="1328"/>
        <v>154</v>
      </c>
      <c r="L445" s="58">
        <f t="shared" si="1329"/>
        <v>154</v>
      </c>
      <c r="M445" s="58">
        <f t="shared" si="1330"/>
        <v>154</v>
      </c>
      <c r="N445" s="28" t="b">
        <f t="shared" si="1331"/>
        <v>1</v>
      </c>
      <c r="O445" s="28" t="b">
        <f t="shared" si="1332"/>
        <v>1</v>
      </c>
      <c r="P445" s="28" t="b">
        <f t="shared" si="1333"/>
        <v>1</v>
      </c>
      <c r="Q445" s="28" t="b">
        <f t="shared" si="1334"/>
        <v>1</v>
      </c>
      <c r="R445" s="28" t="b">
        <f t="shared" si="1335"/>
        <v>1</v>
      </c>
      <c r="S445" s="73" t="b">
        <f t="shared" si="1336"/>
        <v>1</v>
      </c>
      <c r="T445" s="73">
        <f t="shared" si="1337"/>
        <v>0</v>
      </c>
      <c r="U445" s="61">
        <f t="shared" si="1338"/>
        <v>0</v>
      </c>
      <c r="V445" s="62">
        <f t="shared" si="1339"/>
        <v>0</v>
      </c>
      <c r="Z445" s="29" t="s">
        <v>49</v>
      </c>
      <c r="AA445" s="30">
        <v>40</v>
      </c>
      <c r="AB445" s="31">
        <v>4</v>
      </c>
      <c r="AC445" s="31">
        <v>5</v>
      </c>
      <c r="AD445" s="32" t="s">
        <v>585</v>
      </c>
      <c r="AE445" s="30" t="s">
        <v>857</v>
      </c>
      <c r="AF445" s="33">
        <v>154</v>
      </c>
      <c r="AG445" s="34">
        <v>0</v>
      </c>
      <c r="AH445" s="33">
        <v>154</v>
      </c>
      <c r="AI445" s="34">
        <v>154</v>
      </c>
      <c r="AJ445" s="34">
        <v>0</v>
      </c>
      <c r="AK445" s="34">
        <v>154</v>
      </c>
      <c r="AL445" s="34">
        <v>154</v>
      </c>
      <c r="AM445" s="34">
        <v>0</v>
      </c>
      <c r="AN445" s="34">
        <v>154</v>
      </c>
    </row>
    <row r="446" spans="1:40" s="25" customFormat="1" ht="26.4" x14ac:dyDescent="0.25">
      <c r="A446" s="3"/>
      <c r="B446" s="14" t="s">
        <v>35</v>
      </c>
      <c r="C446" s="15">
        <v>40</v>
      </c>
      <c r="D446" s="16">
        <v>4</v>
      </c>
      <c r="E446" s="16">
        <v>5</v>
      </c>
      <c r="F446" s="17" t="s">
        <v>585</v>
      </c>
      <c r="G446" s="15" t="s">
        <v>34</v>
      </c>
      <c r="H446" s="18">
        <v>19000</v>
      </c>
      <c r="I446" s="18">
        <v>19000</v>
      </c>
      <c r="J446" s="18">
        <v>19000</v>
      </c>
      <c r="K446" s="58">
        <f t="shared" si="1328"/>
        <v>19</v>
      </c>
      <c r="L446" s="58">
        <f t="shared" si="1329"/>
        <v>19</v>
      </c>
      <c r="M446" s="58">
        <f t="shared" si="1330"/>
        <v>19</v>
      </c>
      <c r="N446" s="28" t="b">
        <f t="shared" si="1331"/>
        <v>1</v>
      </c>
      <c r="O446" s="28" t="b">
        <f t="shared" si="1332"/>
        <v>1</v>
      </c>
      <c r="P446" s="28" t="b">
        <f t="shared" si="1333"/>
        <v>1</v>
      </c>
      <c r="Q446" s="28" t="b">
        <f t="shared" si="1334"/>
        <v>1</v>
      </c>
      <c r="R446" s="28" t="b">
        <f t="shared" si="1335"/>
        <v>1</v>
      </c>
      <c r="S446" s="73" t="b">
        <f t="shared" si="1336"/>
        <v>0</v>
      </c>
      <c r="T446" s="73">
        <f t="shared" si="1337"/>
        <v>0</v>
      </c>
      <c r="U446" s="61">
        <f t="shared" si="1338"/>
        <v>0</v>
      </c>
      <c r="V446" s="62">
        <f t="shared" si="1339"/>
        <v>0</v>
      </c>
      <c r="Z446" s="29" t="s">
        <v>35</v>
      </c>
      <c r="AA446" s="30">
        <v>40</v>
      </c>
      <c r="AB446" s="31">
        <v>4</v>
      </c>
      <c r="AC446" s="31">
        <v>5</v>
      </c>
      <c r="AD446" s="32" t="s">
        <v>585</v>
      </c>
      <c r="AE446" s="30">
        <v>200</v>
      </c>
      <c r="AF446" s="33">
        <v>19</v>
      </c>
      <c r="AG446" s="34">
        <v>0</v>
      </c>
      <c r="AH446" s="33">
        <v>19</v>
      </c>
      <c r="AI446" s="34">
        <v>19</v>
      </c>
      <c r="AJ446" s="34">
        <v>0</v>
      </c>
      <c r="AK446" s="34">
        <v>19</v>
      </c>
      <c r="AL446" s="34">
        <v>19</v>
      </c>
      <c r="AM446" s="34">
        <v>0</v>
      </c>
      <c r="AN446" s="34">
        <v>19</v>
      </c>
    </row>
    <row r="447" spans="1:40" s="25" customFormat="1" ht="26.4" x14ac:dyDescent="0.25">
      <c r="A447" s="3"/>
      <c r="B447" s="14" t="s">
        <v>33</v>
      </c>
      <c r="C447" s="15">
        <v>40</v>
      </c>
      <c r="D447" s="16">
        <v>4</v>
      </c>
      <c r="E447" s="16">
        <v>5</v>
      </c>
      <c r="F447" s="17" t="s">
        <v>585</v>
      </c>
      <c r="G447" s="15" t="s">
        <v>32</v>
      </c>
      <c r="H447" s="18">
        <v>19000</v>
      </c>
      <c r="I447" s="18">
        <v>19000</v>
      </c>
      <c r="J447" s="18">
        <v>19000</v>
      </c>
      <c r="K447" s="58">
        <f t="shared" si="1328"/>
        <v>19</v>
      </c>
      <c r="L447" s="58">
        <f t="shared" si="1329"/>
        <v>19</v>
      </c>
      <c r="M447" s="58">
        <f t="shared" si="1330"/>
        <v>19</v>
      </c>
      <c r="N447" s="28" t="b">
        <f t="shared" si="1331"/>
        <v>1</v>
      </c>
      <c r="O447" s="28" t="b">
        <f t="shared" si="1332"/>
        <v>1</v>
      </c>
      <c r="P447" s="28" t="b">
        <f t="shared" si="1333"/>
        <v>1</v>
      </c>
      <c r="Q447" s="28" t="b">
        <f t="shared" si="1334"/>
        <v>1</v>
      </c>
      <c r="R447" s="28" t="b">
        <f t="shared" si="1335"/>
        <v>1</v>
      </c>
      <c r="S447" s="73" t="b">
        <f t="shared" si="1336"/>
        <v>0</v>
      </c>
      <c r="T447" s="73">
        <f t="shared" si="1337"/>
        <v>0</v>
      </c>
      <c r="U447" s="61">
        <f t="shared" si="1338"/>
        <v>0</v>
      </c>
      <c r="V447" s="62">
        <f t="shared" si="1339"/>
        <v>0</v>
      </c>
      <c r="Z447" s="29" t="s">
        <v>33</v>
      </c>
      <c r="AA447" s="30">
        <v>40</v>
      </c>
      <c r="AB447" s="31">
        <v>4</v>
      </c>
      <c r="AC447" s="31">
        <v>5</v>
      </c>
      <c r="AD447" s="32" t="s">
        <v>585</v>
      </c>
      <c r="AE447" s="30">
        <v>240</v>
      </c>
      <c r="AF447" s="33">
        <v>19</v>
      </c>
      <c r="AG447" s="34">
        <v>0</v>
      </c>
      <c r="AH447" s="33">
        <v>19</v>
      </c>
      <c r="AI447" s="34">
        <v>19</v>
      </c>
      <c r="AJ447" s="34">
        <v>0</v>
      </c>
      <c r="AK447" s="34">
        <v>19</v>
      </c>
      <c r="AL447" s="34">
        <v>19</v>
      </c>
      <c r="AM447" s="34">
        <v>0</v>
      </c>
      <c r="AN447" s="34">
        <v>19</v>
      </c>
    </row>
    <row r="448" spans="1:40" s="25" customFormat="1" x14ac:dyDescent="0.25">
      <c r="A448" s="3"/>
      <c r="B448" s="14" t="s">
        <v>344</v>
      </c>
      <c r="C448" s="15">
        <v>40</v>
      </c>
      <c r="D448" s="16">
        <v>4</v>
      </c>
      <c r="E448" s="16">
        <v>5</v>
      </c>
      <c r="F448" s="17" t="s">
        <v>585</v>
      </c>
      <c r="G448" s="15" t="s">
        <v>343</v>
      </c>
      <c r="H448" s="18">
        <v>135000</v>
      </c>
      <c r="I448" s="18">
        <v>135000</v>
      </c>
      <c r="J448" s="18">
        <v>135000</v>
      </c>
      <c r="K448" s="58">
        <f t="shared" si="1328"/>
        <v>135</v>
      </c>
      <c r="L448" s="58">
        <f t="shared" si="1329"/>
        <v>135</v>
      </c>
      <c r="M448" s="58">
        <f t="shared" si="1330"/>
        <v>135</v>
      </c>
      <c r="N448" s="28" t="b">
        <f t="shared" si="1331"/>
        <v>1</v>
      </c>
      <c r="O448" s="28" t="b">
        <f t="shared" si="1332"/>
        <v>1</v>
      </c>
      <c r="P448" s="28" t="b">
        <f t="shared" si="1333"/>
        <v>1</v>
      </c>
      <c r="Q448" s="28" t="b">
        <f t="shared" si="1334"/>
        <v>1</v>
      </c>
      <c r="R448" s="28" t="b">
        <f t="shared" si="1335"/>
        <v>1</v>
      </c>
      <c r="S448" s="73" t="b">
        <f t="shared" si="1336"/>
        <v>0</v>
      </c>
      <c r="T448" s="73">
        <f t="shared" si="1337"/>
        <v>0</v>
      </c>
      <c r="U448" s="61">
        <f t="shared" si="1338"/>
        <v>0</v>
      </c>
      <c r="V448" s="62">
        <f t="shared" si="1339"/>
        <v>0</v>
      </c>
      <c r="Z448" s="29" t="s">
        <v>344</v>
      </c>
      <c r="AA448" s="30">
        <v>40</v>
      </c>
      <c r="AB448" s="31">
        <v>4</v>
      </c>
      <c r="AC448" s="31">
        <v>5</v>
      </c>
      <c r="AD448" s="32" t="s">
        <v>585</v>
      </c>
      <c r="AE448" s="30">
        <v>800</v>
      </c>
      <c r="AF448" s="33">
        <v>135</v>
      </c>
      <c r="AG448" s="34">
        <v>0</v>
      </c>
      <c r="AH448" s="33">
        <v>135</v>
      </c>
      <c r="AI448" s="34">
        <v>135</v>
      </c>
      <c r="AJ448" s="34">
        <v>0</v>
      </c>
      <c r="AK448" s="34">
        <v>135</v>
      </c>
      <c r="AL448" s="34">
        <v>135</v>
      </c>
      <c r="AM448" s="34">
        <v>0</v>
      </c>
      <c r="AN448" s="34">
        <v>135</v>
      </c>
    </row>
    <row r="449" spans="1:40" s="25" customFormat="1" ht="39.6" x14ac:dyDescent="0.25">
      <c r="A449" s="3"/>
      <c r="B449" s="14" t="s">
        <v>342</v>
      </c>
      <c r="C449" s="15">
        <v>40</v>
      </c>
      <c r="D449" s="16">
        <v>4</v>
      </c>
      <c r="E449" s="16">
        <v>5</v>
      </c>
      <c r="F449" s="17" t="s">
        <v>585</v>
      </c>
      <c r="G449" s="15" t="s">
        <v>341</v>
      </c>
      <c r="H449" s="18">
        <v>135000</v>
      </c>
      <c r="I449" s="18">
        <v>135000</v>
      </c>
      <c r="J449" s="18">
        <v>135000</v>
      </c>
      <c r="K449" s="58">
        <f t="shared" si="1328"/>
        <v>135</v>
      </c>
      <c r="L449" s="58">
        <f t="shared" si="1329"/>
        <v>135</v>
      </c>
      <c r="M449" s="58">
        <f t="shared" si="1330"/>
        <v>135</v>
      </c>
      <c r="N449" s="28" t="b">
        <f t="shared" si="1331"/>
        <v>1</v>
      </c>
      <c r="O449" s="28" t="b">
        <f t="shared" si="1332"/>
        <v>1</v>
      </c>
      <c r="P449" s="28" t="b">
        <f t="shared" si="1333"/>
        <v>1</v>
      </c>
      <c r="Q449" s="28" t="b">
        <f t="shared" si="1334"/>
        <v>1</v>
      </c>
      <c r="R449" s="28" t="b">
        <f t="shared" si="1335"/>
        <v>1</v>
      </c>
      <c r="S449" s="73" t="b">
        <f t="shared" si="1336"/>
        <v>0</v>
      </c>
      <c r="T449" s="73">
        <f t="shared" si="1337"/>
        <v>0</v>
      </c>
      <c r="U449" s="61">
        <f t="shared" si="1338"/>
        <v>0</v>
      </c>
      <c r="V449" s="62">
        <f t="shared" si="1339"/>
        <v>0</v>
      </c>
      <c r="Z449" s="29" t="s">
        <v>342</v>
      </c>
      <c r="AA449" s="30">
        <v>40</v>
      </c>
      <c r="AB449" s="31">
        <v>4</v>
      </c>
      <c r="AC449" s="31">
        <v>5</v>
      </c>
      <c r="AD449" s="32" t="s">
        <v>585</v>
      </c>
      <c r="AE449" s="30">
        <v>810</v>
      </c>
      <c r="AF449" s="33">
        <v>135</v>
      </c>
      <c r="AG449" s="34">
        <v>0</v>
      </c>
      <c r="AH449" s="33">
        <v>135</v>
      </c>
      <c r="AI449" s="34">
        <v>135</v>
      </c>
      <c r="AJ449" s="34">
        <v>0</v>
      </c>
      <c r="AK449" s="34">
        <v>135</v>
      </c>
      <c r="AL449" s="34">
        <v>135</v>
      </c>
      <c r="AM449" s="34">
        <v>0</v>
      </c>
      <c r="AN449" s="34">
        <v>135</v>
      </c>
    </row>
    <row r="450" spans="1:40" s="25" customFormat="1" x14ac:dyDescent="0.25">
      <c r="A450" s="3"/>
      <c r="B450" s="19" t="s">
        <v>584</v>
      </c>
      <c r="C450" s="15">
        <v>40</v>
      </c>
      <c r="D450" s="16">
        <v>4</v>
      </c>
      <c r="E450" s="16">
        <v>8</v>
      </c>
      <c r="F450" s="17"/>
      <c r="G450" s="15"/>
      <c r="H450" s="18">
        <v>77873200</v>
      </c>
      <c r="I450" s="18">
        <v>50873200</v>
      </c>
      <c r="J450" s="18">
        <v>50873200</v>
      </c>
      <c r="K450" s="58">
        <f t="shared" si="1328"/>
        <v>77873.2</v>
      </c>
      <c r="L450" s="58">
        <f t="shared" si="1329"/>
        <v>50873.2</v>
      </c>
      <c r="M450" s="58">
        <f t="shared" si="1330"/>
        <v>50873.2</v>
      </c>
      <c r="N450" s="28" t="b">
        <f t="shared" si="1331"/>
        <v>1</v>
      </c>
      <c r="O450" s="28" t="b">
        <f t="shared" si="1332"/>
        <v>1</v>
      </c>
      <c r="P450" s="28" t="b">
        <f t="shared" si="1333"/>
        <v>1</v>
      </c>
      <c r="Q450" s="28" t="b">
        <f t="shared" si="1334"/>
        <v>1</v>
      </c>
      <c r="R450" s="28" t="b">
        <f t="shared" si="1335"/>
        <v>1</v>
      </c>
      <c r="S450" s="73" t="b">
        <f t="shared" si="1336"/>
        <v>1</v>
      </c>
      <c r="T450" s="73">
        <f t="shared" si="1337"/>
        <v>0</v>
      </c>
      <c r="U450" s="61">
        <f t="shared" si="1338"/>
        <v>0</v>
      </c>
      <c r="V450" s="62">
        <f t="shared" si="1339"/>
        <v>0</v>
      </c>
      <c r="Z450" s="29" t="s">
        <v>584</v>
      </c>
      <c r="AA450" s="30">
        <v>40</v>
      </c>
      <c r="AB450" s="31">
        <v>4</v>
      </c>
      <c r="AC450" s="31">
        <v>8</v>
      </c>
      <c r="AD450" s="32" t="s">
        <v>857</v>
      </c>
      <c r="AE450" s="30" t="s">
        <v>857</v>
      </c>
      <c r="AF450" s="33">
        <v>52873.2</v>
      </c>
      <c r="AG450" s="34">
        <v>25000</v>
      </c>
      <c r="AH450" s="33">
        <v>77873.2</v>
      </c>
      <c r="AI450" s="34">
        <v>50873.2</v>
      </c>
      <c r="AJ450" s="34">
        <v>0</v>
      </c>
      <c r="AK450" s="34">
        <v>50873.2</v>
      </c>
      <c r="AL450" s="34">
        <v>50873.2</v>
      </c>
      <c r="AM450" s="34">
        <v>0</v>
      </c>
      <c r="AN450" s="34">
        <v>50873.2</v>
      </c>
    </row>
    <row r="451" spans="1:40" s="25" customFormat="1" ht="26.4" x14ac:dyDescent="0.25">
      <c r="A451" s="3"/>
      <c r="B451" s="20" t="s">
        <v>96</v>
      </c>
      <c r="C451" s="15">
        <v>40</v>
      </c>
      <c r="D451" s="16">
        <v>4</v>
      </c>
      <c r="E451" s="16">
        <v>8</v>
      </c>
      <c r="F451" s="17" t="s">
        <v>95</v>
      </c>
      <c r="G451" s="15"/>
      <c r="H451" s="18">
        <v>0</v>
      </c>
      <c r="I451" s="18">
        <v>0</v>
      </c>
      <c r="J451" s="18">
        <v>0</v>
      </c>
      <c r="K451" s="58">
        <f t="shared" si="1328"/>
        <v>0</v>
      </c>
      <c r="L451" s="58">
        <f t="shared" si="1329"/>
        <v>0</v>
      </c>
      <c r="M451" s="58">
        <f t="shared" si="1330"/>
        <v>0</v>
      </c>
      <c r="N451" s="28" t="b">
        <f t="shared" si="1331"/>
        <v>1</v>
      </c>
      <c r="O451" s="28" t="b">
        <f t="shared" si="1332"/>
        <v>1</v>
      </c>
      <c r="P451" s="28" t="b">
        <f t="shared" si="1333"/>
        <v>1</v>
      </c>
      <c r="Q451" s="28" t="b">
        <f t="shared" si="1334"/>
        <v>1</v>
      </c>
      <c r="R451" s="28" t="b">
        <f t="shared" si="1335"/>
        <v>1</v>
      </c>
      <c r="S451" s="73" t="b">
        <f t="shared" si="1336"/>
        <v>1</v>
      </c>
      <c r="T451" s="73">
        <f t="shared" si="1337"/>
        <v>0</v>
      </c>
      <c r="U451" s="61">
        <f t="shared" si="1338"/>
        <v>0</v>
      </c>
      <c r="V451" s="62">
        <f t="shared" si="1339"/>
        <v>0</v>
      </c>
      <c r="Z451" s="29" t="s">
        <v>96</v>
      </c>
      <c r="AA451" s="30">
        <v>40</v>
      </c>
      <c r="AB451" s="31">
        <v>4</v>
      </c>
      <c r="AC451" s="31">
        <v>8</v>
      </c>
      <c r="AD451" s="32" t="s">
        <v>95</v>
      </c>
      <c r="AE451" s="30" t="s">
        <v>857</v>
      </c>
      <c r="AF451" s="33">
        <v>2000</v>
      </c>
      <c r="AG451" s="34">
        <v>-2000</v>
      </c>
      <c r="AH451" s="33">
        <v>0</v>
      </c>
      <c r="AI451" s="34">
        <v>0</v>
      </c>
      <c r="AJ451" s="34">
        <v>0</v>
      </c>
      <c r="AK451" s="34">
        <v>0</v>
      </c>
      <c r="AL451" s="34">
        <v>0</v>
      </c>
      <c r="AM451" s="34">
        <v>0</v>
      </c>
      <c r="AN451" s="34">
        <v>0</v>
      </c>
    </row>
    <row r="452" spans="1:40" s="25" customFormat="1" ht="26.4" x14ac:dyDescent="0.25">
      <c r="A452" s="3"/>
      <c r="B452" s="14" t="s">
        <v>153</v>
      </c>
      <c r="C452" s="15">
        <v>40</v>
      </c>
      <c r="D452" s="16">
        <v>4</v>
      </c>
      <c r="E452" s="16">
        <v>8</v>
      </c>
      <c r="F452" s="17" t="s">
        <v>152</v>
      </c>
      <c r="G452" s="15"/>
      <c r="H452" s="18">
        <v>0</v>
      </c>
      <c r="I452" s="18">
        <v>0</v>
      </c>
      <c r="J452" s="18">
        <v>0</v>
      </c>
      <c r="K452" s="58">
        <f t="shared" si="1328"/>
        <v>0</v>
      </c>
      <c r="L452" s="58">
        <f t="shared" si="1329"/>
        <v>0</v>
      </c>
      <c r="M452" s="58">
        <f t="shared" si="1330"/>
        <v>0</v>
      </c>
      <c r="N452" s="28" t="b">
        <f t="shared" si="1331"/>
        <v>1</v>
      </c>
      <c r="O452" s="28" t="b">
        <f t="shared" si="1332"/>
        <v>1</v>
      </c>
      <c r="P452" s="28" t="b">
        <f t="shared" si="1333"/>
        <v>1</v>
      </c>
      <c r="Q452" s="28" t="b">
        <f t="shared" si="1334"/>
        <v>1</v>
      </c>
      <c r="R452" s="28" t="b">
        <f t="shared" si="1335"/>
        <v>1</v>
      </c>
      <c r="S452" s="73" t="b">
        <f t="shared" si="1336"/>
        <v>1</v>
      </c>
      <c r="T452" s="73">
        <f t="shared" si="1337"/>
        <v>0</v>
      </c>
      <c r="U452" s="61">
        <f t="shared" si="1338"/>
        <v>0</v>
      </c>
      <c r="V452" s="62">
        <f t="shared" si="1339"/>
        <v>0</v>
      </c>
      <c r="Z452" s="29" t="s">
        <v>153</v>
      </c>
      <c r="AA452" s="30">
        <v>40</v>
      </c>
      <c r="AB452" s="31">
        <v>4</v>
      </c>
      <c r="AC452" s="31">
        <v>8</v>
      </c>
      <c r="AD452" s="32" t="s">
        <v>152</v>
      </c>
      <c r="AE452" s="30" t="s">
        <v>857</v>
      </c>
      <c r="AF452" s="33">
        <v>2000</v>
      </c>
      <c r="AG452" s="34">
        <v>-2000</v>
      </c>
      <c r="AH452" s="33">
        <v>0</v>
      </c>
      <c r="AI452" s="34">
        <v>0</v>
      </c>
      <c r="AJ452" s="34">
        <v>0</v>
      </c>
      <c r="AK452" s="34">
        <v>0</v>
      </c>
      <c r="AL452" s="34">
        <v>0</v>
      </c>
      <c r="AM452" s="34">
        <v>0</v>
      </c>
      <c r="AN452" s="34">
        <v>0</v>
      </c>
    </row>
    <row r="453" spans="1:40" s="25" customFormat="1" ht="39.6" x14ac:dyDescent="0.25">
      <c r="A453" s="3"/>
      <c r="B453" s="14" t="s">
        <v>583</v>
      </c>
      <c r="C453" s="15">
        <v>40</v>
      </c>
      <c r="D453" s="16">
        <v>4</v>
      </c>
      <c r="E453" s="16">
        <v>8</v>
      </c>
      <c r="F453" s="17" t="s">
        <v>582</v>
      </c>
      <c r="G453" s="15"/>
      <c r="H453" s="18">
        <v>0</v>
      </c>
      <c r="I453" s="18">
        <v>0</v>
      </c>
      <c r="J453" s="18">
        <v>0</v>
      </c>
      <c r="K453" s="58">
        <f t="shared" si="1328"/>
        <v>0</v>
      </c>
      <c r="L453" s="58">
        <f t="shared" si="1329"/>
        <v>0</v>
      </c>
      <c r="M453" s="58">
        <f t="shared" si="1330"/>
        <v>0</v>
      </c>
      <c r="N453" s="28" t="b">
        <f t="shared" si="1331"/>
        <v>1</v>
      </c>
      <c r="O453" s="28" t="b">
        <f t="shared" si="1332"/>
        <v>1</v>
      </c>
      <c r="P453" s="28" t="b">
        <f t="shared" si="1333"/>
        <v>1</v>
      </c>
      <c r="Q453" s="28" t="b">
        <f t="shared" si="1334"/>
        <v>1</v>
      </c>
      <c r="R453" s="28" t="b">
        <f t="shared" si="1335"/>
        <v>1</v>
      </c>
      <c r="S453" s="73" t="b">
        <f t="shared" si="1336"/>
        <v>1</v>
      </c>
      <c r="T453" s="73">
        <f t="shared" si="1337"/>
        <v>0</v>
      </c>
      <c r="U453" s="61">
        <f t="shared" si="1338"/>
        <v>0</v>
      </c>
      <c r="V453" s="62">
        <f t="shared" si="1339"/>
        <v>0</v>
      </c>
      <c r="Z453" s="29" t="s">
        <v>583</v>
      </c>
      <c r="AA453" s="30">
        <v>40</v>
      </c>
      <c r="AB453" s="31">
        <v>4</v>
      </c>
      <c r="AC453" s="31">
        <v>8</v>
      </c>
      <c r="AD453" s="32" t="s">
        <v>582</v>
      </c>
      <c r="AE453" s="30" t="s">
        <v>857</v>
      </c>
      <c r="AF453" s="33">
        <v>2000</v>
      </c>
      <c r="AG453" s="34">
        <v>-2000</v>
      </c>
      <c r="AH453" s="33">
        <v>0</v>
      </c>
      <c r="AI453" s="34">
        <v>0</v>
      </c>
      <c r="AJ453" s="34">
        <v>0</v>
      </c>
      <c r="AK453" s="34">
        <v>0</v>
      </c>
      <c r="AL453" s="34">
        <v>0</v>
      </c>
      <c r="AM453" s="34">
        <v>0</v>
      </c>
      <c r="AN453" s="34">
        <v>0</v>
      </c>
    </row>
    <row r="454" spans="1:40" s="25" customFormat="1" x14ac:dyDescent="0.25">
      <c r="A454" s="3"/>
      <c r="B454" s="14" t="s">
        <v>49</v>
      </c>
      <c r="C454" s="15">
        <v>40</v>
      </c>
      <c r="D454" s="16">
        <v>4</v>
      </c>
      <c r="E454" s="16">
        <v>8</v>
      </c>
      <c r="F454" s="17" t="s">
        <v>581</v>
      </c>
      <c r="G454" s="15"/>
      <c r="H454" s="18">
        <v>0</v>
      </c>
      <c r="I454" s="18">
        <v>0</v>
      </c>
      <c r="J454" s="18">
        <v>0</v>
      </c>
      <c r="K454" s="58">
        <f t="shared" si="1328"/>
        <v>0</v>
      </c>
      <c r="L454" s="58">
        <f t="shared" si="1329"/>
        <v>0</v>
      </c>
      <c r="M454" s="58">
        <f t="shared" si="1330"/>
        <v>0</v>
      </c>
      <c r="N454" s="28" t="b">
        <f t="shared" si="1331"/>
        <v>1</v>
      </c>
      <c r="O454" s="28" t="b">
        <f t="shared" si="1332"/>
        <v>1</v>
      </c>
      <c r="P454" s="28" t="b">
        <f t="shared" si="1333"/>
        <v>1</v>
      </c>
      <c r="Q454" s="28" t="b">
        <f t="shared" si="1334"/>
        <v>1</v>
      </c>
      <c r="R454" s="28" t="b">
        <f t="shared" si="1335"/>
        <v>1</v>
      </c>
      <c r="S454" s="73" t="b">
        <f t="shared" si="1336"/>
        <v>1</v>
      </c>
      <c r="T454" s="73">
        <f t="shared" si="1337"/>
        <v>0</v>
      </c>
      <c r="U454" s="61">
        <f t="shared" si="1338"/>
        <v>0</v>
      </c>
      <c r="V454" s="62">
        <f t="shared" si="1339"/>
        <v>0</v>
      </c>
      <c r="Z454" s="29" t="s">
        <v>49</v>
      </c>
      <c r="AA454" s="30">
        <v>40</v>
      </c>
      <c r="AB454" s="31">
        <v>4</v>
      </c>
      <c r="AC454" s="31">
        <v>8</v>
      </c>
      <c r="AD454" s="32" t="s">
        <v>581</v>
      </c>
      <c r="AE454" s="30" t="s">
        <v>857</v>
      </c>
      <c r="AF454" s="33">
        <v>2000</v>
      </c>
      <c r="AG454" s="34">
        <v>-2000</v>
      </c>
      <c r="AH454" s="33">
        <v>0</v>
      </c>
      <c r="AI454" s="34">
        <v>0</v>
      </c>
      <c r="AJ454" s="34">
        <v>0</v>
      </c>
      <c r="AK454" s="34">
        <v>0</v>
      </c>
      <c r="AL454" s="34">
        <v>0</v>
      </c>
      <c r="AM454" s="34">
        <v>0</v>
      </c>
      <c r="AN454" s="34">
        <v>0</v>
      </c>
    </row>
    <row r="455" spans="1:40" s="25" customFormat="1" ht="26.4" x14ac:dyDescent="0.25">
      <c r="A455" s="3"/>
      <c r="B455" s="14" t="s">
        <v>35</v>
      </c>
      <c r="C455" s="15">
        <v>40</v>
      </c>
      <c r="D455" s="16">
        <v>4</v>
      </c>
      <c r="E455" s="16">
        <v>8</v>
      </c>
      <c r="F455" s="17" t="s">
        <v>581</v>
      </c>
      <c r="G455" s="15" t="s">
        <v>34</v>
      </c>
      <c r="H455" s="18">
        <v>0</v>
      </c>
      <c r="I455" s="18">
        <v>0</v>
      </c>
      <c r="J455" s="18">
        <v>0</v>
      </c>
      <c r="K455" s="58">
        <f t="shared" si="1328"/>
        <v>0</v>
      </c>
      <c r="L455" s="58">
        <f t="shared" si="1329"/>
        <v>0</v>
      </c>
      <c r="M455" s="58">
        <f t="shared" si="1330"/>
        <v>0</v>
      </c>
      <c r="N455" s="28" t="b">
        <f t="shared" si="1331"/>
        <v>1</v>
      </c>
      <c r="O455" s="28" t="b">
        <f t="shared" si="1332"/>
        <v>1</v>
      </c>
      <c r="P455" s="28" t="b">
        <f t="shared" si="1333"/>
        <v>1</v>
      </c>
      <c r="Q455" s="28" t="b">
        <f t="shared" si="1334"/>
        <v>1</v>
      </c>
      <c r="R455" s="28" t="b">
        <f t="shared" si="1335"/>
        <v>1</v>
      </c>
      <c r="S455" s="73" t="b">
        <f t="shared" si="1336"/>
        <v>0</v>
      </c>
      <c r="T455" s="73">
        <f t="shared" si="1337"/>
        <v>0</v>
      </c>
      <c r="U455" s="61">
        <f t="shared" si="1338"/>
        <v>0</v>
      </c>
      <c r="V455" s="62">
        <f t="shared" si="1339"/>
        <v>0</v>
      </c>
      <c r="Z455" s="29" t="s">
        <v>35</v>
      </c>
      <c r="AA455" s="30">
        <v>40</v>
      </c>
      <c r="AB455" s="31">
        <v>4</v>
      </c>
      <c r="AC455" s="31">
        <v>8</v>
      </c>
      <c r="AD455" s="32" t="s">
        <v>581</v>
      </c>
      <c r="AE455" s="30">
        <v>200</v>
      </c>
      <c r="AF455" s="33">
        <v>2000</v>
      </c>
      <c r="AG455" s="34">
        <v>-2000</v>
      </c>
      <c r="AH455" s="33">
        <v>0</v>
      </c>
      <c r="AI455" s="34">
        <v>0</v>
      </c>
      <c r="AJ455" s="34">
        <v>0</v>
      </c>
      <c r="AK455" s="34">
        <v>0</v>
      </c>
      <c r="AL455" s="34">
        <v>0</v>
      </c>
      <c r="AM455" s="34">
        <v>0</v>
      </c>
      <c r="AN455" s="34">
        <v>0</v>
      </c>
    </row>
    <row r="456" spans="1:40" s="25" customFormat="1" ht="26.4" x14ac:dyDescent="0.25">
      <c r="A456" s="3"/>
      <c r="B456" s="14" t="s">
        <v>33</v>
      </c>
      <c r="C456" s="15">
        <v>40</v>
      </c>
      <c r="D456" s="16">
        <v>4</v>
      </c>
      <c r="E456" s="16">
        <v>8</v>
      </c>
      <c r="F456" s="17" t="s">
        <v>581</v>
      </c>
      <c r="G456" s="15" t="s">
        <v>32</v>
      </c>
      <c r="H456" s="18">
        <v>0</v>
      </c>
      <c r="I456" s="18">
        <v>0</v>
      </c>
      <c r="J456" s="18">
        <v>0</v>
      </c>
      <c r="K456" s="58">
        <f t="shared" si="1328"/>
        <v>0</v>
      </c>
      <c r="L456" s="58">
        <f t="shared" si="1329"/>
        <v>0</v>
      </c>
      <c r="M456" s="58">
        <f t="shared" si="1330"/>
        <v>0</v>
      </c>
      <c r="N456" s="28" t="b">
        <f t="shared" si="1331"/>
        <v>1</v>
      </c>
      <c r="O456" s="28" t="b">
        <f t="shared" si="1332"/>
        <v>1</v>
      </c>
      <c r="P456" s="28" t="b">
        <f t="shared" si="1333"/>
        <v>1</v>
      </c>
      <c r="Q456" s="28" t="b">
        <f t="shared" si="1334"/>
        <v>1</v>
      </c>
      <c r="R456" s="28" t="b">
        <f t="shared" si="1335"/>
        <v>1</v>
      </c>
      <c r="S456" s="73" t="b">
        <f t="shared" si="1336"/>
        <v>0</v>
      </c>
      <c r="T456" s="73">
        <f t="shared" si="1337"/>
        <v>0</v>
      </c>
      <c r="U456" s="61">
        <f t="shared" si="1338"/>
        <v>0</v>
      </c>
      <c r="V456" s="62">
        <f t="shared" si="1339"/>
        <v>0</v>
      </c>
      <c r="Z456" s="29" t="s">
        <v>33</v>
      </c>
      <c r="AA456" s="30">
        <v>40</v>
      </c>
      <c r="AB456" s="31">
        <v>4</v>
      </c>
      <c r="AC456" s="31">
        <v>8</v>
      </c>
      <c r="AD456" s="32" t="s">
        <v>581</v>
      </c>
      <c r="AE456" s="30">
        <v>240</v>
      </c>
      <c r="AF456" s="33">
        <v>2000</v>
      </c>
      <c r="AG456" s="34">
        <v>-2000</v>
      </c>
      <c r="AH456" s="33">
        <v>0</v>
      </c>
      <c r="AI456" s="34">
        <v>0</v>
      </c>
      <c r="AJ456" s="34">
        <v>0</v>
      </c>
      <c r="AK456" s="34">
        <v>0</v>
      </c>
      <c r="AL456" s="34">
        <v>0</v>
      </c>
      <c r="AM456" s="34">
        <v>0</v>
      </c>
      <c r="AN456" s="34">
        <v>0</v>
      </c>
    </row>
    <row r="457" spans="1:40" s="25" customFormat="1" ht="21" x14ac:dyDescent="0.25">
      <c r="A457" s="3"/>
      <c r="B457" s="20" t="s">
        <v>574</v>
      </c>
      <c r="C457" s="15">
        <v>40</v>
      </c>
      <c r="D457" s="16">
        <v>4</v>
      </c>
      <c r="E457" s="16">
        <v>8</v>
      </c>
      <c r="F457" s="17" t="s">
        <v>573</v>
      </c>
      <c r="G457" s="15"/>
      <c r="H457" s="18">
        <v>77873200</v>
      </c>
      <c r="I457" s="18">
        <v>50873200</v>
      </c>
      <c r="J457" s="18">
        <v>50873200</v>
      </c>
      <c r="K457" s="58">
        <f t="shared" si="1328"/>
        <v>77873.2</v>
      </c>
      <c r="L457" s="58">
        <f t="shared" si="1329"/>
        <v>50873.2</v>
      </c>
      <c r="M457" s="58">
        <f t="shared" si="1330"/>
        <v>50873.2</v>
      </c>
      <c r="N457" s="28" t="b">
        <f t="shared" si="1331"/>
        <v>1</v>
      </c>
      <c r="O457" s="28" t="b">
        <f t="shared" si="1332"/>
        <v>1</v>
      </c>
      <c r="P457" s="28" t="b">
        <f t="shared" si="1333"/>
        <v>1</v>
      </c>
      <c r="Q457" s="28" t="b">
        <f t="shared" si="1334"/>
        <v>1</v>
      </c>
      <c r="R457" s="28" t="b">
        <f t="shared" si="1335"/>
        <v>1</v>
      </c>
      <c r="S457" s="73" t="b">
        <f t="shared" si="1336"/>
        <v>1</v>
      </c>
      <c r="T457" s="73">
        <f t="shared" si="1337"/>
        <v>0</v>
      </c>
      <c r="U457" s="61">
        <f t="shared" si="1338"/>
        <v>0</v>
      </c>
      <c r="V457" s="62">
        <f t="shared" si="1339"/>
        <v>0</v>
      </c>
      <c r="Z457" s="29" t="s">
        <v>574</v>
      </c>
      <c r="AA457" s="30">
        <v>40</v>
      </c>
      <c r="AB457" s="31">
        <v>4</v>
      </c>
      <c r="AC457" s="31">
        <v>8</v>
      </c>
      <c r="AD457" s="32" t="s">
        <v>573</v>
      </c>
      <c r="AE457" s="30" t="s">
        <v>857</v>
      </c>
      <c r="AF457" s="33">
        <v>50873.2</v>
      </c>
      <c r="AG457" s="34">
        <v>27000</v>
      </c>
      <c r="AH457" s="33">
        <v>77873.2</v>
      </c>
      <c r="AI457" s="34">
        <v>50873.2</v>
      </c>
      <c r="AJ457" s="34">
        <v>0</v>
      </c>
      <c r="AK457" s="34">
        <v>50873.2</v>
      </c>
      <c r="AL457" s="34">
        <v>50873.2</v>
      </c>
      <c r="AM457" s="34">
        <v>0</v>
      </c>
      <c r="AN457" s="34">
        <v>50873.2</v>
      </c>
    </row>
    <row r="458" spans="1:40" s="25" customFormat="1" x14ac:dyDescent="0.25">
      <c r="A458" s="3"/>
      <c r="B458" s="14" t="s">
        <v>580</v>
      </c>
      <c r="C458" s="15">
        <v>40</v>
      </c>
      <c r="D458" s="16">
        <v>4</v>
      </c>
      <c r="E458" s="16">
        <v>8</v>
      </c>
      <c r="F458" s="17" t="s">
        <v>579</v>
      </c>
      <c r="G458" s="15"/>
      <c r="H458" s="18">
        <v>77873200</v>
      </c>
      <c r="I458" s="18">
        <v>50873200</v>
      </c>
      <c r="J458" s="18">
        <v>50873200</v>
      </c>
      <c r="K458" s="58">
        <f t="shared" si="1328"/>
        <v>77873.2</v>
      </c>
      <c r="L458" s="58">
        <f t="shared" si="1329"/>
        <v>50873.2</v>
      </c>
      <c r="M458" s="58">
        <f t="shared" si="1330"/>
        <v>50873.2</v>
      </c>
      <c r="N458" s="28" t="b">
        <f t="shared" si="1331"/>
        <v>1</v>
      </c>
      <c r="O458" s="28" t="b">
        <f t="shared" si="1332"/>
        <v>1</v>
      </c>
      <c r="P458" s="28" t="b">
        <f t="shared" si="1333"/>
        <v>1</v>
      </c>
      <c r="Q458" s="28" t="b">
        <f t="shared" si="1334"/>
        <v>1</v>
      </c>
      <c r="R458" s="28" t="b">
        <f t="shared" si="1335"/>
        <v>1</v>
      </c>
      <c r="S458" s="73" t="b">
        <f t="shared" si="1336"/>
        <v>1</v>
      </c>
      <c r="T458" s="73">
        <f t="shared" si="1337"/>
        <v>0</v>
      </c>
      <c r="U458" s="61">
        <f t="shared" si="1338"/>
        <v>0</v>
      </c>
      <c r="V458" s="62">
        <f t="shared" si="1339"/>
        <v>0</v>
      </c>
      <c r="Z458" s="29" t="s">
        <v>580</v>
      </c>
      <c r="AA458" s="30">
        <v>40</v>
      </c>
      <c r="AB458" s="31">
        <v>4</v>
      </c>
      <c r="AC458" s="31">
        <v>8</v>
      </c>
      <c r="AD458" s="32" t="s">
        <v>579</v>
      </c>
      <c r="AE458" s="30" t="s">
        <v>857</v>
      </c>
      <c r="AF458" s="33">
        <v>50873.2</v>
      </c>
      <c r="AG458" s="34">
        <v>27000</v>
      </c>
      <c r="AH458" s="33">
        <v>77873.2</v>
      </c>
      <c r="AI458" s="34">
        <v>50873.2</v>
      </c>
      <c r="AJ458" s="34">
        <v>0</v>
      </c>
      <c r="AK458" s="34">
        <v>50873.2</v>
      </c>
      <c r="AL458" s="34">
        <v>50873.2</v>
      </c>
      <c r="AM458" s="34">
        <v>0</v>
      </c>
      <c r="AN458" s="34">
        <v>50873.2</v>
      </c>
    </row>
    <row r="459" spans="1:40" s="25" customFormat="1" ht="31.2" x14ac:dyDescent="0.25">
      <c r="A459" s="3"/>
      <c r="B459" s="14" t="s">
        <v>578</v>
      </c>
      <c r="C459" s="15">
        <v>40</v>
      </c>
      <c r="D459" s="16">
        <v>4</v>
      </c>
      <c r="E459" s="16">
        <v>8</v>
      </c>
      <c r="F459" s="17" t="s">
        <v>577</v>
      </c>
      <c r="G459" s="15"/>
      <c r="H459" s="18">
        <v>77873200</v>
      </c>
      <c r="I459" s="18">
        <v>50873200</v>
      </c>
      <c r="J459" s="18">
        <v>50873200</v>
      </c>
      <c r="K459" s="58">
        <f t="shared" si="1328"/>
        <v>77873.2</v>
      </c>
      <c r="L459" s="58">
        <f t="shared" si="1329"/>
        <v>50873.2</v>
      </c>
      <c r="M459" s="58">
        <f t="shared" si="1330"/>
        <v>50873.2</v>
      </c>
      <c r="N459" s="28" t="b">
        <f t="shared" si="1331"/>
        <v>1</v>
      </c>
      <c r="O459" s="28" t="b">
        <f t="shared" si="1332"/>
        <v>1</v>
      </c>
      <c r="P459" s="28" t="b">
        <f t="shared" si="1333"/>
        <v>1</v>
      </c>
      <c r="Q459" s="28" t="b">
        <f t="shared" si="1334"/>
        <v>1</v>
      </c>
      <c r="R459" s="28" t="b">
        <f t="shared" si="1335"/>
        <v>1</v>
      </c>
      <c r="S459" s="73" t="b">
        <f t="shared" si="1336"/>
        <v>1</v>
      </c>
      <c r="T459" s="73">
        <f t="shared" si="1337"/>
        <v>0</v>
      </c>
      <c r="U459" s="61">
        <f t="shared" si="1338"/>
        <v>0</v>
      </c>
      <c r="V459" s="62">
        <f t="shared" si="1339"/>
        <v>0</v>
      </c>
      <c r="Z459" s="29" t="s">
        <v>578</v>
      </c>
      <c r="AA459" s="30">
        <v>40</v>
      </c>
      <c r="AB459" s="31">
        <v>4</v>
      </c>
      <c r="AC459" s="31">
        <v>8</v>
      </c>
      <c r="AD459" s="32" t="s">
        <v>577</v>
      </c>
      <c r="AE459" s="30" t="s">
        <v>857</v>
      </c>
      <c r="AF459" s="33">
        <v>50873.2</v>
      </c>
      <c r="AG459" s="34">
        <v>27000</v>
      </c>
      <c r="AH459" s="33">
        <v>77873.2</v>
      </c>
      <c r="AI459" s="34">
        <v>50873.2</v>
      </c>
      <c r="AJ459" s="34">
        <v>0</v>
      </c>
      <c r="AK459" s="34">
        <v>50873.2</v>
      </c>
      <c r="AL459" s="34">
        <v>50873.2</v>
      </c>
      <c r="AM459" s="34">
        <v>0</v>
      </c>
      <c r="AN459" s="34">
        <v>50873.2</v>
      </c>
    </row>
    <row r="460" spans="1:40" s="25" customFormat="1" x14ac:dyDescent="0.25">
      <c r="A460" s="3"/>
      <c r="B460" s="14" t="s">
        <v>345</v>
      </c>
      <c r="C460" s="15">
        <v>40</v>
      </c>
      <c r="D460" s="16">
        <v>4</v>
      </c>
      <c r="E460" s="16">
        <v>8</v>
      </c>
      <c r="F460" s="17" t="s">
        <v>576</v>
      </c>
      <c r="G460" s="15"/>
      <c r="H460" s="18">
        <v>77873200</v>
      </c>
      <c r="I460" s="18">
        <v>50873200</v>
      </c>
      <c r="J460" s="18">
        <v>50873200</v>
      </c>
      <c r="K460" s="58">
        <f t="shared" si="1328"/>
        <v>77873.2</v>
      </c>
      <c r="L460" s="58">
        <f t="shared" si="1329"/>
        <v>50873.2</v>
      </c>
      <c r="M460" s="58">
        <f t="shared" si="1330"/>
        <v>50873.2</v>
      </c>
      <c r="N460" s="28" t="b">
        <f t="shared" si="1331"/>
        <v>1</v>
      </c>
      <c r="O460" s="28" t="b">
        <f t="shared" si="1332"/>
        <v>1</v>
      </c>
      <c r="P460" s="28" t="b">
        <f t="shared" si="1333"/>
        <v>1</v>
      </c>
      <c r="Q460" s="28" t="b">
        <f t="shared" si="1334"/>
        <v>1</v>
      </c>
      <c r="R460" s="28" t="b">
        <f t="shared" si="1335"/>
        <v>1</v>
      </c>
      <c r="S460" s="73" t="b">
        <f t="shared" si="1336"/>
        <v>1</v>
      </c>
      <c r="T460" s="73">
        <f t="shared" si="1337"/>
        <v>0</v>
      </c>
      <c r="U460" s="61">
        <f t="shared" si="1338"/>
        <v>0</v>
      </c>
      <c r="V460" s="62">
        <f t="shared" si="1339"/>
        <v>0</v>
      </c>
      <c r="Z460" s="29" t="s">
        <v>345</v>
      </c>
      <c r="AA460" s="30">
        <v>40</v>
      </c>
      <c r="AB460" s="31">
        <v>4</v>
      </c>
      <c r="AC460" s="31">
        <v>8</v>
      </c>
      <c r="AD460" s="32" t="s">
        <v>576</v>
      </c>
      <c r="AE460" s="30" t="s">
        <v>857</v>
      </c>
      <c r="AF460" s="33">
        <v>50873.2</v>
      </c>
      <c r="AG460" s="34">
        <v>27000</v>
      </c>
      <c r="AH460" s="33">
        <v>77873.2</v>
      </c>
      <c r="AI460" s="34">
        <v>50873.2</v>
      </c>
      <c r="AJ460" s="34">
        <v>0</v>
      </c>
      <c r="AK460" s="34">
        <v>50873.2</v>
      </c>
      <c r="AL460" s="34">
        <v>50873.2</v>
      </c>
      <c r="AM460" s="34">
        <v>0</v>
      </c>
      <c r="AN460" s="34">
        <v>50873.2</v>
      </c>
    </row>
    <row r="461" spans="1:40" s="25" customFormat="1" x14ac:dyDescent="0.25">
      <c r="A461" s="3"/>
      <c r="B461" s="14" t="s">
        <v>344</v>
      </c>
      <c r="C461" s="15">
        <v>40</v>
      </c>
      <c r="D461" s="16">
        <v>4</v>
      </c>
      <c r="E461" s="16">
        <v>8</v>
      </c>
      <c r="F461" s="17" t="s">
        <v>576</v>
      </c>
      <c r="G461" s="15" t="s">
        <v>343</v>
      </c>
      <c r="H461" s="18">
        <v>77873200</v>
      </c>
      <c r="I461" s="18">
        <v>50873200</v>
      </c>
      <c r="J461" s="18">
        <v>50873200</v>
      </c>
      <c r="K461" s="58">
        <f t="shared" si="1328"/>
        <v>77873.2</v>
      </c>
      <c r="L461" s="58">
        <f t="shared" si="1329"/>
        <v>50873.2</v>
      </c>
      <c r="M461" s="58">
        <f t="shared" si="1330"/>
        <v>50873.2</v>
      </c>
      <c r="N461" s="28" t="b">
        <f t="shared" si="1331"/>
        <v>1</v>
      </c>
      <c r="O461" s="28" t="b">
        <f t="shared" si="1332"/>
        <v>1</v>
      </c>
      <c r="P461" s="28" t="b">
        <f t="shared" si="1333"/>
        <v>1</v>
      </c>
      <c r="Q461" s="28" t="b">
        <f t="shared" si="1334"/>
        <v>1</v>
      </c>
      <c r="R461" s="28" t="b">
        <f t="shared" si="1335"/>
        <v>1</v>
      </c>
      <c r="S461" s="73" t="b">
        <f t="shared" si="1336"/>
        <v>0</v>
      </c>
      <c r="T461" s="73">
        <f t="shared" si="1337"/>
        <v>0</v>
      </c>
      <c r="U461" s="61">
        <f t="shared" si="1338"/>
        <v>0</v>
      </c>
      <c r="V461" s="62">
        <f t="shared" si="1339"/>
        <v>0</v>
      </c>
      <c r="Z461" s="29" t="s">
        <v>344</v>
      </c>
      <c r="AA461" s="30">
        <v>40</v>
      </c>
      <c r="AB461" s="31">
        <v>4</v>
      </c>
      <c r="AC461" s="31">
        <v>8</v>
      </c>
      <c r="AD461" s="32" t="s">
        <v>576</v>
      </c>
      <c r="AE461" s="30">
        <v>800</v>
      </c>
      <c r="AF461" s="33">
        <v>50873.2</v>
      </c>
      <c r="AG461" s="34">
        <v>27000</v>
      </c>
      <c r="AH461" s="33">
        <v>77873.2</v>
      </c>
      <c r="AI461" s="34">
        <v>50873.2</v>
      </c>
      <c r="AJ461" s="34">
        <v>0</v>
      </c>
      <c r="AK461" s="34">
        <v>50873.2</v>
      </c>
      <c r="AL461" s="34">
        <v>50873.2</v>
      </c>
      <c r="AM461" s="34">
        <v>0</v>
      </c>
      <c r="AN461" s="34">
        <v>50873.2</v>
      </c>
    </row>
    <row r="462" spans="1:40" s="25" customFormat="1" ht="39.6" x14ac:dyDescent="0.25">
      <c r="A462" s="3"/>
      <c r="B462" s="14" t="s">
        <v>342</v>
      </c>
      <c r="C462" s="15">
        <v>40</v>
      </c>
      <c r="D462" s="16">
        <v>4</v>
      </c>
      <c r="E462" s="16">
        <v>8</v>
      </c>
      <c r="F462" s="17" t="s">
        <v>576</v>
      </c>
      <c r="G462" s="15" t="s">
        <v>341</v>
      </c>
      <c r="H462" s="18">
        <v>77873200</v>
      </c>
      <c r="I462" s="18">
        <v>50873200</v>
      </c>
      <c r="J462" s="18">
        <v>50873200</v>
      </c>
      <c r="K462" s="58">
        <f t="shared" si="1328"/>
        <v>77873.2</v>
      </c>
      <c r="L462" s="58">
        <f t="shared" si="1329"/>
        <v>50873.2</v>
      </c>
      <c r="M462" s="58">
        <f t="shared" si="1330"/>
        <v>50873.2</v>
      </c>
      <c r="N462" s="28" t="b">
        <f t="shared" si="1331"/>
        <v>1</v>
      </c>
      <c r="O462" s="28" t="b">
        <f t="shared" si="1332"/>
        <v>1</v>
      </c>
      <c r="P462" s="28" t="b">
        <f t="shared" si="1333"/>
        <v>1</v>
      </c>
      <c r="Q462" s="28" t="b">
        <f t="shared" si="1334"/>
        <v>1</v>
      </c>
      <c r="R462" s="28" t="b">
        <f t="shared" si="1335"/>
        <v>1</v>
      </c>
      <c r="S462" s="73" t="b">
        <f t="shared" si="1336"/>
        <v>0</v>
      </c>
      <c r="T462" s="73">
        <f t="shared" si="1337"/>
        <v>0</v>
      </c>
      <c r="U462" s="61">
        <f t="shared" si="1338"/>
        <v>0</v>
      </c>
      <c r="V462" s="62">
        <f t="shared" si="1339"/>
        <v>0</v>
      </c>
      <c r="Z462" s="29" t="s">
        <v>342</v>
      </c>
      <c r="AA462" s="30">
        <v>40</v>
      </c>
      <c r="AB462" s="31">
        <v>4</v>
      </c>
      <c r="AC462" s="31">
        <v>8</v>
      </c>
      <c r="AD462" s="32" t="s">
        <v>576</v>
      </c>
      <c r="AE462" s="30">
        <v>810</v>
      </c>
      <c r="AF462" s="33">
        <v>50873.2</v>
      </c>
      <c r="AG462" s="34">
        <v>27000</v>
      </c>
      <c r="AH462" s="33">
        <v>77873.2</v>
      </c>
      <c r="AI462" s="34">
        <v>50873.2</v>
      </c>
      <c r="AJ462" s="34">
        <v>0</v>
      </c>
      <c r="AK462" s="34">
        <v>50873.2</v>
      </c>
      <c r="AL462" s="34">
        <v>50873.2</v>
      </c>
      <c r="AM462" s="34">
        <v>0</v>
      </c>
      <c r="AN462" s="34">
        <v>50873.2</v>
      </c>
    </row>
    <row r="463" spans="1:40" s="25" customFormat="1" x14ac:dyDescent="0.25">
      <c r="A463" s="3"/>
      <c r="B463" s="19" t="s">
        <v>575</v>
      </c>
      <c r="C463" s="15">
        <v>40</v>
      </c>
      <c r="D463" s="16">
        <v>4</v>
      </c>
      <c r="E463" s="16">
        <v>9</v>
      </c>
      <c r="F463" s="17"/>
      <c r="G463" s="15"/>
      <c r="H463" s="18">
        <v>109340636.37</v>
      </c>
      <c r="I463" s="18">
        <v>85289300</v>
      </c>
      <c r="J463" s="18">
        <v>52817900</v>
      </c>
      <c r="K463" s="58">
        <f t="shared" si="1328"/>
        <v>109340.63637000001</v>
      </c>
      <c r="L463" s="58">
        <f t="shared" si="1329"/>
        <v>85289.3</v>
      </c>
      <c r="M463" s="58">
        <f t="shared" si="1330"/>
        <v>52817.9</v>
      </c>
      <c r="N463" s="28" t="b">
        <f t="shared" si="1331"/>
        <v>1</v>
      </c>
      <c r="O463" s="28" t="b">
        <f t="shared" si="1332"/>
        <v>1</v>
      </c>
      <c r="P463" s="28" t="b">
        <f t="shared" si="1333"/>
        <v>1</v>
      </c>
      <c r="Q463" s="28" t="b">
        <f t="shared" si="1334"/>
        <v>1</v>
      </c>
      <c r="R463" s="28" t="b">
        <f t="shared" si="1335"/>
        <v>1</v>
      </c>
      <c r="S463" s="73" t="b">
        <f t="shared" si="1336"/>
        <v>1</v>
      </c>
      <c r="T463" s="73">
        <f t="shared" si="1337"/>
        <v>-3.6299999919719994E-3</v>
      </c>
      <c r="U463" s="61">
        <f t="shared" si="1338"/>
        <v>0</v>
      </c>
      <c r="V463" s="62">
        <f t="shared" si="1339"/>
        <v>0</v>
      </c>
      <c r="Z463" s="29" t="s">
        <v>575</v>
      </c>
      <c r="AA463" s="30">
        <v>40</v>
      </c>
      <c r="AB463" s="31">
        <v>4</v>
      </c>
      <c r="AC463" s="31">
        <v>9</v>
      </c>
      <c r="AD463" s="32" t="s">
        <v>857</v>
      </c>
      <c r="AE463" s="30" t="s">
        <v>857</v>
      </c>
      <c r="AF463" s="33">
        <v>95223.54</v>
      </c>
      <c r="AG463" s="34">
        <v>14117.1</v>
      </c>
      <c r="AH463" s="33">
        <v>109340.64</v>
      </c>
      <c r="AI463" s="34">
        <v>85289.3</v>
      </c>
      <c r="AJ463" s="34">
        <v>0</v>
      </c>
      <c r="AK463" s="34">
        <v>85289.3</v>
      </c>
      <c r="AL463" s="34">
        <v>52817.9</v>
      </c>
      <c r="AM463" s="34">
        <v>0</v>
      </c>
      <c r="AN463" s="34">
        <v>52817.9</v>
      </c>
    </row>
    <row r="464" spans="1:40" s="25" customFormat="1" x14ac:dyDescent="0.25">
      <c r="A464" s="3"/>
      <c r="B464" s="20" t="s">
        <v>83</v>
      </c>
      <c r="C464" s="15">
        <v>40</v>
      </c>
      <c r="D464" s="16">
        <v>4</v>
      </c>
      <c r="E464" s="16">
        <v>9</v>
      </c>
      <c r="F464" s="17" t="s">
        <v>82</v>
      </c>
      <c r="G464" s="15"/>
      <c r="H464" s="18">
        <v>2370000</v>
      </c>
      <c r="I464" s="18">
        <v>0</v>
      </c>
      <c r="J464" s="18">
        <v>0</v>
      </c>
      <c r="K464" s="58">
        <f t="shared" si="1328"/>
        <v>2370</v>
      </c>
      <c r="L464" s="58">
        <f t="shared" si="1329"/>
        <v>0</v>
      </c>
      <c r="M464" s="58">
        <f t="shared" si="1330"/>
        <v>0</v>
      </c>
      <c r="N464" s="28" t="b">
        <f t="shared" si="1331"/>
        <v>1</v>
      </c>
      <c r="O464" s="28" t="b">
        <f t="shared" si="1332"/>
        <v>1</v>
      </c>
      <c r="P464" s="28" t="b">
        <f t="shared" si="1333"/>
        <v>1</v>
      </c>
      <c r="Q464" s="28" t="b">
        <f t="shared" si="1334"/>
        <v>1</v>
      </c>
      <c r="R464" s="28" t="b">
        <f t="shared" si="1335"/>
        <v>1</v>
      </c>
      <c r="S464" s="73" t="b">
        <f t="shared" si="1336"/>
        <v>1</v>
      </c>
      <c r="T464" s="73">
        <f t="shared" si="1337"/>
        <v>0</v>
      </c>
      <c r="U464" s="61">
        <f t="shared" si="1338"/>
        <v>0</v>
      </c>
      <c r="V464" s="62">
        <f t="shared" si="1339"/>
        <v>0</v>
      </c>
      <c r="Z464" s="29" t="s">
        <v>83</v>
      </c>
      <c r="AA464" s="30">
        <v>40</v>
      </c>
      <c r="AB464" s="31">
        <v>4</v>
      </c>
      <c r="AC464" s="31">
        <v>9</v>
      </c>
      <c r="AD464" s="32" t="s">
        <v>82</v>
      </c>
      <c r="AE464" s="30" t="s">
        <v>857</v>
      </c>
      <c r="AF464" s="33">
        <v>2370</v>
      </c>
      <c r="AG464" s="34">
        <v>0</v>
      </c>
      <c r="AH464" s="33">
        <v>2370</v>
      </c>
      <c r="AI464" s="34">
        <v>0</v>
      </c>
      <c r="AJ464" s="34">
        <v>0</v>
      </c>
      <c r="AK464" s="34">
        <v>0</v>
      </c>
      <c r="AL464" s="34">
        <v>0</v>
      </c>
      <c r="AM464" s="34">
        <v>0</v>
      </c>
      <c r="AN464" s="34">
        <v>0</v>
      </c>
    </row>
    <row r="465" spans="1:40" s="25" customFormat="1" ht="39.6" x14ac:dyDescent="0.25">
      <c r="A465" s="3"/>
      <c r="B465" s="14" t="s">
        <v>81</v>
      </c>
      <c r="C465" s="15">
        <v>40</v>
      </c>
      <c r="D465" s="16">
        <v>4</v>
      </c>
      <c r="E465" s="16">
        <v>9</v>
      </c>
      <c r="F465" s="17" t="s">
        <v>80</v>
      </c>
      <c r="G465" s="15"/>
      <c r="H465" s="18">
        <v>2370000</v>
      </c>
      <c r="I465" s="18">
        <v>0</v>
      </c>
      <c r="J465" s="18">
        <v>0</v>
      </c>
      <c r="K465" s="58">
        <f t="shared" si="1328"/>
        <v>2370</v>
      </c>
      <c r="L465" s="58">
        <f t="shared" si="1329"/>
        <v>0</v>
      </c>
      <c r="M465" s="58">
        <f t="shared" si="1330"/>
        <v>0</v>
      </c>
      <c r="N465" s="28" t="b">
        <f t="shared" si="1331"/>
        <v>1</v>
      </c>
      <c r="O465" s="28" t="b">
        <f t="shared" si="1332"/>
        <v>1</v>
      </c>
      <c r="P465" s="28" t="b">
        <f t="shared" si="1333"/>
        <v>1</v>
      </c>
      <c r="Q465" s="28" t="b">
        <f t="shared" si="1334"/>
        <v>1</v>
      </c>
      <c r="R465" s="28" t="b">
        <f t="shared" si="1335"/>
        <v>1</v>
      </c>
      <c r="S465" s="73" t="b">
        <f t="shared" si="1336"/>
        <v>1</v>
      </c>
      <c r="T465" s="73">
        <f t="shared" si="1337"/>
        <v>0</v>
      </c>
      <c r="U465" s="61">
        <f t="shared" si="1338"/>
        <v>0</v>
      </c>
      <c r="V465" s="62">
        <f t="shared" si="1339"/>
        <v>0</v>
      </c>
      <c r="Z465" s="29" t="s">
        <v>81</v>
      </c>
      <c r="AA465" s="30">
        <v>40</v>
      </c>
      <c r="AB465" s="31">
        <v>4</v>
      </c>
      <c r="AC465" s="31">
        <v>9</v>
      </c>
      <c r="AD465" s="32" t="s">
        <v>80</v>
      </c>
      <c r="AE465" s="30" t="s">
        <v>857</v>
      </c>
      <c r="AF465" s="33">
        <v>2370</v>
      </c>
      <c r="AG465" s="34">
        <v>0</v>
      </c>
      <c r="AH465" s="33">
        <v>2370</v>
      </c>
      <c r="AI465" s="34">
        <v>0</v>
      </c>
      <c r="AJ465" s="34">
        <v>0</v>
      </c>
      <c r="AK465" s="34">
        <v>0</v>
      </c>
      <c r="AL465" s="34">
        <v>0</v>
      </c>
      <c r="AM465" s="34">
        <v>0</v>
      </c>
      <c r="AN465" s="34">
        <v>0</v>
      </c>
    </row>
    <row r="466" spans="1:40" s="25" customFormat="1" x14ac:dyDescent="0.25">
      <c r="A466" s="3"/>
      <c r="B466" s="14" t="s">
        <v>49</v>
      </c>
      <c r="C466" s="15">
        <v>40</v>
      </c>
      <c r="D466" s="16">
        <v>4</v>
      </c>
      <c r="E466" s="16">
        <v>9</v>
      </c>
      <c r="F466" s="17" t="s">
        <v>79</v>
      </c>
      <c r="G466" s="15"/>
      <c r="H466" s="18">
        <v>2370000</v>
      </c>
      <c r="I466" s="18">
        <v>0</v>
      </c>
      <c r="J466" s="18">
        <v>0</v>
      </c>
      <c r="K466" s="58">
        <f t="shared" si="1328"/>
        <v>2370</v>
      </c>
      <c r="L466" s="58">
        <f t="shared" si="1329"/>
        <v>0</v>
      </c>
      <c r="M466" s="58">
        <f t="shared" si="1330"/>
        <v>0</v>
      </c>
      <c r="N466" s="28" t="b">
        <f t="shared" si="1331"/>
        <v>1</v>
      </c>
      <c r="O466" s="28" t="b">
        <f t="shared" si="1332"/>
        <v>1</v>
      </c>
      <c r="P466" s="28" t="b">
        <f t="shared" si="1333"/>
        <v>1</v>
      </c>
      <c r="Q466" s="28" t="b">
        <f t="shared" si="1334"/>
        <v>1</v>
      </c>
      <c r="R466" s="28" t="b">
        <f t="shared" si="1335"/>
        <v>1</v>
      </c>
      <c r="S466" s="73" t="b">
        <f t="shared" si="1336"/>
        <v>1</v>
      </c>
      <c r="T466" s="73">
        <f t="shared" si="1337"/>
        <v>0</v>
      </c>
      <c r="U466" s="61">
        <f t="shared" si="1338"/>
        <v>0</v>
      </c>
      <c r="V466" s="62">
        <f t="shared" si="1339"/>
        <v>0</v>
      </c>
      <c r="Z466" s="29" t="s">
        <v>49</v>
      </c>
      <c r="AA466" s="30">
        <v>40</v>
      </c>
      <c r="AB466" s="31">
        <v>4</v>
      </c>
      <c r="AC466" s="31">
        <v>9</v>
      </c>
      <c r="AD466" s="32" t="s">
        <v>79</v>
      </c>
      <c r="AE466" s="30" t="s">
        <v>857</v>
      </c>
      <c r="AF466" s="33">
        <v>2370</v>
      </c>
      <c r="AG466" s="34">
        <v>0</v>
      </c>
      <c r="AH466" s="33">
        <v>2370</v>
      </c>
      <c r="AI466" s="34">
        <v>0</v>
      </c>
      <c r="AJ466" s="34">
        <v>0</v>
      </c>
      <c r="AK466" s="34">
        <v>0</v>
      </c>
      <c r="AL466" s="34">
        <v>0</v>
      </c>
      <c r="AM466" s="34">
        <v>0</v>
      </c>
      <c r="AN466" s="34">
        <v>0</v>
      </c>
    </row>
    <row r="467" spans="1:40" s="25" customFormat="1" ht="26.4" x14ac:dyDescent="0.25">
      <c r="A467" s="3"/>
      <c r="B467" s="14" t="s">
        <v>35</v>
      </c>
      <c r="C467" s="15">
        <v>40</v>
      </c>
      <c r="D467" s="16">
        <v>4</v>
      </c>
      <c r="E467" s="16">
        <v>9</v>
      </c>
      <c r="F467" s="17" t="s">
        <v>79</v>
      </c>
      <c r="G467" s="15" t="s">
        <v>34</v>
      </c>
      <c r="H467" s="18">
        <v>2370000</v>
      </c>
      <c r="I467" s="18">
        <v>0</v>
      </c>
      <c r="J467" s="18">
        <v>0</v>
      </c>
      <c r="K467" s="58">
        <f t="shared" si="1328"/>
        <v>2370</v>
      </c>
      <c r="L467" s="58">
        <f t="shared" si="1329"/>
        <v>0</v>
      </c>
      <c r="M467" s="58">
        <f t="shared" si="1330"/>
        <v>0</v>
      </c>
      <c r="N467" s="28" t="b">
        <f t="shared" si="1331"/>
        <v>1</v>
      </c>
      <c r="O467" s="28" t="b">
        <f t="shared" si="1332"/>
        <v>1</v>
      </c>
      <c r="P467" s="28" t="b">
        <f t="shared" si="1333"/>
        <v>1</v>
      </c>
      <c r="Q467" s="28" t="b">
        <f t="shared" si="1334"/>
        <v>1</v>
      </c>
      <c r="R467" s="28" t="b">
        <f t="shared" si="1335"/>
        <v>1</v>
      </c>
      <c r="S467" s="73" t="b">
        <f t="shared" si="1336"/>
        <v>0</v>
      </c>
      <c r="T467" s="73">
        <f t="shared" si="1337"/>
        <v>0</v>
      </c>
      <c r="U467" s="61">
        <f t="shared" si="1338"/>
        <v>0</v>
      </c>
      <c r="V467" s="62">
        <f t="shared" si="1339"/>
        <v>0</v>
      </c>
      <c r="Z467" s="29" t="s">
        <v>35</v>
      </c>
      <c r="AA467" s="30">
        <v>40</v>
      </c>
      <c r="AB467" s="31">
        <v>4</v>
      </c>
      <c r="AC467" s="31">
        <v>9</v>
      </c>
      <c r="AD467" s="32" t="s">
        <v>79</v>
      </c>
      <c r="AE467" s="30">
        <v>200</v>
      </c>
      <c r="AF467" s="33">
        <v>2370</v>
      </c>
      <c r="AG467" s="34">
        <v>0</v>
      </c>
      <c r="AH467" s="33">
        <v>2370</v>
      </c>
      <c r="AI467" s="34">
        <v>0</v>
      </c>
      <c r="AJ467" s="34">
        <v>0</v>
      </c>
      <c r="AK467" s="34">
        <v>0</v>
      </c>
      <c r="AL467" s="34">
        <v>0</v>
      </c>
      <c r="AM467" s="34">
        <v>0</v>
      </c>
      <c r="AN467" s="34">
        <v>0</v>
      </c>
    </row>
    <row r="468" spans="1:40" s="25" customFormat="1" ht="26.4" x14ac:dyDescent="0.25">
      <c r="A468" s="3"/>
      <c r="B468" s="14" t="s">
        <v>33</v>
      </c>
      <c r="C468" s="15">
        <v>40</v>
      </c>
      <c r="D468" s="16">
        <v>4</v>
      </c>
      <c r="E468" s="16">
        <v>9</v>
      </c>
      <c r="F468" s="17" t="s">
        <v>79</v>
      </c>
      <c r="G468" s="15" t="s">
        <v>32</v>
      </c>
      <c r="H468" s="18">
        <v>2370000</v>
      </c>
      <c r="I468" s="18">
        <v>0</v>
      </c>
      <c r="J468" s="18">
        <v>0</v>
      </c>
      <c r="K468" s="58">
        <f t="shared" si="1328"/>
        <v>2370</v>
      </c>
      <c r="L468" s="58">
        <f t="shared" si="1329"/>
        <v>0</v>
      </c>
      <c r="M468" s="58">
        <f t="shared" si="1330"/>
        <v>0</v>
      </c>
      <c r="N468" s="28" t="b">
        <f t="shared" si="1331"/>
        <v>1</v>
      </c>
      <c r="O468" s="28" t="b">
        <f t="shared" si="1332"/>
        <v>1</v>
      </c>
      <c r="P468" s="28" t="b">
        <f t="shared" si="1333"/>
        <v>1</v>
      </c>
      <c r="Q468" s="28" t="b">
        <f t="shared" si="1334"/>
        <v>1</v>
      </c>
      <c r="R468" s="28" t="b">
        <f t="shared" si="1335"/>
        <v>1</v>
      </c>
      <c r="S468" s="73" t="b">
        <f t="shared" si="1336"/>
        <v>0</v>
      </c>
      <c r="T468" s="73">
        <f t="shared" si="1337"/>
        <v>0</v>
      </c>
      <c r="U468" s="61">
        <f t="shared" si="1338"/>
        <v>0</v>
      </c>
      <c r="V468" s="62">
        <f t="shared" si="1339"/>
        <v>0</v>
      </c>
      <c r="Z468" s="29" t="s">
        <v>33</v>
      </c>
      <c r="AA468" s="30">
        <v>40</v>
      </c>
      <c r="AB468" s="31">
        <v>4</v>
      </c>
      <c r="AC468" s="31">
        <v>9</v>
      </c>
      <c r="AD468" s="32" t="s">
        <v>79</v>
      </c>
      <c r="AE468" s="30">
        <v>240</v>
      </c>
      <c r="AF468" s="33">
        <v>2370</v>
      </c>
      <c r="AG468" s="34">
        <v>0</v>
      </c>
      <c r="AH468" s="33">
        <v>2370</v>
      </c>
      <c r="AI468" s="34">
        <v>0</v>
      </c>
      <c r="AJ468" s="34">
        <v>0</v>
      </c>
      <c r="AK468" s="34">
        <v>0</v>
      </c>
      <c r="AL468" s="34">
        <v>0</v>
      </c>
      <c r="AM468" s="34">
        <v>0</v>
      </c>
      <c r="AN468" s="34">
        <v>0</v>
      </c>
    </row>
    <row r="469" spans="1:40" s="25" customFormat="1" ht="21" x14ac:dyDescent="0.25">
      <c r="A469" s="3"/>
      <c r="B469" s="20" t="s">
        <v>574</v>
      </c>
      <c r="C469" s="15">
        <v>40</v>
      </c>
      <c r="D469" s="16">
        <v>4</v>
      </c>
      <c r="E469" s="16">
        <v>9</v>
      </c>
      <c r="F469" s="17" t="s">
        <v>573</v>
      </c>
      <c r="G469" s="15"/>
      <c r="H469" s="18">
        <v>106970636.37</v>
      </c>
      <c r="I469" s="18">
        <v>85289300</v>
      </c>
      <c r="J469" s="18">
        <v>52817900</v>
      </c>
      <c r="K469" s="58">
        <f t="shared" si="1328"/>
        <v>106970.63637000001</v>
      </c>
      <c r="L469" s="58">
        <f t="shared" si="1329"/>
        <v>85289.3</v>
      </c>
      <c r="M469" s="58">
        <f t="shared" si="1330"/>
        <v>52817.9</v>
      </c>
      <c r="N469" s="28" t="b">
        <f t="shared" si="1331"/>
        <v>1</v>
      </c>
      <c r="O469" s="28" t="b">
        <f t="shared" si="1332"/>
        <v>1</v>
      </c>
      <c r="P469" s="28" t="b">
        <f t="shared" si="1333"/>
        <v>1</v>
      </c>
      <c r="Q469" s="28" t="b">
        <f t="shared" si="1334"/>
        <v>1</v>
      </c>
      <c r="R469" s="28" t="b">
        <f t="shared" si="1335"/>
        <v>1</v>
      </c>
      <c r="S469" s="73" t="b">
        <f t="shared" si="1336"/>
        <v>1</v>
      </c>
      <c r="T469" s="73">
        <f t="shared" si="1337"/>
        <v>-3.6299999919719994E-3</v>
      </c>
      <c r="U469" s="61">
        <f t="shared" si="1338"/>
        <v>0</v>
      </c>
      <c r="V469" s="62">
        <f t="shared" si="1339"/>
        <v>0</v>
      </c>
      <c r="Z469" s="29" t="s">
        <v>574</v>
      </c>
      <c r="AA469" s="30">
        <v>40</v>
      </c>
      <c r="AB469" s="31">
        <v>4</v>
      </c>
      <c r="AC469" s="31">
        <v>9</v>
      </c>
      <c r="AD469" s="32" t="s">
        <v>573</v>
      </c>
      <c r="AE469" s="30" t="s">
        <v>857</v>
      </c>
      <c r="AF469" s="33">
        <v>92853.54</v>
      </c>
      <c r="AG469" s="34">
        <v>14117.1</v>
      </c>
      <c r="AH469" s="33">
        <v>106970.64</v>
      </c>
      <c r="AI469" s="34">
        <v>85289.3</v>
      </c>
      <c r="AJ469" s="34">
        <v>0</v>
      </c>
      <c r="AK469" s="34">
        <v>85289.3</v>
      </c>
      <c r="AL469" s="34">
        <v>52817.9</v>
      </c>
      <c r="AM469" s="34">
        <v>0</v>
      </c>
      <c r="AN469" s="34">
        <v>52817.9</v>
      </c>
    </row>
    <row r="470" spans="1:40" s="25" customFormat="1" x14ac:dyDescent="0.25">
      <c r="A470" s="3"/>
      <c r="B470" s="14" t="s">
        <v>572</v>
      </c>
      <c r="C470" s="15">
        <v>40</v>
      </c>
      <c r="D470" s="16">
        <v>4</v>
      </c>
      <c r="E470" s="16">
        <v>9</v>
      </c>
      <c r="F470" s="17" t="s">
        <v>571</v>
      </c>
      <c r="G470" s="15"/>
      <c r="H470" s="18">
        <v>101612436.37</v>
      </c>
      <c r="I470" s="18">
        <v>82987700</v>
      </c>
      <c r="J470" s="18">
        <v>51210700</v>
      </c>
      <c r="K470" s="58">
        <f t="shared" si="1328"/>
        <v>101612.43637000001</v>
      </c>
      <c r="L470" s="58">
        <f t="shared" si="1329"/>
        <v>82987.7</v>
      </c>
      <c r="M470" s="58">
        <f t="shared" si="1330"/>
        <v>51210.7</v>
      </c>
      <c r="N470" s="28" t="b">
        <f t="shared" si="1331"/>
        <v>1</v>
      </c>
      <c r="O470" s="28" t="b">
        <f t="shared" si="1332"/>
        <v>1</v>
      </c>
      <c r="P470" s="28" t="b">
        <f t="shared" si="1333"/>
        <v>1</v>
      </c>
      <c r="Q470" s="28" t="b">
        <f t="shared" si="1334"/>
        <v>1</v>
      </c>
      <c r="R470" s="28" t="b">
        <f t="shared" si="1335"/>
        <v>1</v>
      </c>
      <c r="S470" s="73" t="b">
        <f t="shared" si="1336"/>
        <v>1</v>
      </c>
      <c r="T470" s="73">
        <f t="shared" si="1337"/>
        <v>-3.6299999919719994E-3</v>
      </c>
      <c r="U470" s="61">
        <f t="shared" si="1338"/>
        <v>0</v>
      </c>
      <c r="V470" s="62">
        <f t="shared" si="1339"/>
        <v>0</v>
      </c>
      <c r="Z470" s="29" t="s">
        <v>572</v>
      </c>
      <c r="AA470" s="30">
        <v>40</v>
      </c>
      <c r="AB470" s="31">
        <v>4</v>
      </c>
      <c r="AC470" s="31">
        <v>9</v>
      </c>
      <c r="AD470" s="32" t="s">
        <v>571</v>
      </c>
      <c r="AE470" s="30" t="s">
        <v>857</v>
      </c>
      <c r="AF470" s="33">
        <v>90365.34</v>
      </c>
      <c r="AG470" s="34">
        <v>11247.1</v>
      </c>
      <c r="AH470" s="33">
        <v>101612.44</v>
      </c>
      <c r="AI470" s="34">
        <v>82987.7</v>
      </c>
      <c r="AJ470" s="34">
        <v>0</v>
      </c>
      <c r="AK470" s="34">
        <v>82987.7</v>
      </c>
      <c r="AL470" s="34">
        <v>51210.7</v>
      </c>
      <c r="AM470" s="34">
        <v>0</v>
      </c>
      <c r="AN470" s="34">
        <v>51210.7</v>
      </c>
    </row>
    <row r="471" spans="1:40" s="25" customFormat="1" ht="26.4" x14ac:dyDescent="0.25">
      <c r="A471" s="3"/>
      <c r="B471" s="14" t="s">
        <v>570</v>
      </c>
      <c r="C471" s="15">
        <v>40</v>
      </c>
      <c r="D471" s="16">
        <v>4</v>
      </c>
      <c r="E471" s="16">
        <v>9</v>
      </c>
      <c r="F471" s="17" t="s">
        <v>569</v>
      </c>
      <c r="G471" s="15"/>
      <c r="H471" s="18">
        <v>66862799.369999997</v>
      </c>
      <c r="I471" s="18">
        <v>51210700</v>
      </c>
      <c r="J471" s="18">
        <v>51210700</v>
      </c>
      <c r="K471" s="58">
        <f t="shared" si="1328"/>
        <v>66862.799369999993</v>
      </c>
      <c r="L471" s="58">
        <f t="shared" si="1329"/>
        <v>51210.7</v>
      </c>
      <c r="M471" s="58">
        <f t="shared" si="1330"/>
        <v>51210.7</v>
      </c>
      <c r="N471" s="28" t="b">
        <f t="shared" si="1331"/>
        <v>1</v>
      </c>
      <c r="O471" s="28" t="b">
        <f t="shared" si="1332"/>
        <v>1</v>
      </c>
      <c r="P471" s="28" t="b">
        <f t="shared" si="1333"/>
        <v>1</v>
      </c>
      <c r="Q471" s="28" t="b">
        <f t="shared" si="1334"/>
        <v>1</v>
      </c>
      <c r="R471" s="28" t="b">
        <f t="shared" si="1335"/>
        <v>1</v>
      </c>
      <c r="S471" s="73" t="b">
        <f t="shared" si="1336"/>
        <v>1</v>
      </c>
      <c r="T471" s="73">
        <f t="shared" si="1337"/>
        <v>-6.30000009550713E-4</v>
      </c>
      <c r="U471" s="61">
        <f t="shared" si="1338"/>
        <v>0</v>
      </c>
      <c r="V471" s="62">
        <f t="shared" si="1339"/>
        <v>0</v>
      </c>
      <c r="Z471" s="29" t="s">
        <v>570</v>
      </c>
      <c r="AA471" s="30">
        <v>40</v>
      </c>
      <c r="AB471" s="31">
        <v>4</v>
      </c>
      <c r="AC471" s="31">
        <v>9</v>
      </c>
      <c r="AD471" s="32" t="s">
        <v>569</v>
      </c>
      <c r="AE471" s="30" t="s">
        <v>857</v>
      </c>
      <c r="AF471" s="33">
        <v>56075.7</v>
      </c>
      <c r="AG471" s="34">
        <v>10787.1</v>
      </c>
      <c r="AH471" s="33">
        <v>66862.8</v>
      </c>
      <c r="AI471" s="34">
        <v>51210.7</v>
      </c>
      <c r="AJ471" s="34">
        <v>0</v>
      </c>
      <c r="AK471" s="34">
        <v>51210.7</v>
      </c>
      <c r="AL471" s="34">
        <v>51210.7</v>
      </c>
      <c r="AM471" s="34">
        <v>0</v>
      </c>
      <c r="AN471" s="34">
        <v>51210.7</v>
      </c>
    </row>
    <row r="472" spans="1:40" s="25" customFormat="1" x14ac:dyDescent="0.25">
      <c r="A472" s="3"/>
      <c r="B472" s="14" t="s">
        <v>49</v>
      </c>
      <c r="C472" s="15">
        <v>40</v>
      </c>
      <c r="D472" s="16">
        <v>4</v>
      </c>
      <c r="E472" s="16">
        <v>9</v>
      </c>
      <c r="F472" s="17" t="s">
        <v>568</v>
      </c>
      <c r="G472" s="15"/>
      <c r="H472" s="18">
        <v>66862799.369999997</v>
      </c>
      <c r="I472" s="18">
        <v>51210700</v>
      </c>
      <c r="J472" s="18">
        <v>51210700</v>
      </c>
      <c r="K472" s="58">
        <f t="shared" si="1328"/>
        <v>66862.799369999993</v>
      </c>
      <c r="L472" s="58">
        <f t="shared" si="1329"/>
        <v>51210.7</v>
      </c>
      <c r="M472" s="58">
        <f t="shared" si="1330"/>
        <v>51210.7</v>
      </c>
      <c r="N472" s="28" t="b">
        <f t="shared" si="1331"/>
        <v>1</v>
      </c>
      <c r="O472" s="28" t="b">
        <f t="shared" si="1332"/>
        <v>1</v>
      </c>
      <c r="P472" s="28" t="b">
        <f t="shared" si="1333"/>
        <v>1</v>
      </c>
      <c r="Q472" s="28" t="b">
        <f t="shared" si="1334"/>
        <v>1</v>
      </c>
      <c r="R472" s="28" t="b">
        <f t="shared" si="1335"/>
        <v>1</v>
      </c>
      <c r="S472" s="73" t="b">
        <f t="shared" si="1336"/>
        <v>1</v>
      </c>
      <c r="T472" s="73">
        <f t="shared" si="1337"/>
        <v>-6.30000009550713E-4</v>
      </c>
      <c r="U472" s="61">
        <f t="shared" si="1338"/>
        <v>0</v>
      </c>
      <c r="V472" s="62">
        <f t="shared" si="1339"/>
        <v>0</v>
      </c>
      <c r="Z472" s="29" t="s">
        <v>49</v>
      </c>
      <c r="AA472" s="30">
        <v>40</v>
      </c>
      <c r="AB472" s="31">
        <v>4</v>
      </c>
      <c r="AC472" s="31">
        <v>9</v>
      </c>
      <c r="AD472" s="32" t="s">
        <v>568</v>
      </c>
      <c r="AE472" s="30" t="s">
        <v>857</v>
      </c>
      <c r="AF472" s="33">
        <v>56075.7</v>
      </c>
      <c r="AG472" s="34">
        <v>10787.1</v>
      </c>
      <c r="AH472" s="33">
        <v>66862.8</v>
      </c>
      <c r="AI472" s="34">
        <v>51210.7</v>
      </c>
      <c r="AJ472" s="34">
        <v>0</v>
      </c>
      <c r="AK472" s="34">
        <v>51210.7</v>
      </c>
      <c r="AL472" s="34">
        <v>51210.7</v>
      </c>
      <c r="AM472" s="34">
        <v>0</v>
      </c>
      <c r="AN472" s="34">
        <v>51210.7</v>
      </c>
    </row>
    <row r="473" spans="1:40" s="25" customFormat="1" ht="26.4" x14ac:dyDescent="0.25">
      <c r="A473" s="3"/>
      <c r="B473" s="14" t="s">
        <v>35</v>
      </c>
      <c r="C473" s="15">
        <v>40</v>
      </c>
      <c r="D473" s="16">
        <v>4</v>
      </c>
      <c r="E473" s="16">
        <v>9</v>
      </c>
      <c r="F473" s="17" t="s">
        <v>568</v>
      </c>
      <c r="G473" s="15" t="s">
        <v>34</v>
      </c>
      <c r="H473" s="18">
        <v>66862799.369999997</v>
      </c>
      <c r="I473" s="18">
        <v>51210700</v>
      </c>
      <c r="J473" s="18">
        <v>51210700</v>
      </c>
      <c r="K473" s="58">
        <f t="shared" ref="K473:K536" si="1340">H473/1000</f>
        <v>66862.799369999993</v>
      </c>
      <c r="L473" s="58">
        <f t="shared" ref="L473:L536" si="1341">I473/1000</f>
        <v>51210.7</v>
      </c>
      <c r="M473" s="58">
        <f t="shared" ref="M473:M536" si="1342">J473/1000</f>
        <v>51210.7</v>
      </c>
      <c r="N473" s="28" t="b">
        <f t="shared" ref="N473:N536" si="1343">B473=Z473</f>
        <v>1</v>
      </c>
      <c r="O473" s="28" t="b">
        <f t="shared" ref="O473:O536" si="1344">C473=AA473</f>
        <v>1</v>
      </c>
      <c r="P473" s="28" t="b">
        <f t="shared" ref="P473:P536" si="1345">D473=AB473</f>
        <v>1</v>
      </c>
      <c r="Q473" s="28" t="b">
        <f t="shared" ref="Q473:Q536" si="1346">E473=AC473</f>
        <v>1</v>
      </c>
      <c r="R473" s="28" t="b">
        <f t="shared" ref="R473:R536" si="1347">F473=AD473</f>
        <v>1</v>
      </c>
      <c r="S473" s="73" t="b">
        <f t="shared" ref="S473:S536" si="1348">G473=AE473</f>
        <v>0</v>
      </c>
      <c r="T473" s="73">
        <f t="shared" ref="T473:T536" si="1349">K473-AH473</f>
        <v>-6.30000009550713E-4</v>
      </c>
      <c r="U473" s="61">
        <f t="shared" ref="U473:U536" si="1350">L473-AK473</f>
        <v>0</v>
      </c>
      <c r="V473" s="62">
        <f t="shared" ref="V473:V536" si="1351">M473-AN473</f>
        <v>0</v>
      </c>
      <c r="Z473" s="29" t="s">
        <v>35</v>
      </c>
      <c r="AA473" s="30">
        <v>40</v>
      </c>
      <c r="AB473" s="31">
        <v>4</v>
      </c>
      <c r="AC473" s="31">
        <v>9</v>
      </c>
      <c r="AD473" s="32" t="s">
        <v>568</v>
      </c>
      <c r="AE473" s="30">
        <v>200</v>
      </c>
      <c r="AF473" s="33">
        <v>56075.7</v>
      </c>
      <c r="AG473" s="34">
        <v>10787.1</v>
      </c>
      <c r="AH473" s="33">
        <v>66862.8</v>
      </c>
      <c r="AI473" s="34">
        <v>51210.7</v>
      </c>
      <c r="AJ473" s="34">
        <v>0</v>
      </c>
      <c r="AK473" s="34">
        <v>51210.7</v>
      </c>
      <c r="AL473" s="34">
        <v>51210.7</v>
      </c>
      <c r="AM473" s="34">
        <v>0</v>
      </c>
      <c r="AN473" s="34">
        <v>51210.7</v>
      </c>
    </row>
    <row r="474" spans="1:40" s="25" customFormat="1" ht="26.4" x14ac:dyDescent="0.25">
      <c r="A474" s="3"/>
      <c r="B474" s="14" t="s">
        <v>33</v>
      </c>
      <c r="C474" s="15">
        <v>40</v>
      </c>
      <c r="D474" s="16">
        <v>4</v>
      </c>
      <c r="E474" s="16">
        <v>9</v>
      </c>
      <c r="F474" s="17" t="s">
        <v>568</v>
      </c>
      <c r="G474" s="15" t="s">
        <v>32</v>
      </c>
      <c r="H474" s="18">
        <v>66862799.369999997</v>
      </c>
      <c r="I474" s="18">
        <v>51210700</v>
      </c>
      <c r="J474" s="18">
        <v>51210700</v>
      </c>
      <c r="K474" s="58">
        <f t="shared" si="1340"/>
        <v>66862.799369999993</v>
      </c>
      <c r="L474" s="58">
        <f t="shared" si="1341"/>
        <v>51210.7</v>
      </c>
      <c r="M474" s="58">
        <f t="shared" si="1342"/>
        <v>51210.7</v>
      </c>
      <c r="N474" s="28" t="b">
        <f t="shared" si="1343"/>
        <v>1</v>
      </c>
      <c r="O474" s="28" t="b">
        <f t="shared" si="1344"/>
        <v>1</v>
      </c>
      <c r="P474" s="28" t="b">
        <f t="shared" si="1345"/>
        <v>1</v>
      </c>
      <c r="Q474" s="28" t="b">
        <f t="shared" si="1346"/>
        <v>1</v>
      </c>
      <c r="R474" s="28" t="b">
        <f t="shared" si="1347"/>
        <v>1</v>
      </c>
      <c r="S474" s="73" t="b">
        <f t="shared" si="1348"/>
        <v>0</v>
      </c>
      <c r="T474" s="73">
        <f t="shared" si="1349"/>
        <v>-6.30000009550713E-4</v>
      </c>
      <c r="U474" s="61">
        <f t="shared" si="1350"/>
        <v>0</v>
      </c>
      <c r="V474" s="62">
        <f t="shared" si="1351"/>
        <v>0</v>
      </c>
      <c r="Z474" s="29" t="s">
        <v>33</v>
      </c>
      <c r="AA474" s="30">
        <v>40</v>
      </c>
      <c r="AB474" s="31">
        <v>4</v>
      </c>
      <c r="AC474" s="31">
        <v>9</v>
      </c>
      <c r="AD474" s="32" t="s">
        <v>568</v>
      </c>
      <c r="AE474" s="30">
        <v>240</v>
      </c>
      <c r="AF474" s="33">
        <v>56075.7</v>
      </c>
      <c r="AG474" s="34">
        <v>10787.1</v>
      </c>
      <c r="AH474" s="33">
        <v>66862.8</v>
      </c>
      <c r="AI474" s="34">
        <v>51210.7</v>
      </c>
      <c r="AJ474" s="34">
        <v>0</v>
      </c>
      <c r="AK474" s="34">
        <v>51210.7</v>
      </c>
      <c r="AL474" s="34">
        <v>51210.7</v>
      </c>
      <c r="AM474" s="34">
        <v>0</v>
      </c>
      <c r="AN474" s="34">
        <v>51210.7</v>
      </c>
    </row>
    <row r="475" spans="1:40" s="25" customFormat="1" ht="31.2" x14ac:dyDescent="0.25">
      <c r="A475" s="3"/>
      <c r="B475" s="14" t="s">
        <v>567</v>
      </c>
      <c r="C475" s="15">
        <v>40</v>
      </c>
      <c r="D475" s="16">
        <v>4</v>
      </c>
      <c r="E475" s="16">
        <v>9</v>
      </c>
      <c r="F475" s="17" t="s">
        <v>566</v>
      </c>
      <c r="G475" s="15"/>
      <c r="H475" s="18">
        <v>34749637</v>
      </c>
      <c r="I475" s="18">
        <v>31777000</v>
      </c>
      <c r="J475" s="18">
        <v>0</v>
      </c>
      <c r="K475" s="58">
        <f t="shared" si="1340"/>
        <v>34749.637000000002</v>
      </c>
      <c r="L475" s="58">
        <f t="shared" si="1341"/>
        <v>31777</v>
      </c>
      <c r="M475" s="58">
        <f t="shared" si="1342"/>
        <v>0</v>
      </c>
      <c r="N475" s="28" t="b">
        <f t="shared" si="1343"/>
        <v>1</v>
      </c>
      <c r="O475" s="28" t="b">
        <f t="shared" si="1344"/>
        <v>1</v>
      </c>
      <c r="P475" s="28" t="b">
        <f t="shared" si="1345"/>
        <v>1</v>
      </c>
      <c r="Q475" s="28" t="b">
        <f t="shared" si="1346"/>
        <v>1</v>
      </c>
      <c r="R475" s="28" t="b">
        <f t="shared" si="1347"/>
        <v>1</v>
      </c>
      <c r="S475" s="73" t="b">
        <f t="shared" si="1348"/>
        <v>1</v>
      </c>
      <c r="T475" s="73">
        <f t="shared" si="1349"/>
        <v>-2.9999999969732016E-3</v>
      </c>
      <c r="U475" s="61">
        <f t="shared" si="1350"/>
        <v>0</v>
      </c>
      <c r="V475" s="62">
        <f t="shared" si="1351"/>
        <v>0</v>
      </c>
      <c r="Z475" s="29" t="s">
        <v>567</v>
      </c>
      <c r="AA475" s="30">
        <v>40</v>
      </c>
      <c r="AB475" s="31">
        <v>4</v>
      </c>
      <c r="AC475" s="31">
        <v>9</v>
      </c>
      <c r="AD475" s="32" t="s">
        <v>566</v>
      </c>
      <c r="AE475" s="30" t="s">
        <v>857</v>
      </c>
      <c r="AF475" s="33">
        <v>34289.64</v>
      </c>
      <c r="AG475" s="34">
        <v>460</v>
      </c>
      <c r="AH475" s="33">
        <v>34749.64</v>
      </c>
      <c r="AI475" s="34">
        <v>31777</v>
      </c>
      <c r="AJ475" s="34">
        <v>0</v>
      </c>
      <c r="AK475" s="34">
        <v>31777</v>
      </c>
      <c r="AL475" s="34">
        <v>0</v>
      </c>
      <c r="AM475" s="34">
        <v>0</v>
      </c>
      <c r="AN475" s="34">
        <v>0</v>
      </c>
    </row>
    <row r="476" spans="1:40" s="25" customFormat="1" ht="26.4" x14ac:dyDescent="0.25">
      <c r="A476" s="3"/>
      <c r="B476" s="14" t="s">
        <v>565</v>
      </c>
      <c r="C476" s="15">
        <v>40</v>
      </c>
      <c r="D476" s="16">
        <v>4</v>
      </c>
      <c r="E476" s="16">
        <v>9</v>
      </c>
      <c r="F476" s="17" t="s">
        <v>564</v>
      </c>
      <c r="G476" s="15"/>
      <c r="H476" s="18">
        <v>30171800</v>
      </c>
      <c r="I476" s="18">
        <v>30188100</v>
      </c>
      <c r="J476" s="18">
        <v>0</v>
      </c>
      <c r="K476" s="58">
        <f t="shared" si="1340"/>
        <v>30171.8</v>
      </c>
      <c r="L476" s="58">
        <f t="shared" si="1341"/>
        <v>30188.1</v>
      </c>
      <c r="M476" s="58">
        <f t="shared" si="1342"/>
        <v>0</v>
      </c>
      <c r="N476" s="28" t="b">
        <f t="shared" si="1343"/>
        <v>1</v>
      </c>
      <c r="O476" s="28" t="b">
        <f t="shared" si="1344"/>
        <v>1</v>
      </c>
      <c r="P476" s="28" t="b">
        <f t="shared" si="1345"/>
        <v>1</v>
      </c>
      <c r="Q476" s="28" t="b">
        <f t="shared" si="1346"/>
        <v>1</v>
      </c>
      <c r="R476" s="28" t="b">
        <f t="shared" si="1347"/>
        <v>1</v>
      </c>
      <c r="S476" s="73" t="b">
        <f t="shared" si="1348"/>
        <v>1</v>
      </c>
      <c r="T476" s="73">
        <f t="shared" si="1349"/>
        <v>0</v>
      </c>
      <c r="U476" s="61">
        <f t="shared" si="1350"/>
        <v>0</v>
      </c>
      <c r="V476" s="62">
        <f t="shared" si="1351"/>
        <v>0</v>
      </c>
      <c r="Z476" s="29" t="s">
        <v>565</v>
      </c>
      <c r="AA476" s="30">
        <v>40</v>
      </c>
      <c r="AB476" s="31">
        <v>4</v>
      </c>
      <c r="AC476" s="31">
        <v>9</v>
      </c>
      <c r="AD476" s="32" t="s">
        <v>564</v>
      </c>
      <c r="AE476" s="30" t="s">
        <v>857</v>
      </c>
      <c r="AF476" s="33">
        <v>30171.8</v>
      </c>
      <c r="AG476" s="34">
        <v>0</v>
      </c>
      <c r="AH476" s="33">
        <v>30171.8</v>
      </c>
      <c r="AI476" s="34">
        <v>30188.1</v>
      </c>
      <c r="AJ476" s="34">
        <v>0</v>
      </c>
      <c r="AK476" s="34">
        <v>30188.1</v>
      </c>
      <c r="AL476" s="34">
        <v>0</v>
      </c>
      <c r="AM476" s="34">
        <v>0</v>
      </c>
      <c r="AN476" s="34">
        <v>0</v>
      </c>
    </row>
    <row r="477" spans="1:40" s="25" customFormat="1" ht="26.4" x14ac:dyDescent="0.25">
      <c r="A477" s="3"/>
      <c r="B477" s="14" t="s">
        <v>35</v>
      </c>
      <c r="C477" s="15">
        <v>40</v>
      </c>
      <c r="D477" s="16">
        <v>4</v>
      </c>
      <c r="E477" s="16">
        <v>9</v>
      </c>
      <c r="F477" s="17" t="s">
        <v>564</v>
      </c>
      <c r="G477" s="15" t="s">
        <v>34</v>
      </c>
      <c r="H477" s="18">
        <v>30171800</v>
      </c>
      <c r="I477" s="18">
        <v>30188100</v>
      </c>
      <c r="J477" s="18">
        <v>0</v>
      </c>
      <c r="K477" s="58">
        <f t="shared" si="1340"/>
        <v>30171.8</v>
      </c>
      <c r="L477" s="58">
        <f t="shared" si="1341"/>
        <v>30188.1</v>
      </c>
      <c r="M477" s="58">
        <f t="shared" si="1342"/>
        <v>0</v>
      </c>
      <c r="N477" s="28" t="b">
        <f t="shared" si="1343"/>
        <v>1</v>
      </c>
      <c r="O477" s="28" t="b">
        <f t="shared" si="1344"/>
        <v>1</v>
      </c>
      <c r="P477" s="28" t="b">
        <f t="shared" si="1345"/>
        <v>1</v>
      </c>
      <c r="Q477" s="28" t="b">
        <f t="shared" si="1346"/>
        <v>1</v>
      </c>
      <c r="R477" s="28" t="b">
        <f t="shared" si="1347"/>
        <v>1</v>
      </c>
      <c r="S477" s="73" t="b">
        <f t="shared" si="1348"/>
        <v>0</v>
      </c>
      <c r="T477" s="73">
        <f t="shared" si="1349"/>
        <v>0</v>
      </c>
      <c r="U477" s="61">
        <f t="shared" si="1350"/>
        <v>0</v>
      </c>
      <c r="V477" s="62">
        <f t="shared" si="1351"/>
        <v>0</v>
      </c>
      <c r="Z477" s="29" t="s">
        <v>35</v>
      </c>
      <c r="AA477" s="30">
        <v>40</v>
      </c>
      <c r="AB477" s="31">
        <v>4</v>
      </c>
      <c r="AC477" s="31">
        <v>9</v>
      </c>
      <c r="AD477" s="32" t="s">
        <v>564</v>
      </c>
      <c r="AE477" s="30">
        <v>200</v>
      </c>
      <c r="AF477" s="33">
        <v>30171.8</v>
      </c>
      <c r="AG477" s="34">
        <v>0</v>
      </c>
      <c r="AH477" s="33">
        <v>30171.8</v>
      </c>
      <c r="AI477" s="34">
        <v>30188.1</v>
      </c>
      <c r="AJ477" s="34">
        <v>0</v>
      </c>
      <c r="AK477" s="34">
        <v>30188.1</v>
      </c>
      <c r="AL477" s="34">
        <v>0</v>
      </c>
      <c r="AM477" s="34">
        <v>0</v>
      </c>
      <c r="AN477" s="34">
        <v>0</v>
      </c>
    </row>
    <row r="478" spans="1:40" s="25" customFormat="1" ht="26.4" x14ac:dyDescent="0.25">
      <c r="A478" s="3"/>
      <c r="B478" s="14" t="s">
        <v>33</v>
      </c>
      <c r="C478" s="15">
        <v>40</v>
      </c>
      <c r="D478" s="16">
        <v>4</v>
      </c>
      <c r="E478" s="16">
        <v>9</v>
      </c>
      <c r="F478" s="17" t="s">
        <v>564</v>
      </c>
      <c r="G478" s="15" t="s">
        <v>32</v>
      </c>
      <c r="H478" s="18">
        <v>30171800</v>
      </c>
      <c r="I478" s="18">
        <v>30188100</v>
      </c>
      <c r="J478" s="18">
        <v>0</v>
      </c>
      <c r="K478" s="58">
        <f t="shared" si="1340"/>
        <v>30171.8</v>
      </c>
      <c r="L478" s="58">
        <f t="shared" si="1341"/>
        <v>30188.1</v>
      </c>
      <c r="M478" s="58">
        <f t="shared" si="1342"/>
        <v>0</v>
      </c>
      <c r="N478" s="28" t="b">
        <f t="shared" si="1343"/>
        <v>1</v>
      </c>
      <c r="O478" s="28" t="b">
        <f t="shared" si="1344"/>
        <v>1</v>
      </c>
      <c r="P478" s="28" t="b">
        <f t="shared" si="1345"/>
        <v>1</v>
      </c>
      <c r="Q478" s="28" t="b">
        <f t="shared" si="1346"/>
        <v>1</v>
      </c>
      <c r="R478" s="28" t="b">
        <f t="shared" si="1347"/>
        <v>1</v>
      </c>
      <c r="S478" s="73" t="b">
        <f t="shared" si="1348"/>
        <v>0</v>
      </c>
      <c r="T478" s="73">
        <f t="shared" si="1349"/>
        <v>0</v>
      </c>
      <c r="U478" s="61">
        <f t="shared" si="1350"/>
        <v>0</v>
      </c>
      <c r="V478" s="62">
        <f t="shared" si="1351"/>
        <v>0</v>
      </c>
      <c r="Z478" s="29" t="s">
        <v>33</v>
      </c>
      <c r="AA478" s="30">
        <v>40</v>
      </c>
      <c r="AB478" s="31">
        <v>4</v>
      </c>
      <c r="AC478" s="31">
        <v>9</v>
      </c>
      <c r="AD478" s="32" t="s">
        <v>564</v>
      </c>
      <c r="AE478" s="30">
        <v>240</v>
      </c>
      <c r="AF478" s="33">
        <v>30171.8</v>
      </c>
      <c r="AG478" s="34">
        <v>0</v>
      </c>
      <c r="AH478" s="33">
        <v>30171.8</v>
      </c>
      <c r="AI478" s="34">
        <v>30188.1</v>
      </c>
      <c r="AJ478" s="34">
        <v>0</v>
      </c>
      <c r="AK478" s="34">
        <v>30188.1</v>
      </c>
      <c r="AL478" s="34">
        <v>0</v>
      </c>
      <c r="AM478" s="34">
        <v>0</v>
      </c>
      <c r="AN478" s="34">
        <v>0</v>
      </c>
    </row>
    <row r="479" spans="1:40" s="25" customFormat="1" x14ac:dyDescent="0.25">
      <c r="A479" s="3"/>
      <c r="B479" s="14" t="s">
        <v>49</v>
      </c>
      <c r="C479" s="15">
        <v>40</v>
      </c>
      <c r="D479" s="16">
        <v>4</v>
      </c>
      <c r="E479" s="16">
        <v>9</v>
      </c>
      <c r="F479" s="17" t="s">
        <v>563</v>
      </c>
      <c r="G479" s="15"/>
      <c r="H479" s="18">
        <v>2989837</v>
      </c>
      <c r="I479" s="18">
        <v>0</v>
      </c>
      <c r="J479" s="18">
        <v>0</v>
      </c>
      <c r="K479" s="58">
        <f t="shared" si="1340"/>
        <v>2989.837</v>
      </c>
      <c r="L479" s="58">
        <f t="shared" si="1341"/>
        <v>0</v>
      </c>
      <c r="M479" s="58">
        <f t="shared" si="1342"/>
        <v>0</v>
      </c>
      <c r="N479" s="28" t="b">
        <f t="shared" si="1343"/>
        <v>1</v>
      </c>
      <c r="O479" s="28" t="b">
        <f t="shared" si="1344"/>
        <v>1</v>
      </c>
      <c r="P479" s="28" t="b">
        <f t="shared" si="1345"/>
        <v>1</v>
      </c>
      <c r="Q479" s="28" t="b">
        <f t="shared" si="1346"/>
        <v>1</v>
      </c>
      <c r="R479" s="28" t="b">
        <f t="shared" si="1347"/>
        <v>1</v>
      </c>
      <c r="S479" s="73" t="b">
        <f t="shared" si="1348"/>
        <v>1</v>
      </c>
      <c r="T479" s="73">
        <f t="shared" si="1349"/>
        <v>-3.0000000001564331E-3</v>
      </c>
      <c r="U479" s="61">
        <f t="shared" si="1350"/>
        <v>0</v>
      </c>
      <c r="V479" s="62">
        <f t="shared" si="1351"/>
        <v>0</v>
      </c>
      <c r="Z479" s="29" t="s">
        <v>49</v>
      </c>
      <c r="AA479" s="30">
        <v>40</v>
      </c>
      <c r="AB479" s="31">
        <v>4</v>
      </c>
      <c r="AC479" s="31">
        <v>9</v>
      </c>
      <c r="AD479" s="32" t="s">
        <v>563</v>
      </c>
      <c r="AE479" s="30" t="s">
        <v>857</v>
      </c>
      <c r="AF479" s="33">
        <v>2529.84</v>
      </c>
      <c r="AG479" s="34">
        <v>460</v>
      </c>
      <c r="AH479" s="33">
        <v>2989.84</v>
      </c>
      <c r="AI479" s="34">
        <v>0</v>
      </c>
      <c r="AJ479" s="34">
        <v>0</v>
      </c>
      <c r="AK479" s="34">
        <v>0</v>
      </c>
      <c r="AL479" s="34">
        <v>0</v>
      </c>
      <c r="AM479" s="34">
        <v>0</v>
      </c>
      <c r="AN479" s="34">
        <v>0</v>
      </c>
    </row>
    <row r="480" spans="1:40" s="25" customFormat="1" ht="26.4" x14ac:dyDescent="0.25">
      <c r="A480" s="3"/>
      <c r="B480" s="14" t="s">
        <v>35</v>
      </c>
      <c r="C480" s="15">
        <v>40</v>
      </c>
      <c r="D480" s="16">
        <v>4</v>
      </c>
      <c r="E480" s="16">
        <v>9</v>
      </c>
      <c r="F480" s="17" t="s">
        <v>563</v>
      </c>
      <c r="G480" s="15" t="s">
        <v>34</v>
      </c>
      <c r="H480" s="18">
        <v>2989837</v>
      </c>
      <c r="I480" s="18">
        <v>0</v>
      </c>
      <c r="J480" s="18">
        <v>0</v>
      </c>
      <c r="K480" s="58">
        <f t="shared" si="1340"/>
        <v>2989.837</v>
      </c>
      <c r="L480" s="58">
        <f t="shared" si="1341"/>
        <v>0</v>
      </c>
      <c r="M480" s="58">
        <f t="shared" si="1342"/>
        <v>0</v>
      </c>
      <c r="N480" s="28" t="b">
        <f t="shared" si="1343"/>
        <v>1</v>
      </c>
      <c r="O480" s="28" t="b">
        <f t="shared" si="1344"/>
        <v>1</v>
      </c>
      <c r="P480" s="28" t="b">
        <f t="shared" si="1345"/>
        <v>1</v>
      </c>
      <c r="Q480" s="28" t="b">
        <f t="shared" si="1346"/>
        <v>1</v>
      </c>
      <c r="R480" s="28" t="b">
        <f t="shared" si="1347"/>
        <v>1</v>
      </c>
      <c r="S480" s="73" t="b">
        <f t="shared" si="1348"/>
        <v>0</v>
      </c>
      <c r="T480" s="73">
        <f t="shared" si="1349"/>
        <v>-3.0000000001564331E-3</v>
      </c>
      <c r="U480" s="61">
        <f t="shared" si="1350"/>
        <v>0</v>
      </c>
      <c r="V480" s="62">
        <f t="shared" si="1351"/>
        <v>0</v>
      </c>
      <c r="Z480" s="29" t="s">
        <v>35</v>
      </c>
      <c r="AA480" s="30">
        <v>40</v>
      </c>
      <c r="AB480" s="31">
        <v>4</v>
      </c>
      <c r="AC480" s="31">
        <v>9</v>
      </c>
      <c r="AD480" s="32" t="s">
        <v>563</v>
      </c>
      <c r="AE480" s="30">
        <v>200</v>
      </c>
      <c r="AF480" s="33">
        <v>2529.84</v>
      </c>
      <c r="AG480" s="34">
        <v>460</v>
      </c>
      <c r="AH480" s="33">
        <v>2989.84</v>
      </c>
      <c r="AI480" s="34">
        <v>0</v>
      </c>
      <c r="AJ480" s="34">
        <v>0</v>
      </c>
      <c r="AK480" s="34">
        <v>0</v>
      </c>
      <c r="AL480" s="34">
        <v>0</v>
      </c>
      <c r="AM480" s="34">
        <v>0</v>
      </c>
      <c r="AN480" s="34">
        <v>0</v>
      </c>
    </row>
    <row r="481" spans="1:40" s="25" customFormat="1" ht="26.4" x14ac:dyDescent="0.25">
      <c r="A481" s="3"/>
      <c r="B481" s="14" t="s">
        <v>33</v>
      </c>
      <c r="C481" s="15">
        <v>40</v>
      </c>
      <c r="D481" s="16">
        <v>4</v>
      </c>
      <c r="E481" s="16">
        <v>9</v>
      </c>
      <c r="F481" s="17" t="s">
        <v>563</v>
      </c>
      <c r="G481" s="15" t="s">
        <v>32</v>
      </c>
      <c r="H481" s="18">
        <v>2989837</v>
      </c>
      <c r="I481" s="18">
        <v>0</v>
      </c>
      <c r="J481" s="18">
        <v>0</v>
      </c>
      <c r="K481" s="58">
        <f t="shared" si="1340"/>
        <v>2989.837</v>
      </c>
      <c r="L481" s="58">
        <f t="shared" si="1341"/>
        <v>0</v>
      </c>
      <c r="M481" s="58">
        <f t="shared" si="1342"/>
        <v>0</v>
      </c>
      <c r="N481" s="28" t="b">
        <f t="shared" si="1343"/>
        <v>1</v>
      </c>
      <c r="O481" s="28" t="b">
        <f t="shared" si="1344"/>
        <v>1</v>
      </c>
      <c r="P481" s="28" t="b">
        <f t="shared" si="1345"/>
        <v>1</v>
      </c>
      <c r="Q481" s="28" t="b">
        <f t="shared" si="1346"/>
        <v>1</v>
      </c>
      <c r="R481" s="28" t="b">
        <f t="shared" si="1347"/>
        <v>1</v>
      </c>
      <c r="S481" s="73" t="b">
        <f t="shared" si="1348"/>
        <v>0</v>
      </c>
      <c r="T481" s="73">
        <f t="shared" si="1349"/>
        <v>-3.0000000001564331E-3</v>
      </c>
      <c r="U481" s="61">
        <f t="shared" si="1350"/>
        <v>0</v>
      </c>
      <c r="V481" s="62">
        <f t="shared" si="1351"/>
        <v>0</v>
      </c>
      <c r="Z481" s="29" t="s">
        <v>33</v>
      </c>
      <c r="AA481" s="30">
        <v>40</v>
      </c>
      <c r="AB481" s="31">
        <v>4</v>
      </c>
      <c r="AC481" s="31">
        <v>9</v>
      </c>
      <c r="AD481" s="32" t="s">
        <v>563</v>
      </c>
      <c r="AE481" s="30">
        <v>240</v>
      </c>
      <c r="AF481" s="33">
        <v>2529.84</v>
      </c>
      <c r="AG481" s="34">
        <v>460</v>
      </c>
      <c r="AH481" s="33">
        <v>2989.84</v>
      </c>
      <c r="AI481" s="34">
        <v>0</v>
      </c>
      <c r="AJ481" s="34">
        <v>0</v>
      </c>
      <c r="AK481" s="34">
        <v>0</v>
      </c>
      <c r="AL481" s="34">
        <v>0</v>
      </c>
      <c r="AM481" s="34">
        <v>0</v>
      </c>
      <c r="AN481" s="34">
        <v>0</v>
      </c>
    </row>
    <row r="482" spans="1:40" s="25" customFormat="1" ht="31.2" x14ac:dyDescent="0.25">
      <c r="A482" s="3"/>
      <c r="B482" s="14" t="s">
        <v>562</v>
      </c>
      <c r="C482" s="15">
        <v>40</v>
      </c>
      <c r="D482" s="16">
        <v>4</v>
      </c>
      <c r="E482" s="16">
        <v>9</v>
      </c>
      <c r="F482" s="17" t="s">
        <v>561</v>
      </c>
      <c r="G482" s="15"/>
      <c r="H482" s="18">
        <v>1588000</v>
      </c>
      <c r="I482" s="18">
        <v>1588900</v>
      </c>
      <c r="J482" s="18">
        <v>0</v>
      </c>
      <c r="K482" s="58">
        <f t="shared" si="1340"/>
        <v>1588</v>
      </c>
      <c r="L482" s="58">
        <f t="shared" si="1341"/>
        <v>1588.9</v>
      </c>
      <c r="M482" s="58">
        <f t="shared" si="1342"/>
        <v>0</v>
      </c>
      <c r="N482" s="28" t="b">
        <f t="shared" si="1343"/>
        <v>1</v>
      </c>
      <c r="O482" s="28" t="b">
        <f t="shared" si="1344"/>
        <v>1</v>
      </c>
      <c r="P482" s="28" t="b">
        <f t="shared" si="1345"/>
        <v>1</v>
      </c>
      <c r="Q482" s="28" t="b">
        <f t="shared" si="1346"/>
        <v>1</v>
      </c>
      <c r="R482" s="28" t="b">
        <f t="shared" si="1347"/>
        <v>1</v>
      </c>
      <c r="S482" s="73" t="b">
        <f t="shared" si="1348"/>
        <v>1</v>
      </c>
      <c r="T482" s="73">
        <f t="shared" si="1349"/>
        <v>0</v>
      </c>
      <c r="U482" s="61">
        <f t="shared" si="1350"/>
        <v>0</v>
      </c>
      <c r="V482" s="62">
        <f t="shared" si="1351"/>
        <v>0</v>
      </c>
      <c r="Z482" s="29" t="s">
        <v>562</v>
      </c>
      <c r="AA482" s="30">
        <v>40</v>
      </c>
      <c r="AB482" s="31">
        <v>4</v>
      </c>
      <c r="AC482" s="31">
        <v>9</v>
      </c>
      <c r="AD482" s="32" t="s">
        <v>561</v>
      </c>
      <c r="AE482" s="30" t="s">
        <v>857</v>
      </c>
      <c r="AF482" s="33">
        <v>1588</v>
      </c>
      <c r="AG482" s="34">
        <v>0</v>
      </c>
      <c r="AH482" s="33">
        <v>1588</v>
      </c>
      <c r="AI482" s="34">
        <v>1588.9</v>
      </c>
      <c r="AJ482" s="34">
        <v>0</v>
      </c>
      <c r="AK482" s="34">
        <v>1588.9</v>
      </c>
      <c r="AL482" s="34">
        <v>0</v>
      </c>
      <c r="AM482" s="34">
        <v>0</v>
      </c>
      <c r="AN482" s="34">
        <v>0</v>
      </c>
    </row>
    <row r="483" spans="1:40" s="25" customFormat="1" ht="26.4" x14ac:dyDescent="0.25">
      <c r="A483" s="3"/>
      <c r="B483" s="14" t="s">
        <v>35</v>
      </c>
      <c r="C483" s="15">
        <v>40</v>
      </c>
      <c r="D483" s="16">
        <v>4</v>
      </c>
      <c r="E483" s="16">
        <v>9</v>
      </c>
      <c r="F483" s="17" t="s">
        <v>561</v>
      </c>
      <c r="G483" s="15" t="s">
        <v>34</v>
      </c>
      <c r="H483" s="18">
        <v>1588000</v>
      </c>
      <c r="I483" s="18">
        <v>1588900</v>
      </c>
      <c r="J483" s="18">
        <v>0</v>
      </c>
      <c r="K483" s="58">
        <f t="shared" si="1340"/>
        <v>1588</v>
      </c>
      <c r="L483" s="58">
        <f t="shared" si="1341"/>
        <v>1588.9</v>
      </c>
      <c r="M483" s="58">
        <f t="shared" si="1342"/>
        <v>0</v>
      </c>
      <c r="N483" s="28" t="b">
        <f t="shared" si="1343"/>
        <v>1</v>
      </c>
      <c r="O483" s="28" t="b">
        <f t="shared" si="1344"/>
        <v>1</v>
      </c>
      <c r="P483" s="28" t="b">
        <f t="shared" si="1345"/>
        <v>1</v>
      </c>
      <c r="Q483" s="28" t="b">
        <f t="shared" si="1346"/>
        <v>1</v>
      </c>
      <c r="R483" s="28" t="b">
        <f t="shared" si="1347"/>
        <v>1</v>
      </c>
      <c r="S483" s="73" t="b">
        <f t="shared" si="1348"/>
        <v>0</v>
      </c>
      <c r="T483" s="73">
        <f t="shared" si="1349"/>
        <v>0</v>
      </c>
      <c r="U483" s="61">
        <f t="shared" si="1350"/>
        <v>0</v>
      </c>
      <c r="V483" s="62">
        <f t="shared" si="1351"/>
        <v>0</v>
      </c>
      <c r="Z483" s="29" t="s">
        <v>35</v>
      </c>
      <c r="AA483" s="30">
        <v>40</v>
      </c>
      <c r="AB483" s="31">
        <v>4</v>
      </c>
      <c r="AC483" s="31">
        <v>9</v>
      </c>
      <c r="AD483" s="32" t="s">
        <v>561</v>
      </c>
      <c r="AE483" s="30">
        <v>200</v>
      </c>
      <c r="AF483" s="33">
        <v>1588</v>
      </c>
      <c r="AG483" s="34">
        <v>0</v>
      </c>
      <c r="AH483" s="33">
        <v>1588</v>
      </c>
      <c r="AI483" s="34">
        <v>1588.9</v>
      </c>
      <c r="AJ483" s="34">
        <v>0</v>
      </c>
      <c r="AK483" s="34">
        <v>1588.9</v>
      </c>
      <c r="AL483" s="34">
        <v>0</v>
      </c>
      <c r="AM483" s="34">
        <v>0</v>
      </c>
      <c r="AN483" s="34">
        <v>0</v>
      </c>
    </row>
    <row r="484" spans="1:40" s="25" customFormat="1" ht="26.4" x14ac:dyDescent="0.25">
      <c r="A484" s="3"/>
      <c r="B484" s="14" t="s">
        <v>33</v>
      </c>
      <c r="C484" s="15">
        <v>40</v>
      </c>
      <c r="D484" s="16">
        <v>4</v>
      </c>
      <c r="E484" s="16">
        <v>9</v>
      </c>
      <c r="F484" s="17" t="s">
        <v>561</v>
      </c>
      <c r="G484" s="15" t="s">
        <v>32</v>
      </c>
      <c r="H484" s="18">
        <v>1588000</v>
      </c>
      <c r="I484" s="18">
        <v>1588900</v>
      </c>
      <c r="J484" s="18">
        <v>0</v>
      </c>
      <c r="K484" s="58">
        <f t="shared" si="1340"/>
        <v>1588</v>
      </c>
      <c r="L484" s="58">
        <f t="shared" si="1341"/>
        <v>1588.9</v>
      </c>
      <c r="M484" s="58">
        <f t="shared" si="1342"/>
        <v>0</v>
      </c>
      <c r="N484" s="28" t="b">
        <f t="shared" si="1343"/>
        <v>1</v>
      </c>
      <c r="O484" s="28" t="b">
        <f t="shared" si="1344"/>
        <v>1</v>
      </c>
      <c r="P484" s="28" t="b">
        <f t="shared" si="1345"/>
        <v>1</v>
      </c>
      <c r="Q484" s="28" t="b">
        <f t="shared" si="1346"/>
        <v>1</v>
      </c>
      <c r="R484" s="28" t="b">
        <f t="shared" si="1347"/>
        <v>1</v>
      </c>
      <c r="S484" s="73" t="b">
        <f t="shared" si="1348"/>
        <v>0</v>
      </c>
      <c r="T484" s="73">
        <f t="shared" si="1349"/>
        <v>0</v>
      </c>
      <c r="U484" s="61">
        <f t="shared" si="1350"/>
        <v>0</v>
      </c>
      <c r="V484" s="62">
        <f t="shared" si="1351"/>
        <v>0</v>
      </c>
      <c r="Z484" s="29" t="s">
        <v>33</v>
      </c>
      <c r="AA484" s="30">
        <v>40</v>
      </c>
      <c r="AB484" s="31">
        <v>4</v>
      </c>
      <c r="AC484" s="31">
        <v>9</v>
      </c>
      <c r="AD484" s="32" t="s">
        <v>561</v>
      </c>
      <c r="AE484" s="30">
        <v>240</v>
      </c>
      <c r="AF484" s="33">
        <v>1588</v>
      </c>
      <c r="AG484" s="34">
        <v>0</v>
      </c>
      <c r="AH484" s="33">
        <v>1588</v>
      </c>
      <c r="AI484" s="34">
        <v>1588.9</v>
      </c>
      <c r="AJ484" s="34">
        <v>0</v>
      </c>
      <c r="AK484" s="34">
        <v>1588.9</v>
      </c>
      <c r="AL484" s="34">
        <v>0</v>
      </c>
      <c r="AM484" s="34">
        <v>0</v>
      </c>
      <c r="AN484" s="34">
        <v>0</v>
      </c>
    </row>
    <row r="485" spans="1:40" s="25" customFormat="1" x14ac:dyDescent="0.25">
      <c r="A485" s="3"/>
      <c r="B485" s="14" t="s">
        <v>560</v>
      </c>
      <c r="C485" s="15">
        <v>40</v>
      </c>
      <c r="D485" s="16">
        <v>4</v>
      </c>
      <c r="E485" s="16">
        <v>9</v>
      </c>
      <c r="F485" s="17" t="s">
        <v>559</v>
      </c>
      <c r="G485" s="15"/>
      <c r="H485" s="18">
        <v>5358200</v>
      </c>
      <c r="I485" s="18">
        <v>2301600</v>
      </c>
      <c r="J485" s="18">
        <v>1607200</v>
      </c>
      <c r="K485" s="58">
        <f t="shared" si="1340"/>
        <v>5358.2</v>
      </c>
      <c r="L485" s="58">
        <f t="shared" si="1341"/>
        <v>2301.6</v>
      </c>
      <c r="M485" s="58">
        <f t="shared" si="1342"/>
        <v>1607.2</v>
      </c>
      <c r="N485" s="28" t="b">
        <f t="shared" si="1343"/>
        <v>1</v>
      </c>
      <c r="O485" s="28" t="b">
        <f t="shared" si="1344"/>
        <v>1</v>
      </c>
      <c r="P485" s="28" t="b">
        <f t="shared" si="1345"/>
        <v>1</v>
      </c>
      <c r="Q485" s="28" t="b">
        <f t="shared" si="1346"/>
        <v>1</v>
      </c>
      <c r="R485" s="28" t="b">
        <f t="shared" si="1347"/>
        <v>1</v>
      </c>
      <c r="S485" s="73" t="b">
        <f t="shared" si="1348"/>
        <v>1</v>
      </c>
      <c r="T485" s="73">
        <f t="shared" si="1349"/>
        <v>0</v>
      </c>
      <c r="U485" s="61">
        <f t="shared" si="1350"/>
        <v>0</v>
      </c>
      <c r="V485" s="62">
        <f t="shared" si="1351"/>
        <v>0</v>
      </c>
      <c r="Z485" s="29" t="s">
        <v>560</v>
      </c>
      <c r="AA485" s="30">
        <v>40</v>
      </c>
      <c r="AB485" s="31">
        <v>4</v>
      </c>
      <c r="AC485" s="31">
        <v>9</v>
      </c>
      <c r="AD485" s="32" t="s">
        <v>559</v>
      </c>
      <c r="AE485" s="30" t="s">
        <v>857</v>
      </c>
      <c r="AF485" s="33">
        <v>2488.1999999999998</v>
      </c>
      <c r="AG485" s="34">
        <v>2870</v>
      </c>
      <c r="AH485" s="33">
        <v>5358.2</v>
      </c>
      <c r="AI485" s="34">
        <v>2301.6</v>
      </c>
      <c r="AJ485" s="34">
        <v>0</v>
      </c>
      <c r="AK485" s="34">
        <v>2301.6</v>
      </c>
      <c r="AL485" s="34">
        <v>1607.2</v>
      </c>
      <c r="AM485" s="34">
        <v>0</v>
      </c>
      <c r="AN485" s="34">
        <v>1607.2</v>
      </c>
    </row>
    <row r="486" spans="1:40" s="25" customFormat="1" ht="39.6" x14ac:dyDescent="0.25">
      <c r="A486" s="3"/>
      <c r="B486" s="14" t="s">
        <v>558</v>
      </c>
      <c r="C486" s="15">
        <v>40</v>
      </c>
      <c r="D486" s="16">
        <v>4</v>
      </c>
      <c r="E486" s="16">
        <v>9</v>
      </c>
      <c r="F486" s="17" t="s">
        <v>557</v>
      </c>
      <c r="G486" s="15"/>
      <c r="H486" s="18">
        <v>5358200</v>
      </c>
      <c r="I486" s="18">
        <v>2301600</v>
      </c>
      <c r="J486" s="18">
        <v>1607200</v>
      </c>
      <c r="K486" s="58">
        <f t="shared" si="1340"/>
        <v>5358.2</v>
      </c>
      <c r="L486" s="58">
        <f t="shared" si="1341"/>
        <v>2301.6</v>
      </c>
      <c r="M486" s="58">
        <f t="shared" si="1342"/>
        <v>1607.2</v>
      </c>
      <c r="N486" s="28" t="b">
        <f t="shared" si="1343"/>
        <v>1</v>
      </c>
      <c r="O486" s="28" t="b">
        <f t="shared" si="1344"/>
        <v>1</v>
      </c>
      <c r="P486" s="28" t="b">
        <f t="shared" si="1345"/>
        <v>1</v>
      </c>
      <c r="Q486" s="28" t="b">
        <f t="shared" si="1346"/>
        <v>1</v>
      </c>
      <c r="R486" s="28" t="b">
        <f t="shared" si="1347"/>
        <v>1</v>
      </c>
      <c r="S486" s="73" t="b">
        <f t="shared" si="1348"/>
        <v>1</v>
      </c>
      <c r="T486" s="73">
        <f t="shared" si="1349"/>
        <v>0</v>
      </c>
      <c r="U486" s="61">
        <f t="shared" si="1350"/>
        <v>0</v>
      </c>
      <c r="V486" s="62">
        <f t="shared" si="1351"/>
        <v>0</v>
      </c>
      <c r="Z486" s="29" t="s">
        <v>558</v>
      </c>
      <c r="AA486" s="30">
        <v>40</v>
      </c>
      <c r="AB486" s="31">
        <v>4</v>
      </c>
      <c r="AC486" s="31">
        <v>9</v>
      </c>
      <c r="AD486" s="32" t="s">
        <v>557</v>
      </c>
      <c r="AE486" s="30" t="s">
        <v>857</v>
      </c>
      <c r="AF486" s="33">
        <v>2488.1999999999998</v>
      </c>
      <c r="AG486" s="34">
        <v>2870</v>
      </c>
      <c r="AH486" s="33">
        <v>5358.2</v>
      </c>
      <c r="AI486" s="34">
        <v>2301.6</v>
      </c>
      <c r="AJ486" s="34">
        <v>0</v>
      </c>
      <c r="AK486" s="34">
        <v>2301.6</v>
      </c>
      <c r="AL486" s="34">
        <v>1607.2</v>
      </c>
      <c r="AM486" s="34">
        <v>0</v>
      </c>
      <c r="AN486" s="34">
        <v>1607.2</v>
      </c>
    </row>
    <row r="487" spans="1:40" s="25" customFormat="1" ht="52.8" x14ac:dyDescent="0.25">
      <c r="A487" s="3"/>
      <c r="B487" s="14" t="s">
        <v>556</v>
      </c>
      <c r="C487" s="15">
        <v>40</v>
      </c>
      <c r="D487" s="16">
        <v>4</v>
      </c>
      <c r="E487" s="16">
        <v>9</v>
      </c>
      <c r="F487" s="17" t="s">
        <v>555</v>
      </c>
      <c r="G487" s="15"/>
      <c r="H487" s="18">
        <v>2870000</v>
      </c>
      <c r="I487" s="18">
        <v>0</v>
      </c>
      <c r="J487" s="18">
        <v>0</v>
      </c>
      <c r="K487" s="58">
        <f t="shared" si="1340"/>
        <v>2870</v>
      </c>
      <c r="L487" s="58">
        <f t="shared" si="1341"/>
        <v>0</v>
      </c>
      <c r="M487" s="58">
        <f t="shared" si="1342"/>
        <v>0</v>
      </c>
      <c r="N487" s="28" t="b">
        <f t="shared" si="1343"/>
        <v>1</v>
      </c>
      <c r="O487" s="28" t="b">
        <f t="shared" si="1344"/>
        <v>1</v>
      </c>
      <c r="P487" s="28" t="b">
        <f t="shared" si="1345"/>
        <v>1</v>
      </c>
      <c r="Q487" s="28" t="b">
        <f t="shared" si="1346"/>
        <v>1</v>
      </c>
      <c r="R487" s="28" t="b">
        <f t="shared" si="1347"/>
        <v>1</v>
      </c>
      <c r="S487" s="73" t="b">
        <f t="shared" si="1348"/>
        <v>1</v>
      </c>
      <c r="T487" s="73">
        <f t="shared" si="1349"/>
        <v>0</v>
      </c>
      <c r="U487" s="61">
        <f t="shared" si="1350"/>
        <v>0</v>
      </c>
      <c r="V487" s="62">
        <f t="shared" si="1351"/>
        <v>0</v>
      </c>
      <c r="Z487" s="29" t="s">
        <v>556</v>
      </c>
      <c r="AA487" s="30">
        <v>40</v>
      </c>
      <c r="AB487" s="31">
        <v>4</v>
      </c>
      <c r="AC487" s="31">
        <v>9</v>
      </c>
      <c r="AD487" s="32" t="s">
        <v>555</v>
      </c>
      <c r="AE487" s="30" t="s">
        <v>857</v>
      </c>
      <c r="AF487" s="33">
        <v>0</v>
      </c>
      <c r="AG487" s="34">
        <v>2870</v>
      </c>
      <c r="AH487" s="33">
        <v>2870</v>
      </c>
      <c r="AI487" s="34">
        <v>0</v>
      </c>
      <c r="AJ487" s="34">
        <v>0</v>
      </c>
      <c r="AK487" s="34">
        <v>0</v>
      </c>
      <c r="AL487" s="34">
        <v>0</v>
      </c>
      <c r="AM487" s="34">
        <v>0</v>
      </c>
      <c r="AN487" s="34">
        <v>0</v>
      </c>
    </row>
    <row r="488" spans="1:40" s="25" customFormat="1" ht="26.4" x14ac:dyDescent="0.25">
      <c r="A488" s="3"/>
      <c r="B488" s="14" t="s">
        <v>35</v>
      </c>
      <c r="C488" s="15">
        <v>40</v>
      </c>
      <c r="D488" s="16">
        <v>4</v>
      </c>
      <c r="E488" s="16">
        <v>9</v>
      </c>
      <c r="F488" s="17" t="s">
        <v>555</v>
      </c>
      <c r="G488" s="15" t="s">
        <v>34</v>
      </c>
      <c r="H488" s="18">
        <v>2870000</v>
      </c>
      <c r="I488" s="18">
        <v>0</v>
      </c>
      <c r="J488" s="18">
        <v>0</v>
      </c>
      <c r="K488" s="58">
        <f t="shared" si="1340"/>
        <v>2870</v>
      </c>
      <c r="L488" s="58">
        <f t="shared" si="1341"/>
        <v>0</v>
      </c>
      <c r="M488" s="58">
        <f t="shared" si="1342"/>
        <v>0</v>
      </c>
      <c r="N488" s="28" t="b">
        <f t="shared" si="1343"/>
        <v>1</v>
      </c>
      <c r="O488" s="28" t="b">
        <f t="shared" si="1344"/>
        <v>1</v>
      </c>
      <c r="P488" s="28" t="b">
        <f t="shared" si="1345"/>
        <v>1</v>
      </c>
      <c r="Q488" s="28" t="b">
        <f t="shared" si="1346"/>
        <v>1</v>
      </c>
      <c r="R488" s="28" t="b">
        <f t="shared" si="1347"/>
        <v>1</v>
      </c>
      <c r="S488" s="73" t="b">
        <f t="shared" si="1348"/>
        <v>0</v>
      </c>
      <c r="T488" s="73">
        <f t="shared" si="1349"/>
        <v>0</v>
      </c>
      <c r="U488" s="61">
        <f t="shared" si="1350"/>
        <v>0</v>
      </c>
      <c r="V488" s="62">
        <f t="shared" si="1351"/>
        <v>0</v>
      </c>
      <c r="Z488" s="29" t="s">
        <v>35</v>
      </c>
      <c r="AA488" s="30">
        <v>40</v>
      </c>
      <c r="AB488" s="31">
        <v>4</v>
      </c>
      <c r="AC488" s="31">
        <v>9</v>
      </c>
      <c r="AD488" s="32" t="s">
        <v>555</v>
      </c>
      <c r="AE488" s="30">
        <v>200</v>
      </c>
      <c r="AF488" s="33">
        <v>0</v>
      </c>
      <c r="AG488" s="34">
        <v>2870</v>
      </c>
      <c r="AH488" s="33">
        <v>2870</v>
      </c>
      <c r="AI488" s="34">
        <v>0</v>
      </c>
      <c r="AJ488" s="34">
        <v>0</v>
      </c>
      <c r="AK488" s="34">
        <v>0</v>
      </c>
      <c r="AL488" s="34">
        <v>0</v>
      </c>
      <c r="AM488" s="34">
        <v>0</v>
      </c>
      <c r="AN488" s="34">
        <v>0</v>
      </c>
    </row>
    <row r="489" spans="1:40" s="25" customFormat="1" ht="26.4" x14ac:dyDescent="0.25">
      <c r="A489" s="3"/>
      <c r="B489" s="14" t="s">
        <v>33</v>
      </c>
      <c r="C489" s="15">
        <v>40</v>
      </c>
      <c r="D489" s="16">
        <v>4</v>
      </c>
      <c r="E489" s="16">
        <v>9</v>
      </c>
      <c r="F489" s="17" t="s">
        <v>555</v>
      </c>
      <c r="G489" s="15" t="s">
        <v>32</v>
      </c>
      <c r="H489" s="18">
        <v>2870000</v>
      </c>
      <c r="I489" s="18">
        <v>0</v>
      </c>
      <c r="J489" s="18">
        <v>0</v>
      </c>
      <c r="K489" s="58">
        <f t="shared" si="1340"/>
        <v>2870</v>
      </c>
      <c r="L489" s="58">
        <f t="shared" si="1341"/>
        <v>0</v>
      </c>
      <c r="M489" s="58">
        <f t="shared" si="1342"/>
        <v>0</v>
      </c>
      <c r="N489" s="28" t="b">
        <f t="shared" si="1343"/>
        <v>1</v>
      </c>
      <c r="O489" s="28" t="b">
        <f t="shared" si="1344"/>
        <v>1</v>
      </c>
      <c r="P489" s="28" t="b">
        <f t="shared" si="1345"/>
        <v>1</v>
      </c>
      <c r="Q489" s="28" t="b">
        <f t="shared" si="1346"/>
        <v>1</v>
      </c>
      <c r="R489" s="28" t="b">
        <f t="shared" si="1347"/>
        <v>1</v>
      </c>
      <c r="S489" s="73" t="b">
        <f t="shared" si="1348"/>
        <v>0</v>
      </c>
      <c r="T489" s="73">
        <f t="shared" si="1349"/>
        <v>0</v>
      </c>
      <c r="U489" s="61">
        <f t="shared" si="1350"/>
        <v>0</v>
      </c>
      <c r="V489" s="62">
        <f t="shared" si="1351"/>
        <v>0</v>
      </c>
      <c r="Z489" s="29" t="s">
        <v>33</v>
      </c>
      <c r="AA489" s="30">
        <v>40</v>
      </c>
      <c r="AB489" s="31">
        <v>4</v>
      </c>
      <c r="AC489" s="31">
        <v>9</v>
      </c>
      <c r="AD489" s="32" t="s">
        <v>555</v>
      </c>
      <c r="AE489" s="30">
        <v>240</v>
      </c>
      <c r="AF489" s="33">
        <v>0</v>
      </c>
      <c r="AG489" s="34">
        <v>2870</v>
      </c>
      <c r="AH489" s="33">
        <v>2870</v>
      </c>
      <c r="AI489" s="34">
        <v>0</v>
      </c>
      <c r="AJ489" s="34">
        <v>0</v>
      </c>
      <c r="AK489" s="34">
        <v>0</v>
      </c>
      <c r="AL489" s="34">
        <v>0</v>
      </c>
      <c r="AM489" s="34">
        <v>0</v>
      </c>
      <c r="AN489" s="34">
        <v>0</v>
      </c>
    </row>
    <row r="490" spans="1:40" s="25" customFormat="1" x14ac:dyDescent="0.25">
      <c r="A490" s="3"/>
      <c r="B490" s="14" t="s">
        <v>49</v>
      </c>
      <c r="C490" s="15">
        <v>40</v>
      </c>
      <c r="D490" s="16">
        <v>4</v>
      </c>
      <c r="E490" s="16">
        <v>9</v>
      </c>
      <c r="F490" s="17" t="s">
        <v>554</v>
      </c>
      <c r="G490" s="15"/>
      <c r="H490" s="18">
        <v>1258200</v>
      </c>
      <c r="I490" s="18">
        <v>2301600</v>
      </c>
      <c r="J490" s="18">
        <v>1607200</v>
      </c>
      <c r="K490" s="58">
        <f t="shared" si="1340"/>
        <v>1258.2</v>
      </c>
      <c r="L490" s="58">
        <f t="shared" si="1341"/>
        <v>2301.6</v>
      </c>
      <c r="M490" s="58">
        <f t="shared" si="1342"/>
        <v>1607.2</v>
      </c>
      <c r="N490" s="28" t="b">
        <f t="shared" si="1343"/>
        <v>1</v>
      </c>
      <c r="O490" s="28" t="b">
        <f t="shared" si="1344"/>
        <v>1</v>
      </c>
      <c r="P490" s="28" t="b">
        <f t="shared" si="1345"/>
        <v>1</v>
      </c>
      <c r="Q490" s="28" t="b">
        <f t="shared" si="1346"/>
        <v>1</v>
      </c>
      <c r="R490" s="28" t="b">
        <f t="shared" si="1347"/>
        <v>1</v>
      </c>
      <c r="S490" s="73" t="b">
        <f t="shared" si="1348"/>
        <v>1</v>
      </c>
      <c r="T490" s="73">
        <f t="shared" si="1349"/>
        <v>0</v>
      </c>
      <c r="U490" s="61">
        <f t="shared" si="1350"/>
        <v>0</v>
      </c>
      <c r="V490" s="62">
        <f t="shared" si="1351"/>
        <v>0</v>
      </c>
      <c r="Z490" s="29" t="s">
        <v>49</v>
      </c>
      <c r="AA490" s="30">
        <v>40</v>
      </c>
      <c r="AB490" s="31">
        <v>4</v>
      </c>
      <c r="AC490" s="31">
        <v>9</v>
      </c>
      <c r="AD490" s="32" t="s">
        <v>554</v>
      </c>
      <c r="AE490" s="30" t="s">
        <v>857</v>
      </c>
      <c r="AF490" s="33">
        <v>1258.2</v>
      </c>
      <c r="AG490" s="34">
        <v>0</v>
      </c>
      <c r="AH490" s="33">
        <v>1258.2</v>
      </c>
      <c r="AI490" s="34">
        <v>2301.6</v>
      </c>
      <c r="AJ490" s="34">
        <v>0</v>
      </c>
      <c r="AK490" s="34">
        <v>2301.6</v>
      </c>
      <c r="AL490" s="34">
        <v>1607.2</v>
      </c>
      <c r="AM490" s="34">
        <v>0</v>
      </c>
      <c r="AN490" s="34">
        <v>1607.2</v>
      </c>
    </row>
    <row r="491" spans="1:40" s="25" customFormat="1" ht="26.4" x14ac:dyDescent="0.25">
      <c r="A491" s="3"/>
      <c r="B491" s="14" t="s">
        <v>35</v>
      </c>
      <c r="C491" s="15">
        <v>40</v>
      </c>
      <c r="D491" s="16">
        <v>4</v>
      </c>
      <c r="E491" s="16">
        <v>9</v>
      </c>
      <c r="F491" s="17" t="s">
        <v>554</v>
      </c>
      <c r="G491" s="15" t="s">
        <v>34</v>
      </c>
      <c r="H491" s="18">
        <v>1258200</v>
      </c>
      <c r="I491" s="18">
        <v>2301600</v>
      </c>
      <c r="J491" s="18">
        <v>1607200</v>
      </c>
      <c r="K491" s="58">
        <f t="shared" si="1340"/>
        <v>1258.2</v>
      </c>
      <c r="L491" s="58">
        <f t="shared" si="1341"/>
        <v>2301.6</v>
      </c>
      <c r="M491" s="58">
        <f t="shared" si="1342"/>
        <v>1607.2</v>
      </c>
      <c r="N491" s="28" t="b">
        <f t="shared" si="1343"/>
        <v>1</v>
      </c>
      <c r="O491" s="28" t="b">
        <f t="shared" si="1344"/>
        <v>1</v>
      </c>
      <c r="P491" s="28" t="b">
        <f t="shared" si="1345"/>
        <v>1</v>
      </c>
      <c r="Q491" s="28" t="b">
        <f t="shared" si="1346"/>
        <v>1</v>
      </c>
      <c r="R491" s="28" t="b">
        <f t="shared" si="1347"/>
        <v>1</v>
      </c>
      <c r="S491" s="73" t="b">
        <f t="shared" si="1348"/>
        <v>0</v>
      </c>
      <c r="T491" s="73">
        <f t="shared" si="1349"/>
        <v>0</v>
      </c>
      <c r="U491" s="61">
        <f t="shared" si="1350"/>
        <v>0</v>
      </c>
      <c r="V491" s="62">
        <f t="shared" si="1351"/>
        <v>0</v>
      </c>
      <c r="Z491" s="29" t="s">
        <v>35</v>
      </c>
      <c r="AA491" s="30">
        <v>40</v>
      </c>
      <c r="AB491" s="31">
        <v>4</v>
      </c>
      <c r="AC491" s="31">
        <v>9</v>
      </c>
      <c r="AD491" s="32" t="s">
        <v>554</v>
      </c>
      <c r="AE491" s="30">
        <v>200</v>
      </c>
      <c r="AF491" s="33">
        <v>1258.2</v>
      </c>
      <c r="AG491" s="34">
        <v>0</v>
      </c>
      <c r="AH491" s="33">
        <v>1258.2</v>
      </c>
      <c r="AI491" s="34">
        <v>2301.6</v>
      </c>
      <c r="AJ491" s="34">
        <v>0</v>
      </c>
      <c r="AK491" s="34">
        <v>2301.6</v>
      </c>
      <c r="AL491" s="34">
        <v>1607.2</v>
      </c>
      <c r="AM491" s="34">
        <v>0</v>
      </c>
      <c r="AN491" s="34">
        <v>1607.2</v>
      </c>
    </row>
    <row r="492" spans="1:40" s="25" customFormat="1" ht="26.4" x14ac:dyDescent="0.25">
      <c r="A492" s="3"/>
      <c r="B492" s="14" t="s">
        <v>33</v>
      </c>
      <c r="C492" s="15">
        <v>40</v>
      </c>
      <c r="D492" s="16">
        <v>4</v>
      </c>
      <c r="E492" s="16">
        <v>9</v>
      </c>
      <c r="F492" s="17" t="s">
        <v>554</v>
      </c>
      <c r="G492" s="15" t="s">
        <v>32</v>
      </c>
      <c r="H492" s="18">
        <v>1258200</v>
      </c>
      <c r="I492" s="18">
        <v>2301600</v>
      </c>
      <c r="J492" s="18">
        <v>1607200</v>
      </c>
      <c r="K492" s="58">
        <f t="shared" si="1340"/>
        <v>1258.2</v>
      </c>
      <c r="L492" s="58">
        <f t="shared" si="1341"/>
        <v>2301.6</v>
      </c>
      <c r="M492" s="58">
        <f t="shared" si="1342"/>
        <v>1607.2</v>
      </c>
      <c r="N492" s="28" t="b">
        <f t="shared" si="1343"/>
        <v>1</v>
      </c>
      <c r="O492" s="28" t="b">
        <f t="shared" si="1344"/>
        <v>1</v>
      </c>
      <c r="P492" s="28" t="b">
        <f t="shared" si="1345"/>
        <v>1</v>
      </c>
      <c r="Q492" s="28" t="b">
        <f t="shared" si="1346"/>
        <v>1</v>
      </c>
      <c r="R492" s="28" t="b">
        <f t="shared" si="1347"/>
        <v>1</v>
      </c>
      <c r="S492" s="73" t="b">
        <f t="shared" si="1348"/>
        <v>0</v>
      </c>
      <c r="T492" s="73">
        <f t="shared" si="1349"/>
        <v>0</v>
      </c>
      <c r="U492" s="61">
        <f t="shared" si="1350"/>
        <v>0</v>
      </c>
      <c r="V492" s="62">
        <f t="shared" si="1351"/>
        <v>0</v>
      </c>
      <c r="Z492" s="29" t="s">
        <v>33</v>
      </c>
      <c r="AA492" s="30">
        <v>40</v>
      </c>
      <c r="AB492" s="31">
        <v>4</v>
      </c>
      <c r="AC492" s="31">
        <v>9</v>
      </c>
      <c r="AD492" s="32" t="s">
        <v>554</v>
      </c>
      <c r="AE492" s="30">
        <v>240</v>
      </c>
      <c r="AF492" s="33">
        <v>1258.2</v>
      </c>
      <c r="AG492" s="34">
        <v>0</v>
      </c>
      <c r="AH492" s="33">
        <v>1258.2</v>
      </c>
      <c r="AI492" s="34">
        <v>2301.6</v>
      </c>
      <c r="AJ492" s="34">
        <v>0</v>
      </c>
      <c r="AK492" s="34">
        <v>2301.6</v>
      </c>
      <c r="AL492" s="34">
        <v>1607.2</v>
      </c>
      <c r="AM492" s="34">
        <v>0</v>
      </c>
      <c r="AN492" s="34">
        <v>1607.2</v>
      </c>
    </row>
    <row r="493" spans="1:40" s="25" customFormat="1" ht="52.8" x14ac:dyDescent="0.25">
      <c r="A493" s="3"/>
      <c r="B493" s="14" t="s">
        <v>553</v>
      </c>
      <c r="C493" s="15">
        <v>40</v>
      </c>
      <c r="D493" s="16">
        <v>4</v>
      </c>
      <c r="E493" s="16">
        <v>9</v>
      </c>
      <c r="F493" s="17" t="s">
        <v>552</v>
      </c>
      <c r="G493" s="15"/>
      <c r="H493" s="18">
        <v>1230000</v>
      </c>
      <c r="I493" s="18">
        <v>0</v>
      </c>
      <c r="J493" s="18">
        <v>0</v>
      </c>
      <c r="K493" s="58">
        <f t="shared" si="1340"/>
        <v>1230</v>
      </c>
      <c r="L493" s="58">
        <f t="shared" si="1341"/>
        <v>0</v>
      </c>
      <c r="M493" s="58">
        <f t="shared" si="1342"/>
        <v>0</v>
      </c>
      <c r="N493" s="28" t="b">
        <f t="shared" si="1343"/>
        <v>1</v>
      </c>
      <c r="O493" s="28" t="b">
        <f t="shared" si="1344"/>
        <v>1</v>
      </c>
      <c r="P493" s="28" t="b">
        <f t="shared" si="1345"/>
        <v>1</v>
      </c>
      <c r="Q493" s="28" t="b">
        <f t="shared" si="1346"/>
        <v>1</v>
      </c>
      <c r="R493" s="28" t="b">
        <f t="shared" si="1347"/>
        <v>1</v>
      </c>
      <c r="S493" s="73" t="b">
        <f t="shared" si="1348"/>
        <v>1</v>
      </c>
      <c r="T493" s="73">
        <f t="shared" si="1349"/>
        <v>0</v>
      </c>
      <c r="U493" s="61">
        <f t="shared" si="1350"/>
        <v>0</v>
      </c>
      <c r="V493" s="62">
        <f t="shared" si="1351"/>
        <v>0</v>
      </c>
      <c r="Z493" s="29" t="s">
        <v>553</v>
      </c>
      <c r="AA493" s="30">
        <v>40</v>
      </c>
      <c r="AB493" s="31">
        <v>4</v>
      </c>
      <c r="AC493" s="31">
        <v>9</v>
      </c>
      <c r="AD493" s="32" t="s">
        <v>552</v>
      </c>
      <c r="AE493" s="30" t="s">
        <v>857</v>
      </c>
      <c r="AF493" s="33">
        <v>1230</v>
      </c>
      <c r="AG493" s="34">
        <v>0</v>
      </c>
      <c r="AH493" s="33">
        <v>1230</v>
      </c>
      <c r="AI493" s="34">
        <v>0</v>
      </c>
      <c r="AJ493" s="34">
        <v>0</v>
      </c>
      <c r="AK493" s="34">
        <v>0</v>
      </c>
      <c r="AL493" s="34">
        <v>0</v>
      </c>
      <c r="AM493" s="34">
        <v>0</v>
      </c>
      <c r="AN493" s="34">
        <v>0</v>
      </c>
    </row>
    <row r="494" spans="1:40" s="25" customFormat="1" ht="26.4" x14ac:dyDescent="0.25">
      <c r="A494" s="3"/>
      <c r="B494" s="14" t="s">
        <v>35</v>
      </c>
      <c r="C494" s="15">
        <v>40</v>
      </c>
      <c r="D494" s="16">
        <v>4</v>
      </c>
      <c r="E494" s="16">
        <v>9</v>
      </c>
      <c r="F494" s="17" t="s">
        <v>552</v>
      </c>
      <c r="G494" s="15" t="s">
        <v>34</v>
      </c>
      <c r="H494" s="18">
        <v>1230000</v>
      </c>
      <c r="I494" s="18">
        <v>0</v>
      </c>
      <c r="J494" s="18">
        <v>0</v>
      </c>
      <c r="K494" s="58">
        <f t="shared" si="1340"/>
        <v>1230</v>
      </c>
      <c r="L494" s="58">
        <f t="shared" si="1341"/>
        <v>0</v>
      </c>
      <c r="M494" s="58">
        <f t="shared" si="1342"/>
        <v>0</v>
      </c>
      <c r="N494" s="28" t="b">
        <f t="shared" si="1343"/>
        <v>1</v>
      </c>
      <c r="O494" s="28" t="b">
        <f t="shared" si="1344"/>
        <v>1</v>
      </c>
      <c r="P494" s="28" t="b">
        <f t="shared" si="1345"/>
        <v>1</v>
      </c>
      <c r="Q494" s="28" t="b">
        <f t="shared" si="1346"/>
        <v>1</v>
      </c>
      <c r="R494" s="28" t="b">
        <f t="shared" si="1347"/>
        <v>1</v>
      </c>
      <c r="S494" s="73" t="b">
        <f t="shared" si="1348"/>
        <v>0</v>
      </c>
      <c r="T494" s="73">
        <f t="shared" si="1349"/>
        <v>0</v>
      </c>
      <c r="U494" s="61">
        <f t="shared" si="1350"/>
        <v>0</v>
      </c>
      <c r="V494" s="62">
        <f t="shared" si="1351"/>
        <v>0</v>
      </c>
      <c r="Z494" s="29" t="s">
        <v>35</v>
      </c>
      <c r="AA494" s="30">
        <v>40</v>
      </c>
      <c r="AB494" s="31">
        <v>4</v>
      </c>
      <c r="AC494" s="31">
        <v>9</v>
      </c>
      <c r="AD494" s="32" t="s">
        <v>552</v>
      </c>
      <c r="AE494" s="30">
        <v>200</v>
      </c>
      <c r="AF494" s="33">
        <v>1230</v>
      </c>
      <c r="AG494" s="34">
        <v>0</v>
      </c>
      <c r="AH494" s="33">
        <v>1230</v>
      </c>
      <c r="AI494" s="34">
        <v>0</v>
      </c>
      <c r="AJ494" s="34">
        <v>0</v>
      </c>
      <c r="AK494" s="34">
        <v>0</v>
      </c>
      <c r="AL494" s="34">
        <v>0</v>
      </c>
      <c r="AM494" s="34">
        <v>0</v>
      </c>
      <c r="AN494" s="34">
        <v>0</v>
      </c>
    </row>
    <row r="495" spans="1:40" s="25" customFormat="1" ht="26.4" x14ac:dyDescent="0.25">
      <c r="A495" s="3"/>
      <c r="B495" s="14" t="s">
        <v>33</v>
      </c>
      <c r="C495" s="15">
        <v>40</v>
      </c>
      <c r="D495" s="16">
        <v>4</v>
      </c>
      <c r="E495" s="16">
        <v>9</v>
      </c>
      <c r="F495" s="17" t="s">
        <v>552</v>
      </c>
      <c r="G495" s="15" t="s">
        <v>32</v>
      </c>
      <c r="H495" s="18">
        <v>1230000</v>
      </c>
      <c r="I495" s="18">
        <v>0</v>
      </c>
      <c r="J495" s="18">
        <v>0</v>
      </c>
      <c r="K495" s="58">
        <f t="shared" si="1340"/>
        <v>1230</v>
      </c>
      <c r="L495" s="58">
        <f t="shared" si="1341"/>
        <v>0</v>
      </c>
      <c r="M495" s="58">
        <f t="shared" si="1342"/>
        <v>0</v>
      </c>
      <c r="N495" s="28" t="b">
        <f t="shared" si="1343"/>
        <v>1</v>
      </c>
      <c r="O495" s="28" t="b">
        <f t="shared" si="1344"/>
        <v>1</v>
      </c>
      <c r="P495" s="28" t="b">
        <f t="shared" si="1345"/>
        <v>1</v>
      </c>
      <c r="Q495" s="28" t="b">
        <f t="shared" si="1346"/>
        <v>1</v>
      </c>
      <c r="R495" s="28" t="b">
        <f t="shared" si="1347"/>
        <v>1</v>
      </c>
      <c r="S495" s="73" t="b">
        <f t="shared" si="1348"/>
        <v>0</v>
      </c>
      <c r="T495" s="73">
        <f t="shared" si="1349"/>
        <v>0</v>
      </c>
      <c r="U495" s="61">
        <f t="shared" si="1350"/>
        <v>0</v>
      </c>
      <c r="V495" s="62">
        <f t="shared" si="1351"/>
        <v>0</v>
      </c>
      <c r="Z495" s="29" t="s">
        <v>33</v>
      </c>
      <c r="AA495" s="30">
        <v>40</v>
      </c>
      <c r="AB495" s="31">
        <v>4</v>
      </c>
      <c r="AC495" s="31">
        <v>9</v>
      </c>
      <c r="AD495" s="32" t="s">
        <v>552</v>
      </c>
      <c r="AE495" s="30">
        <v>240</v>
      </c>
      <c r="AF495" s="33">
        <v>1230</v>
      </c>
      <c r="AG495" s="34">
        <v>0</v>
      </c>
      <c r="AH495" s="33">
        <v>1230</v>
      </c>
      <c r="AI495" s="34">
        <v>0</v>
      </c>
      <c r="AJ495" s="34">
        <v>0</v>
      </c>
      <c r="AK495" s="34">
        <v>0</v>
      </c>
      <c r="AL495" s="34">
        <v>0</v>
      </c>
      <c r="AM495" s="34">
        <v>0</v>
      </c>
      <c r="AN495" s="34">
        <v>0</v>
      </c>
    </row>
    <row r="496" spans="1:40" s="25" customFormat="1" x14ac:dyDescent="0.25">
      <c r="A496" s="3"/>
      <c r="B496" s="19" t="s">
        <v>551</v>
      </c>
      <c r="C496" s="15">
        <v>40</v>
      </c>
      <c r="D496" s="16">
        <v>4</v>
      </c>
      <c r="E496" s="16">
        <v>10</v>
      </c>
      <c r="F496" s="17"/>
      <c r="G496" s="15"/>
      <c r="H496" s="18">
        <v>10620300</v>
      </c>
      <c r="I496" s="18">
        <v>9175300</v>
      </c>
      <c r="J496" s="18">
        <v>9175300</v>
      </c>
      <c r="K496" s="58">
        <f t="shared" si="1340"/>
        <v>10620.3</v>
      </c>
      <c r="L496" s="58">
        <f t="shared" si="1341"/>
        <v>9175.2999999999993</v>
      </c>
      <c r="M496" s="58">
        <f t="shared" si="1342"/>
        <v>9175.2999999999993</v>
      </c>
      <c r="N496" s="28" t="b">
        <f t="shared" si="1343"/>
        <v>1</v>
      </c>
      <c r="O496" s="28" t="b">
        <f t="shared" si="1344"/>
        <v>1</v>
      </c>
      <c r="P496" s="28" t="b">
        <f t="shared" si="1345"/>
        <v>1</v>
      </c>
      <c r="Q496" s="28" t="b">
        <f t="shared" si="1346"/>
        <v>1</v>
      </c>
      <c r="R496" s="28" t="b">
        <f t="shared" si="1347"/>
        <v>1</v>
      </c>
      <c r="S496" s="73" t="b">
        <f t="shared" si="1348"/>
        <v>1</v>
      </c>
      <c r="T496" s="73">
        <f t="shared" si="1349"/>
        <v>0</v>
      </c>
      <c r="U496" s="61">
        <f t="shared" si="1350"/>
        <v>0</v>
      </c>
      <c r="V496" s="62">
        <f t="shared" si="1351"/>
        <v>0</v>
      </c>
      <c r="Z496" s="29" t="s">
        <v>551</v>
      </c>
      <c r="AA496" s="30">
        <v>40</v>
      </c>
      <c r="AB496" s="31">
        <v>4</v>
      </c>
      <c r="AC496" s="31">
        <v>10</v>
      </c>
      <c r="AD496" s="32" t="s">
        <v>857</v>
      </c>
      <c r="AE496" s="30" t="s">
        <v>857</v>
      </c>
      <c r="AF496" s="33">
        <v>10575.3</v>
      </c>
      <c r="AG496" s="34">
        <v>45</v>
      </c>
      <c r="AH496" s="33">
        <v>10620.3</v>
      </c>
      <c r="AI496" s="34">
        <v>9175.2999999999993</v>
      </c>
      <c r="AJ496" s="34">
        <v>0</v>
      </c>
      <c r="AK496" s="34">
        <v>9175.2999999999993</v>
      </c>
      <c r="AL496" s="34">
        <v>9175.2999999999993</v>
      </c>
      <c r="AM496" s="34">
        <v>0</v>
      </c>
      <c r="AN496" s="34">
        <v>9175.2999999999993</v>
      </c>
    </row>
    <row r="497" spans="1:40" s="25" customFormat="1" x14ac:dyDescent="0.25">
      <c r="A497" s="3"/>
      <c r="B497" s="20" t="s">
        <v>550</v>
      </c>
      <c r="C497" s="15">
        <v>40</v>
      </c>
      <c r="D497" s="16">
        <v>4</v>
      </c>
      <c r="E497" s="16">
        <v>10</v>
      </c>
      <c r="F497" s="17" t="s">
        <v>549</v>
      </c>
      <c r="G497" s="15"/>
      <c r="H497" s="18">
        <v>8586100</v>
      </c>
      <c r="I497" s="18">
        <v>7141100</v>
      </c>
      <c r="J497" s="18">
        <v>7141100</v>
      </c>
      <c r="K497" s="58">
        <f t="shared" si="1340"/>
        <v>8586.1</v>
      </c>
      <c r="L497" s="58">
        <f t="shared" si="1341"/>
        <v>7141.1</v>
      </c>
      <c r="M497" s="58">
        <f t="shared" si="1342"/>
        <v>7141.1</v>
      </c>
      <c r="N497" s="28" t="b">
        <f t="shared" si="1343"/>
        <v>1</v>
      </c>
      <c r="O497" s="28" t="b">
        <f t="shared" si="1344"/>
        <v>1</v>
      </c>
      <c r="P497" s="28" t="b">
        <f t="shared" si="1345"/>
        <v>1</v>
      </c>
      <c r="Q497" s="28" t="b">
        <f t="shared" si="1346"/>
        <v>1</v>
      </c>
      <c r="R497" s="28" t="b">
        <f t="shared" si="1347"/>
        <v>1</v>
      </c>
      <c r="S497" s="73" t="b">
        <f t="shared" si="1348"/>
        <v>1</v>
      </c>
      <c r="T497" s="73">
        <f t="shared" si="1349"/>
        <v>0</v>
      </c>
      <c r="U497" s="61">
        <f t="shared" si="1350"/>
        <v>0</v>
      </c>
      <c r="V497" s="62">
        <f t="shared" si="1351"/>
        <v>0</v>
      </c>
      <c r="Z497" s="29" t="s">
        <v>550</v>
      </c>
      <c r="AA497" s="30">
        <v>40</v>
      </c>
      <c r="AB497" s="31">
        <v>4</v>
      </c>
      <c r="AC497" s="31">
        <v>10</v>
      </c>
      <c r="AD497" s="32" t="s">
        <v>549</v>
      </c>
      <c r="AE497" s="30" t="s">
        <v>857</v>
      </c>
      <c r="AF497" s="33">
        <v>8541.1</v>
      </c>
      <c r="AG497" s="34">
        <v>45</v>
      </c>
      <c r="AH497" s="33">
        <v>8586.1</v>
      </c>
      <c r="AI497" s="34">
        <v>7141.1</v>
      </c>
      <c r="AJ497" s="34">
        <v>0</v>
      </c>
      <c r="AK497" s="34">
        <v>7141.1</v>
      </c>
      <c r="AL497" s="34">
        <v>7141.1</v>
      </c>
      <c r="AM497" s="34">
        <v>0</v>
      </c>
      <c r="AN497" s="34">
        <v>7141.1</v>
      </c>
    </row>
    <row r="498" spans="1:40" s="25" customFormat="1" ht="31.2" x14ac:dyDescent="0.25">
      <c r="A498" s="3"/>
      <c r="B498" s="14" t="s">
        <v>548</v>
      </c>
      <c r="C498" s="15">
        <v>40</v>
      </c>
      <c r="D498" s="16">
        <v>4</v>
      </c>
      <c r="E498" s="16">
        <v>10</v>
      </c>
      <c r="F498" s="17" t="s">
        <v>547</v>
      </c>
      <c r="G498" s="15"/>
      <c r="H498" s="18">
        <v>69000</v>
      </c>
      <c r="I498" s="18">
        <v>24000</v>
      </c>
      <c r="J498" s="18">
        <v>24000</v>
      </c>
      <c r="K498" s="58">
        <f t="shared" si="1340"/>
        <v>69</v>
      </c>
      <c r="L498" s="58">
        <f t="shared" si="1341"/>
        <v>24</v>
      </c>
      <c r="M498" s="58">
        <f t="shared" si="1342"/>
        <v>24</v>
      </c>
      <c r="N498" s="28" t="b">
        <f t="shared" si="1343"/>
        <v>1</v>
      </c>
      <c r="O498" s="28" t="b">
        <f t="shared" si="1344"/>
        <v>1</v>
      </c>
      <c r="P498" s="28" t="b">
        <f t="shared" si="1345"/>
        <v>1</v>
      </c>
      <c r="Q498" s="28" t="b">
        <f t="shared" si="1346"/>
        <v>1</v>
      </c>
      <c r="R498" s="28" t="b">
        <f t="shared" si="1347"/>
        <v>1</v>
      </c>
      <c r="S498" s="73" t="b">
        <f t="shared" si="1348"/>
        <v>1</v>
      </c>
      <c r="T498" s="73">
        <f t="shared" si="1349"/>
        <v>0</v>
      </c>
      <c r="U498" s="61">
        <f t="shared" si="1350"/>
        <v>0</v>
      </c>
      <c r="V498" s="62">
        <f t="shared" si="1351"/>
        <v>0</v>
      </c>
      <c r="Z498" s="29" t="s">
        <v>548</v>
      </c>
      <c r="AA498" s="30">
        <v>40</v>
      </c>
      <c r="AB498" s="31">
        <v>4</v>
      </c>
      <c r="AC498" s="31">
        <v>10</v>
      </c>
      <c r="AD498" s="32" t="s">
        <v>547</v>
      </c>
      <c r="AE498" s="30" t="s">
        <v>857</v>
      </c>
      <c r="AF498" s="33">
        <v>24</v>
      </c>
      <c r="AG498" s="34">
        <v>45</v>
      </c>
      <c r="AH498" s="33">
        <v>69</v>
      </c>
      <c r="AI498" s="34">
        <v>24</v>
      </c>
      <c r="AJ498" s="34">
        <v>0</v>
      </c>
      <c r="AK498" s="34">
        <v>24</v>
      </c>
      <c r="AL498" s="34">
        <v>24</v>
      </c>
      <c r="AM498" s="34">
        <v>0</v>
      </c>
      <c r="AN498" s="34">
        <v>24</v>
      </c>
    </row>
    <row r="499" spans="1:40" s="25" customFormat="1" x14ac:dyDescent="0.25">
      <c r="A499" s="3"/>
      <c r="B499" s="14" t="s">
        <v>537</v>
      </c>
      <c r="C499" s="15">
        <v>40</v>
      </c>
      <c r="D499" s="16">
        <v>4</v>
      </c>
      <c r="E499" s="16">
        <v>10</v>
      </c>
      <c r="F499" s="17" t="s">
        <v>546</v>
      </c>
      <c r="G499" s="15"/>
      <c r="H499" s="18">
        <v>69000</v>
      </c>
      <c r="I499" s="18">
        <v>24000</v>
      </c>
      <c r="J499" s="18">
        <v>24000</v>
      </c>
      <c r="K499" s="58">
        <f t="shared" si="1340"/>
        <v>69</v>
      </c>
      <c r="L499" s="58">
        <f t="shared" si="1341"/>
        <v>24</v>
      </c>
      <c r="M499" s="58">
        <f t="shared" si="1342"/>
        <v>24</v>
      </c>
      <c r="N499" s="28" t="b">
        <f t="shared" si="1343"/>
        <v>1</v>
      </c>
      <c r="O499" s="28" t="b">
        <f t="shared" si="1344"/>
        <v>1</v>
      </c>
      <c r="P499" s="28" t="b">
        <f t="shared" si="1345"/>
        <v>1</v>
      </c>
      <c r="Q499" s="28" t="b">
        <f t="shared" si="1346"/>
        <v>1</v>
      </c>
      <c r="R499" s="28" t="b">
        <f t="shared" si="1347"/>
        <v>1</v>
      </c>
      <c r="S499" s="73" t="b">
        <f t="shared" si="1348"/>
        <v>1</v>
      </c>
      <c r="T499" s="73">
        <f t="shared" si="1349"/>
        <v>0</v>
      </c>
      <c r="U499" s="61">
        <f t="shared" si="1350"/>
        <v>0</v>
      </c>
      <c r="V499" s="62">
        <f t="shared" si="1351"/>
        <v>0</v>
      </c>
      <c r="Z499" s="29" t="s">
        <v>537</v>
      </c>
      <c r="AA499" s="30">
        <v>40</v>
      </c>
      <c r="AB499" s="31">
        <v>4</v>
      </c>
      <c r="AC499" s="31">
        <v>10</v>
      </c>
      <c r="AD499" s="32" t="s">
        <v>546</v>
      </c>
      <c r="AE499" s="30" t="s">
        <v>857</v>
      </c>
      <c r="AF499" s="33">
        <v>24</v>
      </c>
      <c r="AG499" s="34">
        <v>45</v>
      </c>
      <c r="AH499" s="33">
        <v>69</v>
      </c>
      <c r="AI499" s="34">
        <v>24</v>
      </c>
      <c r="AJ499" s="34">
        <v>0</v>
      </c>
      <c r="AK499" s="34">
        <v>24</v>
      </c>
      <c r="AL499" s="34">
        <v>24</v>
      </c>
      <c r="AM499" s="34">
        <v>0</v>
      </c>
      <c r="AN499" s="34">
        <v>24</v>
      </c>
    </row>
    <row r="500" spans="1:40" s="25" customFormat="1" ht="26.4" x14ac:dyDescent="0.25">
      <c r="A500" s="3"/>
      <c r="B500" s="14" t="s">
        <v>35</v>
      </c>
      <c r="C500" s="15">
        <v>40</v>
      </c>
      <c r="D500" s="16">
        <v>4</v>
      </c>
      <c r="E500" s="16">
        <v>10</v>
      </c>
      <c r="F500" s="17" t="s">
        <v>546</v>
      </c>
      <c r="G500" s="15" t="s">
        <v>34</v>
      </c>
      <c r="H500" s="18">
        <v>69000</v>
      </c>
      <c r="I500" s="18">
        <v>24000</v>
      </c>
      <c r="J500" s="18">
        <v>24000</v>
      </c>
      <c r="K500" s="58">
        <f t="shared" si="1340"/>
        <v>69</v>
      </c>
      <c r="L500" s="58">
        <f t="shared" si="1341"/>
        <v>24</v>
      </c>
      <c r="M500" s="58">
        <f t="shared" si="1342"/>
        <v>24</v>
      </c>
      <c r="N500" s="28" t="b">
        <f t="shared" si="1343"/>
        <v>1</v>
      </c>
      <c r="O500" s="28" t="b">
        <f t="shared" si="1344"/>
        <v>1</v>
      </c>
      <c r="P500" s="28" t="b">
        <f t="shared" si="1345"/>
        <v>1</v>
      </c>
      <c r="Q500" s="28" t="b">
        <f t="shared" si="1346"/>
        <v>1</v>
      </c>
      <c r="R500" s="28" t="b">
        <f t="shared" si="1347"/>
        <v>1</v>
      </c>
      <c r="S500" s="73" t="b">
        <f t="shared" si="1348"/>
        <v>0</v>
      </c>
      <c r="T500" s="73">
        <f t="shared" si="1349"/>
        <v>0</v>
      </c>
      <c r="U500" s="61">
        <f t="shared" si="1350"/>
        <v>0</v>
      </c>
      <c r="V500" s="62">
        <f t="shared" si="1351"/>
        <v>0</v>
      </c>
      <c r="Z500" s="29" t="s">
        <v>35</v>
      </c>
      <c r="AA500" s="30">
        <v>40</v>
      </c>
      <c r="AB500" s="31">
        <v>4</v>
      </c>
      <c r="AC500" s="31">
        <v>10</v>
      </c>
      <c r="AD500" s="32" t="s">
        <v>546</v>
      </c>
      <c r="AE500" s="30">
        <v>200</v>
      </c>
      <c r="AF500" s="33">
        <v>24</v>
      </c>
      <c r="AG500" s="34">
        <v>45</v>
      </c>
      <c r="AH500" s="33">
        <v>69</v>
      </c>
      <c r="AI500" s="34">
        <v>24</v>
      </c>
      <c r="AJ500" s="34">
        <v>0</v>
      </c>
      <c r="AK500" s="34">
        <v>24</v>
      </c>
      <c r="AL500" s="34">
        <v>24</v>
      </c>
      <c r="AM500" s="34">
        <v>0</v>
      </c>
      <c r="AN500" s="34">
        <v>24</v>
      </c>
    </row>
    <row r="501" spans="1:40" s="25" customFormat="1" ht="26.4" x14ac:dyDescent="0.25">
      <c r="A501" s="3"/>
      <c r="B501" s="14" t="s">
        <v>33</v>
      </c>
      <c r="C501" s="15">
        <v>40</v>
      </c>
      <c r="D501" s="16">
        <v>4</v>
      </c>
      <c r="E501" s="16">
        <v>10</v>
      </c>
      <c r="F501" s="17" t="s">
        <v>546</v>
      </c>
      <c r="G501" s="15" t="s">
        <v>32</v>
      </c>
      <c r="H501" s="18">
        <v>69000</v>
      </c>
      <c r="I501" s="18">
        <v>24000</v>
      </c>
      <c r="J501" s="18">
        <v>24000</v>
      </c>
      <c r="K501" s="58">
        <f t="shared" si="1340"/>
        <v>69</v>
      </c>
      <c r="L501" s="58">
        <f t="shared" si="1341"/>
        <v>24</v>
      </c>
      <c r="M501" s="58">
        <f t="shared" si="1342"/>
        <v>24</v>
      </c>
      <c r="N501" s="28" t="b">
        <f t="shared" si="1343"/>
        <v>1</v>
      </c>
      <c r="O501" s="28" t="b">
        <f t="shared" si="1344"/>
        <v>1</v>
      </c>
      <c r="P501" s="28" t="b">
        <f t="shared" si="1345"/>
        <v>1</v>
      </c>
      <c r="Q501" s="28" t="b">
        <f t="shared" si="1346"/>
        <v>1</v>
      </c>
      <c r="R501" s="28" t="b">
        <f t="shared" si="1347"/>
        <v>1</v>
      </c>
      <c r="S501" s="73" t="b">
        <f t="shared" si="1348"/>
        <v>0</v>
      </c>
      <c r="T501" s="73">
        <f t="shared" si="1349"/>
        <v>0</v>
      </c>
      <c r="U501" s="61">
        <f t="shared" si="1350"/>
        <v>0</v>
      </c>
      <c r="V501" s="62">
        <f t="shared" si="1351"/>
        <v>0</v>
      </c>
      <c r="Z501" s="29" t="s">
        <v>33</v>
      </c>
      <c r="AA501" s="30">
        <v>40</v>
      </c>
      <c r="AB501" s="31">
        <v>4</v>
      </c>
      <c r="AC501" s="31">
        <v>10</v>
      </c>
      <c r="AD501" s="32" t="s">
        <v>546</v>
      </c>
      <c r="AE501" s="30">
        <v>240</v>
      </c>
      <c r="AF501" s="33">
        <v>24</v>
      </c>
      <c r="AG501" s="34">
        <v>45</v>
      </c>
      <c r="AH501" s="33">
        <v>69</v>
      </c>
      <c r="AI501" s="34">
        <v>24</v>
      </c>
      <c r="AJ501" s="34">
        <v>0</v>
      </c>
      <c r="AK501" s="34">
        <v>24</v>
      </c>
      <c r="AL501" s="34">
        <v>24</v>
      </c>
      <c r="AM501" s="34">
        <v>0</v>
      </c>
      <c r="AN501" s="34">
        <v>24</v>
      </c>
    </row>
    <row r="502" spans="1:40" s="25" customFormat="1" ht="26.4" x14ac:dyDescent="0.25">
      <c r="A502" s="3"/>
      <c r="B502" s="14" t="s">
        <v>545</v>
      </c>
      <c r="C502" s="15">
        <v>40</v>
      </c>
      <c r="D502" s="16">
        <v>4</v>
      </c>
      <c r="E502" s="16">
        <v>10</v>
      </c>
      <c r="F502" s="17" t="s">
        <v>544</v>
      </c>
      <c r="G502" s="15"/>
      <c r="H502" s="18">
        <v>3541900</v>
      </c>
      <c r="I502" s="18">
        <v>3541900</v>
      </c>
      <c r="J502" s="18">
        <v>3541900</v>
      </c>
      <c r="K502" s="58">
        <f t="shared" si="1340"/>
        <v>3541.9</v>
      </c>
      <c r="L502" s="58">
        <f t="shared" si="1341"/>
        <v>3541.9</v>
      </c>
      <c r="M502" s="58">
        <f t="shared" si="1342"/>
        <v>3541.9</v>
      </c>
      <c r="N502" s="28" t="b">
        <f t="shared" si="1343"/>
        <v>1</v>
      </c>
      <c r="O502" s="28" t="b">
        <f t="shared" si="1344"/>
        <v>1</v>
      </c>
      <c r="P502" s="28" t="b">
        <f t="shared" si="1345"/>
        <v>1</v>
      </c>
      <c r="Q502" s="28" t="b">
        <f t="shared" si="1346"/>
        <v>1</v>
      </c>
      <c r="R502" s="28" t="b">
        <f t="shared" si="1347"/>
        <v>1</v>
      </c>
      <c r="S502" s="73" t="b">
        <f t="shared" si="1348"/>
        <v>1</v>
      </c>
      <c r="T502" s="73">
        <f t="shared" si="1349"/>
        <v>0</v>
      </c>
      <c r="U502" s="61">
        <f t="shared" si="1350"/>
        <v>0</v>
      </c>
      <c r="V502" s="62">
        <f t="shared" si="1351"/>
        <v>0</v>
      </c>
      <c r="Z502" s="29" t="s">
        <v>545</v>
      </c>
      <c r="AA502" s="30">
        <v>40</v>
      </c>
      <c r="AB502" s="31">
        <v>4</v>
      </c>
      <c r="AC502" s="31">
        <v>10</v>
      </c>
      <c r="AD502" s="32" t="s">
        <v>544</v>
      </c>
      <c r="AE502" s="30" t="s">
        <v>857</v>
      </c>
      <c r="AF502" s="33">
        <v>3541.9</v>
      </c>
      <c r="AG502" s="34">
        <v>0</v>
      </c>
      <c r="AH502" s="33">
        <v>3541.9</v>
      </c>
      <c r="AI502" s="34">
        <v>3541.9</v>
      </c>
      <c r="AJ502" s="34">
        <v>0</v>
      </c>
      <c r="AK502" s="34">
        <v>3541.9</v>
      </c>
      <c r="AL502" s="34">
        <v>3541.9</v>
      </c>
      <c r="AM502" s="34">
        <v>0</v>
      </c>
      <c r="AN502" s="34">
        <v>3541.9</v>
      </c>
    </row>
    <row r="503" spans="1:40" s="25" customFormat="1" x14ac:dyDescent="0.25">
      <c r="A503" s="3"/>
      <c r="B503" s="14" t="s">
        <v>537</v>
      </c>
      <c r="C503" s="15">
        <v>40</v>
      </c>
      <c r="D503" s="16">
        <v>4</v>
      </c>
      <c r="E503" s="16">
        <v>10</v>
      </c>
      <c r="F503" s="17" t="s">
        <v>543</v>
      </c>
      <c r="G503" s="15"/>
      <c r="H503" s="18">
        <v>3541900</v>
      </c>
      <c r="I503" s="18">
        <v>3541900</v>
      </c>
      <c r="J503" s="18">
        <v>3541900</v>
      </c>
      <c r="K503" s="58">
        <f t="shared" si="1340"/>
        <v>3541.9</v>
      </c>
      <c r="L503" s="58">
        <f t="shared" si="1341"/>
        <v>3541.9</v>
      </c>
      <c r="M503" s="58">
        <f t="shared" si="1342"/>
        <v>3541.9</v>
      </c>
      <c r="N503" s="28" t="b">
        <f t="shared" si="1343"/>
        <v>1</v>
      </c>
      <c r="O503" s="28" t="b">
        <f t="shared" si="1344"/>
        <v>1</v>
      </c>
      <c r="P503" s="28" t="b">
        <f t="shared" si="1345"/>
        <v>1</v>
      </c>
      <c r="Q503" s="28" t="b">
        <f t="shared" si="1346"/>
        <v>1</v>
      </c>
      <c r="R503" s="28" t="b">
        <f t="shared" si="1347"/>
        <v>1</v>
      </c>
      <c r="S503" s="73" t="b">
        <f t="shared" si="1348"/>
        <v>1</v>
      </c>
      <c r="T503" s="73">
        <f t="shared" si="1349"/>
        <v>0</v>
      </c>
      <c r="U503" s="61">
        <f t="shared" si="1350"/>
        <v>0</v>
      </c>
      <c r="V503" s="62">
        <f t="shared" si="1351"/>
        <v>0</v>
      </c>
      <c r="Z503" s="29" t="s">
        <v>537</v>
      </c>
      <c r="AA503" s="30">
        <v>40</v>
      </c>
      <c r="AB503" s="31">
        <v>4</v>
      </c>
      <c r="AC503" s="31">
        <v>10</v>
      </c>
      <c r="AD503" s="32" t="s">
        <v>543</v>
      </c>
      <c r="AE503" s="30" t="s">
        <v>857</v>
      </c>
      <c r="AF503" s="33">
        <v>3541.9</v>
      </c>
      <c r="AG503" s="34">
        <v>0</v>
      </c>
      <c r="AH503" s="33">
        <v>3541.9</v>
      </c>
      <c r="AI503" s="34">
        <v>3541.9</v>
      </c>
      <c r="AJ503" s="34">
        <v>0</v>
      </c>
      <c r="AK503" s="34">
        <v>3541.9</v>
      </c>
      <c r="AL503" s="34">
        <v>3541.9</v>
      </c>
      <c r="AM503" s="34">
        <v>0</v>
      </c>
      <c r="AN503" s="34">
        <v>3541.9</v>
      </c>
    </row>
    <row r="504" spans="1:40" s="25" customFormat="1" ht="26.4" x14ac:dyDescent="0.25">
      <c r="A504" s="3"/>
      <c r="B504" s="14" t="s">
        <v>35</v>
      </c>
      <c r="C504" s="15">
        <v>40</v>
      </c>
      <c r="D504" s="16">
        <v>4</v>
      </c>
      <c r="E504" s="16">
        <v>10</v>
      </c>
      <c r="F504" s="17" t="s">
        <v>543</v>
      </c>
      <c r="G504" s="15" t="s">
        <v>34</v>
      </c>
      <c r="H504" s="18">
        <v>3541900</v>
      </c>
      <c r="I504" s="18">
        <v>3541900</v>
      </c>
      <c r="J504" s="18">
        <v>3541900</v>
      </c>
      <c r="K504" s="58">
        <f t="shared" si="1340"/>
        <v>3541.9</v>
      </c>
      <c r="L504" s="58">
        <f t="shared" si="1341"/>
        <v>3541.9</v>
      </c>
      <c r="M504" s="58">
        <f t="shared" si="1342"/>
        <v>3541.9</v>
      </c>
      <c r="N504" s="28" t="b">
        <f t="shared" si="1343"/>
        <v>1</v>
      </c>
      <c r="O504" s="28" t="b">
        <f t="shared" si="1344"/>
        <v>1</v>
      </c>
      <c r="P504" s="28" t="b">
        <f t="shared" si="1345"/>
        <v>1</v>
      </c>
      <c r="Q504" s="28" t="b">
        <f t="shared" si="1346"/>
        <v>1</v>
      </c>
      <c r="R504" s="28" t="b">
        <f t="shared" si="1347"/>
        <v>1</v>
      </c>
      <c r="S504" s="73" t="b">
        <f t="shared" si="1348"/>
        <v>0</v>
      </c>
      <c r="T504" s="73">
        <f t="shared" si="1349"/>
        <v>0</v>
      </c>
      <c r="U504" s="61">
        <f t="shared" si="1350"/>
        <v>0</v>
      </c>
      <c r="V504" s="62">
        <f t="shared" si="1351"/>
        <v>0</v>
      </c>
      <c r="Z504" s="29" t="s">
        <v>35</v>
      </c>
      <c r="AA504" s="30">
        <v>40</v>
      </c>
      <c r="AB504" s="31">
        <v>4</v>
      </c>
      <c r="AC504" s="31">
        <v>10</v>
      </c>
      <c r="AD504" s="32" t="s">
        <v>543</v>
      </c>
      <c r="AE504" s="30">
        <v>200</v>
      </c>
      <c r="AF504" s="33">
        <v>3541.9</v>
      </c>
      <c r="AG504" s="34">
        <v>0</v>
      </c>
      <c r="AH504" s="33">
        <v>3541.9</v>
      </c>
      <c r="AI504" s="34">
        <v>3541.9</v>
      </c>
      <c r="AJ504" s="34">
        <v>0</v>
      </c>
      <c r="AK504" s="34">
        <v>3541.9</v>
      </c>
      <c r="AL504" s="34">
        <v>3541.9</v>
      </c>
      <c r="AM504" s="34">
        <v>0</v>
      </c>
      <c r="AN504" s="34">
        <v>3541.9</v>
      </c>
    </row>
    <row r="505" spans="1:40" s="25" customFormat="1" ht="26.4" x14ac:dyDescent="0.25">
      <c r="A505" s="3"/>
      <c r="B505" s="14" t="s">
        <v>33</v>
      </c>
      <c r="C505" s="15">
        <v>40</v>
      </c>
      <c r="D505" s="16">
        <v>4</v>
      </c>
      <c r="E505" s="16">
        <v>10</v>
      </c>
      <c r="F505" s="17" t="s">
        <v>543</v>
      </c>
      <c r="G505" s="15" t="s">
        <v>32</v>
      </c>
      <c r="H505" s="18">
        <v>3541900</v>
      </c>
      <c r="I505" s="18">
        <v>3541900</v>
      </c>
      <c r="J505" s="18">
        <v>3541900</v>
      </c>
      <c r="K505" s="58">
        <f t="shared" si="1340"/>
        <v>3541.9</v>
      </c>
      <c r="L505" s="58">
        <f t="shared" si="1341"/>
        <v>3541.9</v>
      </c>
      <c r="M505" s="58">
        <f t="shared" si="1342"/>
        <v>3541.9</v>
      </c>
      <c r="N505" s="28" t="b">
        <f t="shared" si="1343"/>
        <v>1</v>
      </c>
      <c r="O505" s="28" t="b">
        <f t="shared" si="1344"/>
        <v>1</v>
      </c>
      <c r="P505" s="28" t="b">
        <f t="shared" si="1345"/>
        <v>1</v>
      </c>
      <c r="Q505" s="28" t="b">
        <f t="shared" si="1346"/>
        <v>1</v>
      </c>
      <c r="R505" s="28" t="b">
        <f t="shared" si="1347"/>
        <v>1</v>
      </c>
      <c r="S505" s="73" t="b">
        <f t="shared" si="1348"/>
        <v>0</v>
      </c>
      <c r="T505" s="73">
        <f t="shared" si="1349"/>
        <v>0</v>
      </c>
      <c r="U505" s="61">
        <f t="shared" si="1350"/>
        <v>0</v>
      </c>
      <c r="V505" s="62">
        <f t="shared" si="1351"/>
        <v>0</v>
      </c>
      <c r="Z505" s="29" t="s">
        <v>33</v>
      </c>
      <c r="AA505" s="30">
        <v>40</v>
      </c>
      <c r="AB505" s="31">
        <v>4</v>
      </c>
      <c r="AC505" s="31">
        <v>10</v>
      </c>
      <c r="AD505" s="32" t="s">
        <v>543</v>
      </c>
      <c r="AE505" s="30">
        <v>240</v>
      </c>
      <c r="AF505" s="33">
        <v>3541.9</v>
      </c>
      <c r="AG505" s="34">
        <v>0</v>
      </c>
      <c r="AH505" s="33">
        <v>3541.9</v>
      </c>
      <c r="AI505" s="34">
        <v>3541.9</v>
      </c>
      <c r="AJ505" s="34">
        <v>0</v>
      </c>
      <c r="AK505" s="34">
        <v>3541.9</v>
      </c>
      <c r="AL505" s="34">
        <v>3541.9</v>
      </c>
      <c r="AM505" s="34">
        <v>0</v>
      </c>
      <c r="AN505" s="34">
        <v>3541.9</v>
      </c>
    </row>
    <row r="506" spans="1:40" s="25" customFormat="1" ht="26.4" x14ac:dyDescent="0.25">
      <c r="A506" s="3"/>
      <c r="B506" s="14" t="s">
        <v>542</v>
      </c>
      <c r="C506" s="15">
        <v>40</v>
      </c>
      <c r="D506" s="16">
        <v>4</v>
      </c>
      <c r="E506" s="16">
        <v>10</v>
      </c>
      <c r="F506" s="17" t="s">
        <v>541</v>
      </c>
      <c r="G506" s="15"/>
      <c r="H506" s="18">
        <v>2900000</v>
      </c>
      <c r="I506" s="18">
        <v>1500000</v>
      </c>
      <c r="J506" s="18">
        <v>1500000</v>
      </c>
      <c r="K506" s="58">
        <f t="shared" si="1340"/>
        <v>2900</v>
      </c>
      <c r="L506" s="58">
        <f t="shared" si="1341"/>
        <v>1500</v>
      </c>
      <c r="M506" s="58">
        <f t="shared" si="1342"/>
        <v>1500</v>
      </c>
      <c r="N506" s="28" t="b">
        <f t="shared" si="1343"/>
        <v>1</v>
      </c>
      <c r="O506" s="28" t="b">
        <f t="shared" si="1344"/>
        <v>1</v>
      </c>
      <c r="P506" s="28" t="b">
        <f t="shared" si="1345"/>
        <v>1</v>
      </c>
      <c r="Q506" s="28" t="b">
        <f t="shared" si="1346"/>
        <v>1</v>
      </c>
      <c r="R506" s="28" t="b">
        <f t="shared" si="1347"/>
        <v>1</v>
      </c>
      <c r="S506" s="73" t="b">
        <f t="shared" si="1348"/>
        <v>1</v>
      </c>
      <c r="T506" s="73">
        <f t="shared" si="1349"/>
        <v>0</v>
      </c>
      <c r="U506" s="61">
        <f t="shared" si="1350"/>
        <v>0</v>
      </c>
      <c r="V506" s="62">
        <f t="shared" si="1351"/>
        <v>0</v>
      </c>
      <c r="Z506" s="29" t="s">
        <v>542</v>
      </c>
      <c r="AA506" s="30">
        <v>40</v>
      </c>
      <c r="AB506" s="31">
        <v>4</v>
      </c>
      <c r="AC506" s="31">
        <v>10</v>
      </c>
      <c r="AD506" s="32" t="s">
        <v>541</v>
      </c>
      <c r="AE506" s="30" t="s">
        <v>857</v>
      </c>
      <c r="AF506" s="33">
        <v>2900</v>
      </c>
      <c r="AG506" s="34">
        <v>0</v>
      </c>
      <c r="AH506" s="33">
        <v>2900</v>
      </c>
      <c r="AI506" s="34">
        <v>1500</v>
      </c>
      <c r="AJ506" s="34">
        <v>0</v>
      </c>
      <c r="AK506" s="34">
        <v>1500</v>
      </c>
      <c r="AL506" s="34">
        <v>1500</v>
      </c>
      <c r="AM506" s="34">
        <v>0</v>
      </c>
      <c r="AN506" s="34">
        <v>1500</v>
      </c>
    </row>
    <row r="507" spans="1:40" s="25" customFormat="1" x14ac:dyDescent="0.25">
      <c r="A507" s="3"/>
      <c r="B507" s="14" t="s">
        <v>537</v>
      </c>
      <c r="C507" s="15">
        <v>40</v>
      </c>
      <c r="D507" s="16">
        <v>4</v>
      </c>
      <c r="E507" s="16">
        <v>10</v>
      </c>
      <c r="F507" s="17" t="s">
        <v>540</v>
      </c>
      <c r="G507" s="15"/>
      <c r="H507" s="18">
        <v>2900000</v>
      </c>
      <c r="I507" s="18">
        <v>1500000</v>
      </c>
      <c r="J507" s="18">
        <v>1500000</v>
      </c>
      <c r="K507" s="58">
        <f t="shared" si="1340"/>
        <v>2900</v>
      </c>
      <c r="L507" s="58">
        <f t="shared" si="1341"/>
        <v>1500</v>
      </c>
      <c r="M507" s="58">
        <f t="shared" si="1342"/>
        <v>1500</v>
      </c>
      <c r="N507" s="28" t="b">
        <f t="shared" si="1343"/>
        <v>1</v>
      </c>
      <c r="O507" s="28" t="b">
        <f t="shared" si="1344"/>
        <v>1</v>
      </c>
      <c r="P507" s="28" t="b">
        <f t="shared" si="1345"/>
        <v>1</v>
      </c>
      <c r="Q507" s="28" t="b">
        <f t="shared" si="1346"/>
        <v>1</v>
      </c>
      <c r="R507" s="28" t="b">
        <f t="shared" si="1347"/>
        <v>1</v>
      </c>
      <c r="S507" s="73" t="b">
        <f t="shared" si="1348"/>
        <v>1</v>
      </c>
      <c r="T507" s="73">
        <f t="shared" si="1349"/>
        <v>0</v>
      </c>
      <c r="U507" s="61">
        <f t="shared" si="1350"/>
        <v>0</v>
      </c>
      <c r="V507" s="62">
        <f t="shared" si="1351"/>
        <v>0</v>
      </c>
      <c r="Z507" s="29" t="s">
        <v>537</v>
      </c>
      <c r="AA507" s="30">
        <v>40</v>
      </c>
      <c r="AB507" s="31">
        <v>4</v>
      </c>
      <c r="AC507" s="31">
        <v>10</v>
      </c>
      <c r="AD507" s="32" t="s">
        <v>540</v>
      </c>
      <c r="AE507" s="30" t="s">
        <v>857</v>
      </c>
      <c r="AF507" s="33">
        <v>2900</v>
      </c>
      <c r="AG507" s="34">
        <v>0</v>
      </c>
      <c r="AH507" s="33">
        <v>2900</v>
      </c>
      <c r="AI507" s="34">
        <v>1500</v>
      </c>
      <c r="AJ507" s="34">
        <v>0</v>
      </c>
      <c r="AK507" s="34">
        <v>1500</v>
      </c>
      <c r="AL507" s="34">
        <v>1500</v>
      </c>
      <c r="AM507" s="34">
        <v>0</v>
      </c>
      <c r="AN507" s="34">
        <v>1500</v>
      </c>
    </row>
    <row r="508" spans="1:40" s="25" customFormat="1" ht="26.4" x14ac:dyDescent="0.25">
      <c r="A508" s="3"/>
      <c r="B508" s="14" t="s">
        <v>35</v>
      </c>
      <c r="C508" s="15">
        <v>40</v>
      </c>
      <c r="D508" s="16">
        <v>4</v>
      </c>
      <c r="E508" s="16">
        <v>10</v>
      </c>
      <c r="F508" s="17" t="s">
        <v>540</v>
      </c>
      <c r="G508" s="15" t="s">
        <v>34</v>
      </c>
      <c r="H508" s="18">
        <v>2900000</v>
      </c>
      <c r="I508" s="18">
        <v>1500000</v>
      </c>
      <c r="J508" s="18">
        <v>1500000</v>
      </c>
      <c r="K508" s="58">
        <f t="shared" si="1340"/>
        <v>2900</v>
      </c>
      <c r="L508" s="58">
        <f t="shared" si="1341"/>
        <v>1500</v>
      </c>
      <c r="M508" s="58">
        <f t="shared" si="1342"/>
        <v>1500</v>
      </c>
      <c r="N508" s="28" t="b">
        <f t="shared" si="1343"/>
        <v>1</v>
      </c>
      <c r="O508" s="28" t="b">
        <f t="shared" si="1344"/>
        <v>1</v>
      </c>
      <c r="P508" s="28" t="b">
        <f t="shared" si="1345"/>
        <v>1</v>
      </c>
      <c r="Q508" s="28" t="b">
        <f t="shared" si="1346"/>
        <v>1</v>
      </c>
      <c r="R508" s="28" t="b">
        <f t="shared" si="1347"/>
        <v>1</v>
      </c>
      <c r="S508" s="73" t="b">
        <f t="shared" si="1348"/>
        <v>0</v>
      </c>
      <c r="T508" s="73">
        <f t="shared" si="1349"/>
        <v>0</v>
      </c>
      <c r="U508" s="61">
        <f t="shared" si="1350"/>
        <v>0</v>
      </c>
      <c r="V508" s="62">
        <f t="shared" si="1351"/>
        <v>0</v>
      </c>
      <c r="Z508" s="29" t="s">
        <v>35</v>
      </c>
      <c r="AA508" s="30">
        <v>40</v>
      </c>
      <c r="AB508" s="31">
        <v>4</v>
      </c>
      <c r="AC508" s="31">
        <v>10</v>
      </c>
      <c r="AD508" s="32" t="s">
        <v>540</v>
      </c>
      <c r="AE508" s="30">
        <v>200</v>
      </c>
      <c r="AF508" s="33">
        <v>2900</v>
      </c>
      <c r="AG508" s="34">
        <v>0</v>
      </c>
      <c r="AH508" s="33">
        <v>2900</v>
      </c>
      <c r="AI508" s="34">
        <v>1500</v>
      </c>
      <c r="AJ508" s="34">
        <v>0</v>
      </c>
      <c r="AK508" s="34">
        <v>1500</v>
      </c>
      <c r="AL508" s="34">
        <v>1500</v>
      </c>
      <c r="AM508" s="34">
        <v>0</v>
      </c>
      <c r="AN508" s="34">
        <v>1500</v>
      </c>
    </row>
    <row r="509" spans="1:40" s="25" customFormat="1" ht="26.4" x14ac:dyDescent="0.25">
      <c r="A509" s="3"/>
      <c r="B509" s="14" t="s">
        <v>33</v>
      </c>
      <c r="C509" s="15">
        <v>40</v>
      </c>
      <c r="D509" s="16">
        <v>4</v>
      </c>
      <c r="E509" s="16">
        <v>10</v>
      </c>
      <c r="F509" s="17" t="s">
        <v>540</v>
      </c>
      <c r="G509" s="15" t="s">
        <v>32</v>
      </c>
      <c r="H509" s="18">
        <v>2900000</v>
      </c>
      <c r="I509" s="18">
        <v>1500000</v>
      </c>
      <c r="J509" s="18">
        <v>1500000</v>
      </c>
      <c r="K509" s="58">
        <f t="shared" si="1340"/>
        <v>2900</v>
      </c>
      <c r="L509" s="58">
        <f t="shared" si="1341"/>
        <v>1500</v>
      </c>
      <c r="M509" s="58">
        <f t="shared" si="1342"/>
        <v>1500</v>
      </c>
      <c r="N509" s="28" t="b">
        <f t="shared" si="1343"/>
        <v>1</v>
      </c>
      <c r="O509" s="28" t="b">
        <f t="shared" si="1344"/>
        <v>1</v>
      </c>
      <c r="P509" s="28" t="b">
        <f t="shared" si="1345"/>
        <v>1</v>
      </c>
      <c r="Q509" s="28" t="b">
        <f t="shared" si="1346"/>
        <v>1</v>
      </c>
      <c r="R509" s="28" t="b">
        <f t="shared" si="1347"/>
        <v>1</v>
      </c>
      <c r="S509" s="73" t="b">
        <f t="shared" si="1348"/>
        <v>0</v>
      </c>
      <c r="T509" s="73">
        <f t="shared" si="1349"/>
        <v>0</v>
      </c>
      <c r="U509" s="61">
        <f t="shared" si="1350"/>
        <v>0</v>
      </c>
      <c r="V509" s="62">
        <f t="shared" si="1351"/>
        <v>0</v>
      </c>
      <c r="Z509" s="29" t="s">
        <v>33</v>
      </c>
      <c r="AA509" s="30">
        <v>40</v>
      </c>
      <c r="AB509" s="31">
        <v>4</v>
      </c>
      <c r="AC509" s="31">
        <v>10</v>
      </c>
      <c r="AD509" s="32" t="s">
        <v>540</v>
      </c>
      <c r="AE509" s="30">
        <v>240</v>
      </c>
      <c r="AF509" s="33">
        <v>2900</v>
      </c>
      <c r="AG509" s="34">
        <v>0</v>
      </c>
      <c r="AH509" s="33">
        <v>2900</v>
      </c>
      <c r="AI509" s="34">
        <v>1500</v>
      </c>
      <c r="AJ509" s="34">
        <v>0</v>
      </c>
      <c r="AK509" s="34">
        <v>1500</v>
      </c>
      <c r="AL509" s="34">
        <v>1500</v>
      </c>
      <c r="AM509" s="34">
        <v>0</v>
      </c>
      <c r="AN509" s="34">
        <v>1500</v>
      </c>
    </row>
    <row r="510" spans="1:40" s="25" customFormat="1" ht="21" x14ac:dyDescent="0.25">
      <c r="A510" s="3"/>
      <c r="B510" s="14" t="s">
        <v>539</v>
      </c>
      <c r="C510" s="15">
        <v>40</v>
      </c>
      <c r="D510" s="16">
        <v>4</v>
      </c>
      <c r="E510" s="16">
        <v>10</v>
      </c>
      <c r="F510" s="17" t="s">
        <v>538</v>
      </c>
      <c r="G510" s="15"/>
      <c r="H510" s="18">
        <v>2075200</v>
      </c>
      <c r="I510" s="18">
        <v>2075200</v>
      </c>
      <c r="J510" s="18">
        <v>2075200</v>
      </c>
      <c r="K510" s="58">
        <f t="shared" si="1340"/>
        <v>2075.1999999999998</v>
      </c>
      <c r="L510" s="58">
        <f t="shared" si="1341"/>
        <v>2075.1999999999998</v>
      </c>
      <c r="M510" s="58">
        <f t="shared" si="1342"/>
        <v>2075.1999999999998</v>
      </c>
      <c r="N510" s="28" t="b">
        <f t="shared" si="1343"/>
        <v>1</v>
      </c>
      <c r="O510" s="28" t="b">
        <f t="shared" si="1344"/>
        <v>1</v>
      </c>
      <c r="P510" s="28" t="b">
        <f t="shared" si="1345"/>
        <v>1</v>
      </c>
      <c r="Q510" s="28" t="b">
        <f t="shared" si="1346"/>
        <v>1</v>
      </c>
      <c r="R510" s="28" t="b">
        <f t="shared" si="1347"/>
        <v>1</v>
      </c>
      <c r="S510" s="73" t="b">
        <f t="shared" si="1348"/>
        <v>1</v>
      </c>
      <c r="T510" s="73">
        <f t="shared" si="1349"/>
        <v>0</v>
      </c>
      <c r="U510" s="61">
        <f t="shared" si="1350"/>
        <v>0</v>
      </c>
      <c r="V510" s="62">
        <f t="shared" si="1351"/>
        <v>0</v>
      </c>
      <c r="Z510" s="29" t="s">
        <v>539</v>
      </c>
      <c r="AA510" s="30">
        <v>40</v>
      </c>
      <c r="AB510" s="31">
        <v>4</v>
      </c>
      <c r="AC510" s="31">
        <v>10</v>
      </c>
      <c r="AD510" s="32" t="s">
        <v>538</v>
      </c>
      <c r="AE510" s="30" t="s">
        <v>857</v>
      </c>
      <c r="AF510" s="33">
        <v>2075.1999999999998</v>
      </c>
      <c r="AG510" s="34">
        <v>0</v>
      </c>
      <c r="AH510" s="33">
        <v>2075.1999999999998</v>
      </c>
      <c r="AI510" s="34">
        <v>2075.1999999999998</v>
      </c>
      <c r="AJ510" s="34">
        <v>0</v>
      </c>
      <c r="AK510" s="34">
        <v>2075.1999999999998</v>
      </c>
      <c r="AL510" s="34">
        <v>2075.1999999999998</v>
      </c>
      <c r="AM510" s="34">
        <v>0</v>
      </c>
      <c r="AN510" s="34">
        <v>2075.1999999999998</v>
      </c>
    </row>
    <row r="511" spans="1:40" s="25" customFormat="1" x14ac:dyDescent="0.25">
      <c r="A511" s="3"/>
      <c r="B511" s="14" t="s">
        <v>537</v>
      </c>
      <c r="C511" s="15">
        <v>40</v>
      </c>
      <c r="D511" s="16">
        <v>4</v>
      </c>
      <c r="E511" s="16">
        <v>10</v>
      </c>
      <c r="F511" s="17" t="s">
        <v>536</v>
      </c>
      <c r="G511" s="15"/>
      <c r="H511" s="18">
        <v>2075200</v>
      </c>
      <c r="I511" s="18">
        <v>2075200</v>
      </c>
      <c r="J511" s="18">
        <v>2075200</v>
      </c>
      <c r="K511" s="58">
        <f t="shared" si="1340"/>
        <v>2075.1999999999998</v>
      </c>
      <c r="L511" s="58">
        <f t="shared" si="1341"/>
        <v>2075.1999999999998</v>
      </c>
      <c r="M511" s="58">
        <f t="shared" si="1342"/>
        <v>2075.1999999999998</v>
      </c>
      <c r="N511" s="28" t="b">
        <f t="shared" si="1343"/>
        <v>1</v>
      </c>
      <c r="O511" s="28" t="b">
        <f t="shared" si="1344"/>
        <v>1</v>
      </c>
      <c r="P511" s="28" t="b">
        <f t="shared" si="1345"/>
        <v>1</v>
      </c>
      <c r="Q511" s="28" t="b">
        <f t="shared" si="1346"/>
        <v>1</v>
      </c>
      <c r="R511" s="28" t="b">
        <f t="shared" si="1347"/>
        <v>1</v>
      </c>
      <c r="S511" s="73" t="b">
        <f t="shared" si="1348"/>
        <v>1</v>
      </c>
      <c r="T511" s="73">
        <f t="shared" si="1349"/>
        <v>0</v>
      </c>
      <c r="U511" s="61">
        <f t="shared" si="1350"/>
        <v>0</v>
      </c>
      <c r="V511" s="62">
        <f t="shared" si="1351"/>
        <v>0</v>
      </c>
      <c r="Z511" s="29" t="s">
        <v>537</v>
      </c>
      <c r="AA511" s="30">
        <v>40</v>
      </c>
      <c r="AB511" s="31">
        <v>4</v>
      </c>
      <c r="AC511" s="31">
        <v>10</v>
      </c>
      <c r="AD511" s="32" t="s">
        <v>536</v>
      </c>
      <c r="AE511" s="30" t="s">
        <v>857</v>
      </c>
      <c r="AF511" s="33">
        <v>2075.1999999999998</v>
      </c>
      <c r="AG511" s="34">
        <v>0</v>
      </c>
      <c r="AH511" s="33">
        <v>2075.1999999999998</v>
      </c>
      <c r="AI511" s="34">
        <v>2075.1999999999998</v>
      </c>
      <c r="AJ511" s="34">
        <v>0</v>
      </c>
      <c r="AK511" s="34">
        <v>2075.1999999999998</v>
      </c>
      <c r="AL511" s="34">
        <v>2075.1999999999998</v>
      </c>
      <c r="AM511" s="34">
        <v>0</v>
      </c>
      <c r="AN511" s="34">
        <v>2075.1999999999998</v>
      </c>
    </row>
    <row r="512" spans="1:40" s="25" customFormat="1" ht="26.4" x14ac:dyDescent="0.25">
      <c r="A512" s="3"/>
      <c r="B512" s="14" t="s">
        <v>35</v>
      </c>
      <c r="C512" s="15">
        <v>40</v>
      </c>
      <c r="D512" s="16">
        <v>4</v>
      </c>
      <c r="E512" s="16">
        <v>10</v>
      </c>
      <c r="F512" s="17" t="s">
        <v>536</v>
      </c>
      <c r="G512" s="15" t="s">
        <v>34</v>
      </c>
      <c r="H512" s="18">
        <v>2075200</v>
      </c>
      <c r="I512" s="18">
        <v>2075200</v>
      </c>
      <c r="J512" s="18">
        <v>2075200</v>
      </c>
      <c r="K512" s="58">
        <f t="shared" si="1340"/>
        <v>2075.1999999999998</v>
      </c>
      <c r="L512" s="58">
        <f t="shared" si="1341"/>
        <v>2075.1999999999998</v>
      </c>
      <c r="M512" s="58">
        <f t="shared" si="1342"/>
        <v>2075.1999999999998</v>
      </c>
      <c r="N512" s="28" t="b">
        <f t="shared" si="1343"/>
        <v>1</v>
      </c>
      <c r="O512" s="28" t="b">
        <f t="shared" si="1344"/>
        <v>1</v>
      </c>
      <c r="P512" s="28" t="b">
        <f t="shared" si="1345"/>
        <v>1</v>
      </c>
      <c r="Q512" s="28" t="b">
        <f t="shared" si="1346"/>
        <v>1</v>
      </c>
      <c r="R512" s="28" t="b">
        <f t="shared" si="1347"/>
        <v>1</v>
      </c>
      <c r="S512" s="73" t="b">
        <f t="shared" si="1348"/>
        <v>0</v>
      </c>
      <c r="T512" s="73">
        <f t="shared" si="1349"/>
        <v>0</v>
      </c>
      <c r="U512" s="61">
        <f t="shared" si="1350"/>
        <v>0</v>
      </c>
      <c r="V512" s="62">
        <f t="shared" si="1351"/>
        <v>0</v>
      </c>
      <c r="Z512" s="29" t="s">
        <v>35</v>
      </c>
      <c r="AA512" s="30">
        <v>40</v>
      </c>
      <c r="AB512" s="31">
        <v>4</v>
      </c>
      <c r="AC512" s="31">
        <v>10</v>
      </c>
      <c r="AD512" s="32" t="s">
        <v>536</v>
      </c>
      <c r="AE512" s="30">
        <v>200</v>
      </c>
      <c r="AF512" s="33">
        <v>2075.1999999999998</v>
      </c>
      <c r="AG512" s="34">
        <v>0</v>
      </c>
      <c r="AH512" s="33">
        <v>2075.1999999999998</v>
      </c>
      <c r="AI512" s="34">
        <v>2075.1999999999998</v>
      </c>
      <c r="AJ512" s="34">
        <v>0</v>
      </c>
      <c r="AK512" s="34">
        <v>2075.1999999999998</v>
      </c>
      <c r="AL512" s="34">
        <v>2075.1999999999998</v>
      </c>
      <c r="AM512" s="34">
        <v>0</v>
      </c>
      <c r="AN512" s="34">
        <v>2075.1999999999998</v>
      </c>
    </row>
    <row r="513" spans="1:40" s="25" customFormat="1" ht="26.4" x14ac:dyDescent="0.25">
      <c r="A513" s="3"/>
      <c r="B513" s="14" t="s">
        <v>33</v>
      </c>
      <c r="C513" s="15">
        <v>40</v>
      </c>
      <c r="D513" s="16">
        <v>4</v>
      </c>
      <c r="E513" s="16">
        <v>10</v>
      </c>
      <c r="F513" s="17" t="s">
        <v>536</v>
      </c>
      <c r="G513" s="15" t="s">
        <v>32</v>
      </c>
      <c r="H513" s="18">
        <v>2075200</v>
      </c>
      <c r="I513" s="18">
        <v>2075200</v>
      </c>
      <c r="J513" s="18">
        <v>2075200</v>
      </c>
      <c r="K513" s="58">
        <f t="shared" si="1340"/>
        <v>2075.1999999999998</v>
      </c>
      <c r="L513" s="58">
        <f t="shared" si="1341"/>
        <v>2075.1999999999998</v>
      </c>
      <c r="M513" s="58">
        <f t="shared" si="1342"/>
        <v>2075.1999999999998</v>
      </c>
      <c r="N513" s="28" t="b">
        <f t="shared" si="1343"/>
        <v>1</v>
      </c>
      <c r="O513" s="28" t="b">
        <f t="shared" si="1344"/>
        <v>1</v>
      </c>
      <c r="P513" s="28" t="b">
        <f t="shared" si="1345"/>
        <v>1</v>
      </c>
      <c r="Q513" s="28" t="b">
        <f t="shared" si="1346"/>
        <v>1</v>
      </c>
      <c r="R513" s="28" t="b">
        <f t="shared" si="1347"/>
        <v>1</v>
      </c>
      <c r="S513" s="73" t="b">
        <f t="shared" si="1348"/>
        <v>0</v>
      </c>
      <c r="T513" s="73">
        <f t="shared" si="1349"/>
        <v>0</v>
      </c>
      <c r="U513" s="61">
        <f t="shared" si="1350"/>
        <v>0</v>
      </c>
      <c r="V513" s="62">
        <f t="shared" si="1351"/>
        <v>0</v>
      </c>
      <c r="Z513" s="29" t="s">
        <v>33</v>
      </c>
      <c r="AA513" s="30">
        <v>40</v>
      </c>
      <c r="AB513" s="31">
        <v>4</v>
      </c>
      <c r="AC513" s="31">
        <v>10</v>
      </c>
      <c r="AD513" s="32" t="s">
        <v>536</v>
      </c>
      <c r="AE513" s="30">
        <v>240</v>
      </c>
      <c r="AF513" s="33">
        <v>2075.1999999999998</v>
      </c>
      <c r="AG513" s="34">
        <v>0</v>
      </c>
      <c r="AH513" s="33">
        <v>2075.1999999999998</v>
      </c>
      <c r="AI513" s="34">
        <v>2075.1999999999998</v>
      </c>
      <c r="AJ513" s="34">
        <v>0</v>
      </c>
      <c r="AK513" s="34">
        <v>2075.1999999999998</v>
      </c>
      <c r="AL513" s="34">
        <v>2075.1999999999998</v>
      </c>
      <c r="AM513" s="34">
        <v>0</v>
      </c>
      <c r="AN513" s="34">
        <v>2075.1999999999998</v>
      </c>
    </row>
    <row r="514" spans="1:40" s="25" customFormat="1" ht="21" x14ac:dyDescent="0.25">
      <c r="A514" s="3"/>
      <c r="B514" s="20" t="s">
        <v>46</v>
      </c>
      <c r="C514" s="15">
        <v>40</v>
      </c>
      <c r="D514" s="16">
        <v>4</v>
      </c>
      <c r="E514" s="16">
        <v>10</v>
      </c>
      <c r="F514" s="17" t="s">
        <v>45</v>
      </c>
      <c r="G514" s="15"/>
      <c r="H514" s="18">
        <v>2034200</v>
      </c>
      <c r="I514" s="18">
        <v>2034200</v>
      </c>
      <c r="J514" s="18">
        <v>2034200</v>
      </c>
      <c r="K514" s="58">
        <f t="shared" si="1340"/>
        <v>2034.2</v>
      </c>
      <c r="L514" s="58">
        <f t="shared" si="1341"/>
        <v>2034.2</v>
      </c>
      <c r="M514" s="58">
        <f t="shared" si="1342"/>
        <v>2034.2</v>
      </c>
      <c r="N514" s="28" t="b">
        <f t="shared" si="1343"/>
        <v>1</v>
      </c>
      <c r="O514" s="28" t="b">
        <f t="shared" si="1344"/>
        <v>1</v>
      </c>
      <c r="P514" s="28" t="b">
        <f t="shared" si="1345"/>
        <v>1</v>
      </c>
      <c r="Q514" s="28" t="b">
        <f t="shared" si="1346"/>
        <v>1</v>
      </c>
      <c r="R514" s="28" t="b">
        <f t="shared" si="1347"/>
        <v>1</v>
      </c>
      <c r="S514" s="73" t="b">
        <f t="shared" si="1348"/>
        <v>1</v>
      </c>
      <c r="T514" s="73">
        <f t="shared" si="1349"/>
        <v>0</v>
      </c>
      <c r="U514" s="61">
        <f t="shared" si="1350"/>
        <v>0</v>
      </c>
      <c r="V514" s="62">
        <f t="shared" si="1351"/>
        <v>0</v>
      </c>
      <c r="Z514" s="29" t="s">
        <v>46</v>
      </c>
      <c r="AA514" s="30">
        <v>40</v>
      </c>
      <c r="AB514" s="31">
        <v>4</v>
      </c>
      <c r="AC514" s="31">
        <v>10</v>
      </c>
      <c r="AD514" s="32" t="s">
        <v>45</v>
      </c>
      <c r="AE514" s="30" t="s">
        <v>857</v>
      </c>
      <c r="AF514" s="33">
        <v>2034.2</v>
      </c>
      <c r="AG514" s="34">
        <v>0</v>
      </c>
      <c r="AH514" s="33">
        <v>2034.2</v>
      </c>
      <c r="AI514" s="34">
        <v>2034.2</v>
      </c>
      <c r="AJ514" s="34">
        <v>0</v>
      </c>
      <c r="AK514" s="34">
        <v>2034.2</v>
      </c>
      <c r="AL514" s="34">
        <v>2034.2</v>
      </c>
      <c r="AM514" s="34">
        <v>0</v>
      </c>
      <c r="AN514" s="34">
        <v>2034.2</v>
      </c>
    </row>
    <row r="515" spans="1:40" s="25" customFormat="1" ht="26.4" x14ac:dyDescent="0.25">
      <c r="A515" s="3"/>
      <c r="B515" s="14" t="s">
        <v>44</v>
      </c>
      <c r="C515" s="15">
        <v>40</v>
      </c>
      <c r="D515" s="16">
        <v>4</v>
      </c>
      <c r="E515" s="16">
        <v>10</v>
      </c>
      <c r="F515" s="17" t="s">
        <v>43</v>
      </c>
      <c r="G515" s="15"/>
      <c r="H515" s="18">
        <v>2034200</v>
      </c>
      <c r="I515" s="18">
        <v>2034200</v>
      </c>
      <c r="J515" s="18">
        <v>2034200</v>
      </c>
      <c r="K515" s="58">
        <f t="shared" si="1340"/>
        <v>2034.2</v>
      </c>
      <c r="L515" s="58">
        <f t="shared" si="1341"/>
        <v>2034.2</v>
      </c>
      <c r="M515" s="58">
        <f t="shared" si="1342"/>
        <v>2034.2</v>
      </c>
      <c r="N515" s="28" t="b">
        <f t="shared" si="1343"/>
        <v>1</v>
      </c>
      <c r="O515" s="28" t="b">
        <f t="shared" si="1344"/>
        <v>1</v>
      </c>
      <c r="P515" s="28" t="b">
        <f t="shared" si="1345"/>
        <v>1</v>
      </c>
      <c r="Q515" s="28" t="b">
        <f t="shared" si="1346"/>
        <v>1</v>
      </c>
      <c r="R515" s="28" t="b">
        <f t="shared" si="1347"/>
        <v>1</v>
      </c>
      <c r="S515" s="73" t="b">
        <f t="shared" si="1348"/>
        <v>1</v>
      </c>
      <c r="T515" s="73">
        <f t="shared" si="1349"/>
        <v>0</v>
      </c>
      <c r="U515" s="61">
        <f t="shared" si="1350"/>
        <v>0</v>
      </c>
      <c r="V515" s="62">
        <f t="shared" si="1351"/>
        <v>0</v>
      </c>
      <c r="Z515" s="29" t="s">
        <v>44</v>
      </c>
      <c r="AA515" s="30">
        <v>40</v>
      </c>
      <c r="AB515" s="31">
        <v>4</v>
      </c>
      <c r="AC515" s="31">
        <v>10</v>
      </c>
      <c r="AD515" s="32" t="s">
        <v>43</v>
      </c>
      <c r="AE515" s="30" t="s">
        <v>857</v>
      </c>
      <c r="AF515" s="33">
        <v>2034.2</v>
      </c>
      <c r="AG515" s="34">
        <v>0</v>
      </c>
      <c r="AH515" s="33">
        <v>2034.2</v>
      </c>
      <c r="AI515" s="34">
        <v>2034.2</v>
      </c>
      <c r="AJ515" s="34">
        <v>0</v>
      </c>
      <c r="AK515" s="34">
        <v>2034.2</v>
      </c>
      <c r="AL515" s="34">
        <v>2034.2</v>
      </c>
      <c r="AM515" s="34">
        <v>0</v>
      </c>
      <c r="AN515" s="34">
        <v>2034.2</v>
      </c>
    </row>
    <row r="516" spans="1:40" s="25" customFormat="1" ht="39.6" x14ac:dyDescent="0.25">
      <c r="A516" s="3"/>
      <c r="B516" s="14" t="s">
        <v>42</v>
      </c>
      <c r="C516" s="15">
        <v>40</v>
      </c>
      <c r="D516" s="16">
        <v>4</v>
      </c>
      <c r="E516" s="16">
        <v>10</v>
      </c>
      <c r="F516" s="17" t="s">
        <v>41</v>
      </c>
      <c r="G516" s="15"/>
      <c r="H516" s="18">
        <v>2034200</v>
      </c>
      <c r="I516" s="18">
        <v>2034200</v>
      </c>
      <c r="J516" s="18">
        <v>2034200</v>
      </c>
      <c r="K516" s="58">
        <f t="shared" si="1340"/>
        <v>2034.2</v>
      </c>
      <c r="L516" s="58">
        <f t="shared" si="1341"/>
        <v>2034.2</v>
      </c>
      <c r="M516" s="58">
        <f t="shared" si="1342"/>
        <v>2034.2</v>
      </c>
      <c r="N516" s="28" t="b">
        <f t="shared" si="1343"/>
        <v>1</v>
      </c>
      <c r="O516" s="28" t="b">
        <f t="shared" si="1344"/>
        <v>1</v>
      </c>
      <c r="P516" s="28" t="b">
        <f t="shared" si="1345"/>
        <v>1</v>
      </c>
      <c r="Q516" s="28" t="b">
        <f t="shared" si="1346"/>
        <v>1</v>
      </c>
      <c r="R516" s="28" t="b">
        <f t="shared" si="1347"/>
        <v>1</v>
      </c>
      <c r="S516" s="73" t="b">
        <f t="shared" si="1348"/>
        <v>1</v>
      </c>
      <c r="T516" s="73">
        <f t="shared" si="1349"/>
        <v>0</v>
      </c>
      <c r="U516" s="61">
        <f t="shared" si="1350"/>
        <v>0</v>
      </c>
      <c r="V516" s="62">
        <f t="shared" si="1351"/>
        <v>0</v>
      </c>
      <c r="Z516" s="29" t="s">
        <v>42</v>
      </c>
      <c r="AA516" s="30">
        <v>40</v>
      </c>
      <c r="AB516" s="31">
        <v>4</v>
      </c>
      <c r="AC516" s="31">
        <v>10</v>
      </c>
      <c r="AD516" s="32" t="s">
        <v>41</v>
      </c>
      <c r="AE516" s="30" t="s">
        <v>857</v>
      </c>
      <c r="AF516" s="33">
        <v>2034.2</v>
      </c>
      <c r="AG516" s="34">
        <v>0</v>
      </c>
      <c r="AH516" s="33">
        <v>2034.2</v>
      </c>
      <c r="AI516" s="34">
        <v>2034.2</v>
      </c>
      <c r="AJ516" s="34">
        <v>0</v>
      </c>
      <c r="AK516" s="34">
        <v>2034.2</v>
      </c>
      <c r="AL516" s="34">
        <v>2034.2</v>
      </c>
      <c r="AM516" s="34">
        <v>0</v>
      </c>
      <c r="AN516" s="34">
        <v>2034.2</v>
      </c>
    </row>
    <row r="517" spans="1:40" s="25" customFormat="1" x14ac:dyDescent="0.25">
      <c r="A517" s="3"/>
      <c r="B517" s="14" t="s">
        <v>535</v>
      </c>
      <c r="C517" s="15">
        <v>40</v>
      </c>
      <c r="D517" s="16">
        <v>4</v>
      </c>
      <c r="E517" s="16">
        <v>10</v>
      </c>
      <c r="F517" s="17" t="s">
        <v>534</v>
      </c>
      <c r="G517" s="15"/>
      <c r="H517" s="18">
        <v>2034200</v>
      </c>
      <c r="I517" s="18">
        <v>2034200</v>
      </c>
      <c r="J517" s="18">
        <v>2034200</v>
      </c>
      <c r="K517" s="58">
        <f t="shared" si="1340"/>
        <v>2034.2</v>
      </c>
      <c r="L517" s="58">
        <f t="shared" si="1341"/>
        <v>2034.2</v>
      </c>
      <c r="M517" s="58">
        <f t="shared" si="1342"/>
        <v>2034.2</v>
      </c>
      <c r="N517" s="28" t="b">
        <f t="shared" si="1343"/>
        <v>1</v>
      </c>
      <c r="O517" s="28" t="b">
        <f t="shared" si="1344"/>
        <v>1</v>
      </c>
      <c r="P517" s="28" t="b">
        <f t="shared" si="1345"/>
        <v>1</v>
      </c>
      <c r="Q517" s="28" t="b">
        <f t="shared" si="1346"/>
        <v>1</v>
      </c>
      <c r="R517" s="28" t="b">
        <f t="shared" si="1347"/>
        <v>1</v>
      </c>
      <c r="S517" s="73" t="b">
        <f t="shared" si="1348"/>
        <v>1</v>
      </c>
      <c r="T517" s="73">
        <f t="shared" si="1349"/>
        <v>0</v>
      </c>
      <c r="U517" s="61">
        <f t="shared" si="1350"/>
        <v>0</v>
      </c>
      <c r="V517" s="62">
        <f t="shared" si="1351"/>
        <v>0</v>
      </c>
      <c r="Z517" s="29" t="s">
        <v>535</v>
      </c>
      <c r="AA517" s="30">
        <v>40</v>
      </c>
      <c r="AB517" s="31">
        <v>4</v>
      </c>
      <c r="AC517" s="31">
        <v>10</v>
      </c>
      <c r="AD517" s="32" t="s">
        <v>534</v>
      </c>
      <c r="AE517" s="30" t="s">
        <v>857</v>
      </c>
      <c r="AF517" s="33">
        <v>2034.2</v>
      </c>
      <c r="AG517" s="34">
        <v>0</v>
      </c>
      <c r="AH517" s="33">
        <v>2034.2</v>
      </c>
      <c r="AI517" s="34">
        <v>2034.2</v>
      </c>
      <c r="AJ517" s="34">
        <v>0</v>
      </c>
      <c r="AK517" s="34">
        <v>2034.2</v>
      </c>
      <c r="AL517" s="34">
        <v>2034.2</v>
      </c>
      <c r="AM517" s="34">
        <v>0</v>
      </c>
      <c r="AN517" s="34">
        <v>2034.2</v>
      </c>
    </row>
    <row r="518" spans="1:40" s="25" customFormat="1" ht="26.4" x14ac:dyDescent="0.25">
      <c r="A518" s="3"/>
      <c r="B518" s="14" t="s">
        <v>35</v>
      </c>
      <c r="C518" s="15">
        <v>40</v>
      </c>
      <c r="D518" s="16">
        <v>4</v>
      </c>
      <c r="E518" s="16">
        <v>10</v>
      </c>
      <c r="F518" s="17" t="s">
        <v>534</v>
      </c>
      <c r="G518" s="15" t="s">
        <v>34</v>
      </c>
      <c r="H518" s="18">
        <v>2034200</v>
      </c>
      <c r="I518" s="18">
        <v>2034200</v>
      </c>
      <c r="J518" s="18">
        <v>2034200</v>
      </c>
      <c r="K518" s="58">
        <f t="shared" si="1340"/>
        <v>2034.2</v>
      </c>
      <c r="L518" s="58">
        <f t="shared" si="1341"/>
        <v>2034.2</v>
      </c>
      <c r="M518" s="58">
        <f t="shared" si="1342"/>
        <v>2034.2</v>
      </c>
      <c r="N518" s="28" t="b">
        <f t="shared" si="1343"/>
        <v>1</v>
      </c>
      <c r="O518" s="28" t="b">
        <f t="shared" si="1344"/>
        <v>1</v>
      </c>
      <c r="P518" s="28" t="b">
        <f t="shared" si="1345"/>
        <v>1</v>
      </c>
      <c r="Q518" s="28" t="b">
        <f t="shared" si="1346"/>
        <v>1</v>
      </c>
      <c r="R518" s="28" t="b">
        <f t="shared" si="1347"/>
        <v>1</v>
      </c>
      <c r="S518" s="73" t="b">
        <f t="shared" si="1348"/>
        <v>0</v>
      </c>
      <c r="T518" s="73">
        <f t="shared" si="1349"/>
        <v>0</v>
      </c>
      <c r="U518" s="61">
        <f t="shared" si="1350"/>
        <v>0</v>
      </c>
      <c r="V518" s="62">
        <f t="shared" si="1351"/>
        <v>0</v>
      </c>
      <c r="Z518" s="29" t="s">
        <v>35</v>
      </c>
      <c r="AA518" s="30">
        <v>40</v>
      </c>
      <c r="AB518" s="31">
        <v>4</v>
      </c>
      <c r="AC518" s="31">
        <v>10</v>
      </c>
      <c r="AD518" s="32" t="s">
        <v>534</v>
      </c>
      <c r="AE518" s="30">
        <v>200</v>
      </c>
      <c r="AF518" s="33">
        <v>2034.2</v>
      </c>
      <c r="AG518" s="34">
        <v>0</v>
      </c>
      <c r="AH518" s="33">
        <v>2034.2</v>
      </c>
      <c r="AI518" s="34">
        <v>2034.2</v>
      </c>
      <c r="AJ518" s="34">
        <v>0</v>
      </c>
      <c r="AK518" s="34">
        <v>2034.2</v>
      </c>
      <c r="AL518" s="34">
        <v>2034.2</v>
      </c>
      <c r="AM518" s="34">
        <v>0</v>
      </c>
      <c r="AN518" s="34">
        <v>2034.2</v>
      </c>
    </row>
    <row r="519" spans="1:40" s="25" customFormat="1" ht="26.4" x14ac:dyDescent="0.25">
      <c r="A519" s="3"/>
      <c r="B519" s="14" t="s">
        <v>33</v>
      </c>
      <c r="C519" s="15">
        <v>40</v>
      </c>
      <c r="D519" s="16">
        <v>4</v>
      </c>
      <c r="E519" s="16">
        <v>10</v>
      </c>
      <c r="F519" s="17" t="s">
        <v>534</v>
      </c>
      <c r="G519" s="15" t="s">
        <v>32</v>
      </c>
      <c r="H519" s="18">
        <v>2034200</v>
      </c>
      <c r="I519" s="18">
        <v>2034200</v>
      </c>
      <c r="J519" s="18">
        <v>2034200</v>
      </c>
      <c r="K519" s="58">
        <f t="shared" si="1340"/>
        <v>2034.2</v>
      </c>
      <c r="L519" s="58">
        <f t="shared" si="1341"/>
        <v>2034.2</v>
      </c>
      <c r="M519" s="58">
        <f t="shared" si="1342"/>
        <v>2034.2</v>
      </c>
      <c r="N519" s="28" t="b">
        <f t="shared" si="1343"/>
        <v>1</v>
      </c>
      <c r="O519" s="28" t="b">
        <f t="shared" si="1344"/>
        <v>1</v>
      </c>
      <c r="P519" s="28" t="b">
        <f t="shared" si="1345"/>
        <v>1</v>
      </c>
      <c r="Q519" s="28" t="b">
        <f t="shared" si="1346"/>
        <v>1</v>
      </c>
      <c r="R519" s="28" t="b">
        <f t="shared" si="1347"/>
        <v>1</v>
      </c>
      <c r="S519" s="73" t="b">
        <f t="shared" si="1348"/>
        <v>0</v>
      </c>
      <c r="T519" s="73">
        <f t="shared" si="1349"/>
        <v>0</v>
      </c>
      <c r="U519" s="61">
        <f t="shared" si="1350"/>
        <v>0</v>
      </c>
      <c r="V519" s="62">
        <f t="shared" si="1351"/>
        <v>0</v>
      </c>
      <c r="Z519" s="29" t="s">
        <v>33</v>
      </c>
      <c r="AA519" s="30">
        <v>40</v>
      </c>
      <c r="AB519" s="31">
        <v>4</v>
      </c>
      <c r="AC519" s="31">
        <v>10</v>
      </c>
      <c r="AD519" s="32" t="s">
        <v>534</v>
      </c>
      <c r="AE519" s="30">
        <v>240</v>
      </c>
      <c r="AF519" s="33">
        <v>2034.2</v>
      </c>
      <c r="AG519" s="34">
        <v>0</v>
      </c>
      <c r="AH519" s="33">
        <v>2034.2</v>
      </c>
      <c r="AI519" s="34">
        <v>2034.2</v>
      </c>
      <c r="AJ519" s="34">
        <v>0</v>
      </c>
      <c r="AK519" s="34">
        <v>2034.2</v>
      </c>
      <c r="AL519" s="34">
        <v>2034.2</v>
      </c>
      <c r="AM519" s="34">
        <v>0</v>
      </c>
      <c r="AN519" s="34">
        <v>2034.2</v>
      </c>
    </row>
    <row r="520" spans="1:40" s="25" customFormat="1" x14ac:dyDescent="0.25">
      <c r="A520" s="3"/>
      <c r="B520" s="19" t="s">
        <v>533</v>
      </c>
      <c r="C520" s="15">
        <v>40</v>
      </c>
      <c r="D520" s="16">
        <v>4</v>
      </c>
      <c r="E520" s="16">
        <v>12</v>
      </c>
      <c r="F520" s="17"/>
      <c r="G520" s="15"/>
      <c r="H520" s="18">
        <v>81625443</v>
      </c>
      <c r="I520" s="18">
        <v>74855443</v>
      </c>
      <c r="J520" s="18">
        <v>74865443</v>
      </c>
      <c r="K520" s="58">
        <f t="shared" si="1340"/>
        <v>81625.442999999999</v>
      </c>
      <c r="L520" s="58">
        <f t="shared" si="1341"/>
        <v>74855.442999999999</v>
      </c>
      <c r="M520" s="58">
        <f t="shared" si="1342"/>
        <v>74865.442999999999</v>
      </c>
      <c r="N520" s="28" t="b">
        <f t="shared" si="1343"/>
        <v>1</v>
      </c>
      <c r="O520" s="28" t="b">
        <f t="shared" si="1344"/>
        <v>1</v>
      </c>
      <c r="P520" s="28" t="b">
        <f t="shared" si="1345"/>
        <v>1</v>
      </c>
      <c r="Q520" s="28" t="b">
        <f t="shared" si="1346"/>
        <v>1</v>
      </c>
      <c r="R520" s="28" t="b">
        <f t="shared" si="1347"/>
        <v>1</v>
      </c>
      <c r="S520" s="73" t="b">
        <f t="shared" si="1348"/>
        <v>1</v>
      </c>
      <c r="T520" s="73">
        <f t="shared" si="1349"/>
        <v>2.9999999969732016E-3</v>
      </c>
      <c r="U520" s="61">
        <f t="shared" si="1350"/>
        <v>2.9999999969732016E-3</v>
      </c>
      <c r="V520" s="62">
        <f t="shared" si="1351"/>
        <v>2.9999999969732016E-3</v>
      </c>
      <c r="Z520" s="29" t="s">
        <v>533</v>
      </c>
      <c r="AA520" s="30">
        <v>40</v>
      </c>
      <c r="AB520" s="31">
        <v>4</v>
      </c>
      <c r="AC520" s="31">
        <v>12</v>
      </c>
      <c r="AD520" s="32" t="s">
        <v>857</v>
      </c>
      <c r="AE520" s="30" t="s">
        <v>857</v>
      </c>
      <c r="AF520" s="33">
        <v>75730.740000000005</v>
      </c>
      <c r="AG520" s="34">
        <v>5894.7</v>
      </c>
      <c r="AH520" s="33">
        <v>81625.440000000002</v>
      </c>
      <c r="AI520" s="34">
        <v>74855.44</v>
      </c>
      <c r="AJ520" s="34">
        <v>0</v>
      </c>
      <c r="AK520" s="34">
        <v>74855.44</v>
      </c>
      <c r="AL520" s="34">
        <v>74865.440000000002</v>
      </c>
      <c r="AM520" s="34">
        <v>0</v>
      </c>
      <c r="AN520" s="34">
        <v>74865.440000000002</v>
      </c>
    </row>
    <row r="521" spans="1:40" s="25" customFormat="1" ht="21" x14ac:dyDescent="0.25">
      <c r="A521" s="3"/>
      <c r="B521" s="20" t="s">
        <v>532</v>
      </c>
      <c r="C521" s="15">
        <v>40</v>
      </c>
      <c r="D521" s="16">
        <v>4</v>
      </c>
      <c r="E521" s="16">
        <v>12</v>
      </c>
      <c r="F521" s="17" t="s">
        <v>531</v>
      </c>
      <c r="G521" s="15"/>
      <c r="H521" s="18">
        <v>5773300</v>
      </c>
      <c r="I521" s="18">
        <v>5773300</v>
      </c>
      <c r="J521" s="18">
        <v>5773300</v>
      </c>
      <c r="K521" s="58">
        <f t="shared" si="1340"/>
        <v>5773.3</v>
      </c>
      <c r="L521" s="58">
        <f t="shared" si="1341"/>
        <v>5773.3</v>
      </c>
      <c r="M521" s="58">
        <f t="shared" si="1342"/>
        <v>5773.3</v>
      </c>
      <c r="N521" s="28" t="b">
        <f t="shared" si="1343"/>
        <v>1</v>
      </c>
      <c r="O521" s="28" t="b">
        <f t="shared" si="1344"/>
        <v>1</v>
      </c>
      <c r="P521" s="28" t="b">
        <f t="shared" si="1345"/>
        <v>1</v>
      </c>
      <c r="Q521" s="28" t="b">
        <f t="shared" si="1346"/>
        <v>1</v>
      </c>
      <c r="R521" s="28" t="b">
        <f t="shared" si="1347"/>
        <v>1</v>
      </c>
      <c r="S521" s="73" t="b">
        <f t="shared" si="1348"/>
        <v>1</v>
      </c>
      <c r="T521" s="73">
        <f t="shared" si="1349"/>
        <v>0</v>
      </c>
      <c r="U521" s="61">
        <f t="shared" si="1350"/>
        <v>0</v>
      </c>
      <c r="V521" s="62">
        <f t="shared" si="1351"/>
        <v>0</v>
      </c>
      <c r="Z521" s="29" t="s">
        <v>532</v>
      </c>
      <c r="AA521" s="30">
        <v>40</v>
      </c>
      <c r="AB521" s="31">
        <v>4</v>
      </c>
      <c r="AC521" s="31">
        <v>12</v>
      </c>
      <c r="AD521" s="32" t="s">
        <v>531</v>
      </c>
      <c r="AE521" s="30" t="s">
        <v>857</v>
      </c>
      <c r="AF521" s="33">
        <v>5773.3</v>
      </c>
      <c r="AG521" s="34">
        <v>0</v>
      </c>
      <c r="AH521" s="33">
        <v>5773.3</v>
      </c>
      <c r="AI521" s="34">
        <v>5773.3</v>
      </c>
      <c r="AJ521" s="34">
        <v>0</v>
      </c>
      <c r="AK521" s="34">
        <v>5773.3</v>
      </c>
      <c r="AL521" s="34">
        <v>5773.3</v>
      </c>
      <c r="AM521" s="34">
        <v>0</v>
      </c>
      <c r="AN521" s="34">
        <v>5773.3</v>
      </c>
    </row>
    <row r="522" spans="1:40" s="25" customFormat="1" ht="21" x14ac:dyDescent="0.25">
      <c r="A522" s="3"/>
      <c r="B522" s="14" t="s">
        <v>530</v>
      </c>
      <c r="C522" s="15">
        <v>40</v>
      </c>
      <c r="D522" s="16">
        <v>4</v>
      </c>
      <c r="E522" s="16">
        <v>12</v>
      </c>
      <c r="F522" s="17" t="s">
        <v>529</v>
      </c>
      <c r="G522" s="15"/>
      <c r="H522" s="18">
        <v>5773300</v>
      </c>
      <c r="I522" s="18">
        <v>5773300</v>
      </c>
      <c r="J522" s="18">
        <v>5773300</v>
      </c>
      <c r="K522" s="58">
        <f t="shared" si="1340"/>
        <v>5773.3</v>
      </c>
      <c r="L522" s="58">
        <f t="shared" si="1341"/>
        <v>5773.3</v>
      </c>
      <c r="M522" s="58">
        <f t="shared" si="1342"/>
        <v>5773.3</v>
      </c>
      <c r="N522" s="28" t="b">
        <f t="shared" si="1343"/>
        <v>1</v>
      </c>
      <c r="O522" s="28" t="b">
        <f t="shared" si="1344"/>
        <v>1</v>
      </c>
      <c r="P522" s="28" t="b">
        <f t="shared" si="1345"/>
        <v>1</v>
      </c>
      <c r="Q522" s="28" t="b">
        <f t="shared" si="1346"/>
        <v>1</v>
      </c>
      <c r="R522" s="28" t="b">
        <f t="shared" si="1347"/>
        <v>1</v>
      </c>
      <c r="S522" s="73" t="b">
        <f t="shared" si="1348"/>
        <v>1</v>
      </c>
      <c r="T522" s="73">
        <f t="shared" si="1349"/>
        <v>0</v>
      </c>
      <c r="U522" s="61">
        <f t="shared" si="1350"/>
        <v>0</v>
      </c>
      <c r="V522" s="62">
        <f t="shared" si="1351"/>
        <v>0</v>
      </c>
      <c r="Z522" s="29" t="s">
        <v>530</v>
      </c>
      <c r="AA522" s="30">
        <v>40</v>
      </c>
      <c r="AB522" s="31">
        <v>4</v>
      </c>
      <c r="AC522" s="31">
        <v>12</v>
      </c>
      <c r="AD522" s="32" t="s">
        <v>529</v>
      </c>
      <c r="AE522" s="30" t="s">
        <v>857</v>
      </c>
      <c r="AF522" s="33">
        <v>5773.3</v>
      </c>
      <c r="AG522" s="34">
        <v>0</v>
      </c>
      <c r="AH522" s="33">
        <v>5773.3</v>
      </c>
      <c r="AI522" s="34">
        <v>5773.3</v>
      </c>
      <c r="AJ522" s="34">
        <v>0</v>
      </c>
      <c r="AK522" s="34">
        <v>5773.3</v>
      </c>
      <c r="AL522" s="34">
        <v>5773.3</v>
      </c>
      <c r="AM522" s="34">
        <v>0</v>
      </c>
      <c r="AN522" s="34">
        <v>5773.3</v>
      </c>
    </row>
    <row r="523" spans="1:40" s="25" customFormat="1" ht="26.4" x14ac:dyDescent="0.25">
      <c r="A523" s="3"/>
      <c r="B523" s="14" t="s">
        <v>528</v>
      </c>
      <c r="C523" s="15">
        <v>40</v>
      </c>
      <c r="D523" s="16">
        <v>4</v>
      </c>
      <c r="E523" s="16">
        <v>12</v>
      </c>
      <c r="F523" s="17" t="s">
        <v>527</v>
      </c>
      <c r="G523" s="15"/>
      <c r="H523" s="18">
        <v>5773300</v>
      </c>
      <c r="I523" s="18">
        <v>5773300</v>
      </c>
      <c r="J523" s="18">
        <v>5773300</v>
      </c>
      <c r="K523" s="58">
        <f t="shared" si="1340"/>
        <v>5773.3</v>
      </c>
      <c r="L523" s="58">
        <f t="shared" si="1341"/>
        <v>5773.3</v>
      </c>
      <c r="M523" s="58">
        <f t="shared" si="1342"/>
        <v>5773.3</v>
      </c>
      <c r="N523" s="28" t="b">
        <f t="shared" si="1343"/>
        <v>1</v>
      </c>
      <c r="O523" s="28" t="b">
        <f t="shared" si="1344"/>
        <v>1</v>
      </c>
      <c r="P523" s="28" t="b">
        <f t="shared" si="1345"/>
        <v>1</v>
      </c>
      <c r="Q523" s="28" t="b">
        <f t="shared" si="1346"/>
        <v>1</v>
      </c>
      <c r="R523" s="28" t="b">
        <f t="shared" si="1347"/>
        <v>1</v>
      </c>
      <c r="S523" s="73" t="b">
        <f t="shared" si="1348"/>
        <v>1</v>
      </c>
      <c r="T523" s="73">
        <f t="shared" si="1349"/>
        <v>0</v>
      </c>
      <c r="U523" s="61">
        <f t="shared" si="1350"/>
        <v>0</v>
      </c>
      <c r="V523" s="62">
        <f t="shared" si="1351"/>
        <v>0</v>
      </c>
      <c r="Z523" s="29" t="s">
        <v>528</v>
      </c>
      <c r="AA523" s="30">
        <v>40</v>
      </c>
      <c r="AB523" s="31">
        <v>4</v>
      </c>
      <c r="AC523" s="31">
        <v>12</v>
      </c>
      <c r="AD523" s="32" t="s">
        <v>527</v>
      </c>
      <c r="AE523" s="30" t="s">
        <v>857</v>
      </c>
      <c r="AF523" s="33">
        <v>5773.3</v>
      </c>
      <c r="AG523" s="34">
        <v>0</v>
      </c>
      <c r="AH523" s="33">
        <v>5773.3</v>
      </c>
      <c r="AI523" s="34">
        <v>5773.3</v>
      </c>
      <c r="AJ523" s="34">
        <v>0</v>
      </c>
      <c r="AK523" s="34">
        <v>5773.3</v>
      </c>
      <c r="AL523" s="34">
        <v>5773.3</v>
      </c>
      <c r="AM523" s="34">
        <v>0</v>
      </c>
      <c r="AN523" s="34">
        <v>5773.3</v>
      </c>
    </row>
    <row r="524" spans="1:40" s="25" customFormat="1" ht="26.4" x14ac:dyDescent="0.25">
      <c r="A524" s="3"/>
      <c r="B524" s="14" t="s">
        <v>40</v>
      </c>
      <c r="C524" s="15">
        <v>40</v>
      </c>
      <c r="D524" s="16">
        <v>4</v>
      </c>
      <c r="E524" s="16">
        <v>12</v>
      </c>
      <c r="F524" s="17" t="s">
        <v>526</v>
      </c>
      <c r="G524" s="15"/>
      <c r="H524" s="18">
        <v>3977700</v>
      </c>
      <c r="I524" s="18">
        <v>3977700</v>
      </c>
      <c r="J524" s="18">
        <v>3977700</v>
      </c>
      <c r="K524" s="58">
        <f t="shared" si="1340"/>
        <v>3977.7</v>
      </c>
      <c r="L524" s="58">
        <f t="shared" si="1341"/>
        <v>3977.7</v>
      </c>
      <c r="M524" s="58">
        <f t="shared" si="1342"/>
        <v>3977.7</v>
      </c>
      <c r="N524" s="28" t="b">
        <f t="shared" si="1343"/>
        <v>1</v>
      </c>
      <c r="O524" s="28" t="b">
        <f t="shared" si="1344"/>
        <v>1</v>
      </c>
      <c r="P524" s="28" t="b">
        <f t="shared" si="1345"/>
        <v>1</v>
      </c>
      <c r="Q524" s="28" t="b">
        <f t="shared" si="1346"/>
        <v>1</v>
      </c>
      <c r="R524" s="28" t="b">
        <f t="shared" si="1347"/>
        <v>1</v>
      </c>
      <c r="S524" s="73" t="b">
        <f t="shared" si="1348"/>
        <v>1</v>
      </c>
      <c r="T524" s="73">
        <f t="shared" si="1349"/>
        <v>0</v>
      </c>
      <c r="U524" s="61">
        <f t="shared" si="1350"/>
        <v>0</v>
      </c>
      <c r="V524" s="62">
        <f t="shared" si="1351"/>
        <v>0</v>
      </c>
      <c r="Z524" s="29" t="s">
        <v>40</v>
      </c>
      <c r="AA524" s="30">
        <v>40</v>
      </c>
      <c r="AB524" s="31">
        <v>4</v>
      </c>
      <c r="AC524" s="31">
        <v>12</v>
      </c>
      <c r="AD524" s="32" t="s">
        <v>526</v>
      </c>
      <c r="AE524" s="30" t="s">
        <v>857</v>
      </c>
      <c r="AF524" s="33">
        <v>3977.7</v>
      </c>
      <c r="AG524" s="34">
        <v>0</v>
      </c>
      <c r="AH524" s="33">
        <v>3977.7</v>
      </c>
      <c r="AI524" s="34">
        <v>3977.7</v>
      </c>
      <c r="AJ524" s="34">
        <v>0</v>
      </c>
      <c r="AK524" s="34">
        <v>3977.7</v>
      </c>
      <c r="AL524" s="34">
        <v>3977.7</v>
      </c>
      <c r="AM524" s="34">
        <v>0</v>
      </c>
      <c r="AN524" s="34">
        <v>3977.7</v>
      </c>
    </row>
    <row r="525" spans="1:40" s="25" customFormat="1" ht="41.4" x14ac:dyDescent="0.25">
      <c r="A525" s="3"/>
      <c r="B525" s="14" t="s">
        <v>39</v>
      </c>
      <c r="C525" s="15">
        <v>40</v>
      </c>
      <c r="D525" s="16">
        <v>4</v>
      </c>
      <c r="E525" s="16">
        <v>12</v>
      </c>
      <c r="F525" s="17" t="s">
        <v>526</v>
      </c>
      <c r="G525" s="15" t="s">
        <v>38</v>
      </c>
      <c r="H525" s="18">
        <v>3977700</v>
      </c>
      <c r="I525" s="18">
        <v>3977700</v>
      </c>
      <c r="J525" s="18">
        <v>3977700</v>
      </c>
      <c r="K525" s="58">
        <f t="shared" si="1340"/>
        <v>3977.7</v>
      </c>
      <c r="L525" s="58">
        <f t="shared" si="1341"/>
        <v>3977.7</v>
      </c>
      <c r="M525" s="58">
        <f t="shared" si="1342"/>
        <v>3977.7</v>
      </c>
      <c r="N525" s="28" t="b">
        <f t="shared" si="1343"/>
        <v>1</v>
      </c>
      <c r="O525" s="28" t="b">
        <f t="shared" si="1344"/>
        <v>1</v>
      </c>
      <c r="P525" s="28" t="b">
        <f t="shared" si="1345"/>
        <v>1</v>
      </c>
      <c r="Q525" s="28" t="b">
        <f t="shared" si="1346"/>
        <v>1</v>
      </c>
      <c r="R525" s="28" t="b">
        <f t="shared" si="1347"/>
        <v>1</v>
      </c>
      <c r="S525" s="73" t="b">
        <f t="shared" si="1348"/>
        <v>0</v>
      </c>
      <c r="T525" s="73">
        <f t="shared" si="1349"/>
        <v>0</v>
      </c>
      <c r="U525" s="61">
        <f t="shared" si="1350"/>
        <v>0</v>
      </c>
      <c r="V525" s="62">
        <f t="shared" si="1351"/>
        <v>0</v>
      </c>
      <c r="Z525" s="29" t="s">
        <v>39</v>
      </c>
      <c r="AA525" s="30">
        <v>40</v>
      </c>
      <c r="AB525" s="31">
        <v>4</v>
      </c>
      <c r="AC525" s="31">
        <v>12</v>
      </c>
      <c r="AD525" s="32" t="s">
        <v>526</v>
      </c>
      <c r="AE525" s="30">
        <v>100</v>
      </c>
      <c r="AF525" s="33">
        <v>3977.7</v>
      </c>
      <c r="AG525" s="34">
        <v>0</v>
      </c>
      <c r="AH525" s="33">
        <v>3977.7</v>
      </c>
      <c r="AI525" s="34">
        <v>3977.7</v>
      </c>
      <c r="AJ525" s="34">
        <v>0</v>
      </c>
      <c r="AK525" s="34">
        <v>3977.7</v>
      </c>
      <c r="AL525" s="34">
        <v>3977.7</v>
      </c>
      <c r="AM525" s="34">
        <v>0</v>
      </c>
      <c r="AN525" s="34">
        <v>3977.7</v>
      </c>
    </row>
    <row r="526" spans="1:40" s="25" customFormat="1" x14ac:dyDescent="0.25">
      <c r="A526" s="3"/>
      <c r="B526" s="14" t="s">
        <v>37</v>
      </c>
      <c r="C526" s="15">
        <v>40</v>
      </c>
      <c r="D526" s="16">
        <v>4</v>
      </c>
      <c r="E526" s="16">
        <v>12</v>
      </c>
      <c r="F526" s="17" t="s">
        <v>526</v>
      </c>
      <c r="G526" s="15" t="s">
        <v>36</v>
      </c>
      <c r="H526" s="18">
        <v>3977700</v>
      </c>
      <c r="I526" s="18">
        <v>3977700</v>
      </c>
      <c r="J526" s="18">
        <v>3977700</v>
      </c>
      <c r="K526" s="58">
        <f t="shared" si="1340"/>
        <v>3977.7</v>
      </c>
      <c r="L526" s="58">
        <f t="shared" si="1341"/>
        <v>3977.7</v>
      </c>
      <c r="M526" s="58">
        <f t="shared" si="1342"/>
        <v>3977.7</v>
      </c>
      <c r="N526" s="28" t="b">
        <f t="shared" si="1343"/>
        <v>1</v>
      </c>
      <c r="O526" s="28" t="b">
        <f t="shared" si="1344"/>
        <v>1</v>
      </c>
      <c r="P526" s="28" t="b">
        <f t="shared" si="1345"/>
        <v>1</v>
      </c>
      <c r="Q526" s="28" t="b">
        <f t="shared" si="1346"/>
        <v>1</v>
      </c>
      <c r="R526" s="28" t="b">
        <f t="shared" si="1347"/>
        <v>1</v>
      </c>
      <c r="S526" s="73" t="b">
        <f t="shared" si="1348"/>
        <v>0</v>
      </c>
      <c r="T526" s="73">
        <f t="shared" si="1349"/>
        <v>0</v>
      </c>
      <c r="U526" s="61">
        <f t="shared" si="1350"/>
        <v>0</v>
      </c>
      <c r="V526" s="62">
        <f t="shared" si="1351"/>
        <v>0</v>
      </c>
      <c r="Z526" s="29" t="s">
        <v>37</v>
      </c>
      <c r="AA526" s="30">
        <v>40</v>
      </c>
      <c r="AB526" s="31">
        <v>4</v>
      </c>
      <c r="AC526" s="31">
        <v>12</v>
      </c>
      <c r="AD526" s="32" t="s">
        <v>526</v>
      </c>
      <c r="AE526" s="30">
        <v>120</v>
      </c>
      <c r="AF526" s="33">
        <v>3977.7</v>
      </c>
      <c r="AG526" s="34">
        <v>0</v>
      </c>
      <c r="AH526" s="33">
        <v>3977.7</v>
      </c>
      <c r="AI526" s="34">
        <v>3977.7</v>
      </c>
      <c r="AJ526" s="34">
        <v>0</v>
      </c>
      <c r="AK526" s="34">
        <v>3977.7</v>
      </c>
      <c r="AL526" s="34">
        <v>3977.7</v>
      </c>
      <c r="AM526" s="34">
        <v>0</v>
      </c>
      <c r="AN526" s="34">
        <v>3977.7</v>
      </c>
    </row>
    <row r="527" spans="1:40" s="25" customFormat="1" ht="26.4" x14ac:dyDescent="0.25">
      <c r="A527" s="3"/>
      <c r="B527" s="14" t="s">
        <v>525</v>
      </c>
      <c r="C527" s="15">
        <v>40</v>
      </c>
      <c r="D527" s="16">
        <v>4</v>
      </c>
      <c r="E527" s="16">
        <v>12</v>
      </c>
      <c r="F527" s="17" t="s">
        <v>524</v>
      </c>
      <c r="G527" s="15"/>
      <c r="H527" s="18">
        <v>1795600</v>
      </c>
      <c r="I527" s="18">
        <v>1795600</v>
      </c>
      <c r="J527" s="18">
        <v>1795600</v>
      </c>
      <c r="K527" s="58">
        <f t="shared" si="1340"/>
        <v>1795.6</v>
      </c>
      <c r="L527" s="58">
        <f t="shared" si="1341"/>
        <v>1795.6</v>
      </c>
      <c r="M527" s="58">
        <f t="shared" si="1342"/>
        <v>1795.6</v>
      </c>
      <c r="N527" s="28" t="b">
        <f t="shared" si="1343"/>
        <v>1</v>
      </c>
      <c r="O527" s="28" t="b">
        <f t="shared" si="1344"/>
        <v>1</v>
      </c>
      <c r="P527" s="28" t="b">
        <f t="shared" si="1345"/>
        <v>1</v>
      </c>
      <c r="Q527" s="28" t="b">
        <f t="shared" si="1346"/>
        <v>1</v>
      </c>
      <c r="R527" s="28" t="b">
        <f t="shared" si="1347"/>
        <v>1</v>
      </c>
      <c r="S527" s="73" t="b">
        <f t="shared" si="1348"/>
        <v>1</v>
      </c>
      <c r="T527" s="73">
        <f t="shared" si="1349"/>
        <v>0</v>
      </c>
      <c r="U527" s="61">
        <f t="shared" si="1350"/>
        <v>0</v>
      </c>
      <c r="V527" s="62">
        <f t="shared" si="1351"/>
        <v>0</v>
      </c>
      <c r="Z527" s="29" t="s">
        <v>525</v>
      </c>
      <c r="AA527" s="30">
        <v>40</v>
      </c>
      <c r="AB527" s="31">
        <v>4</v>
      </c>
      <c r="AC527" s="31">
        <v>12</v>
      </c>
      <c r="AD527" s="32" t="s">
        <v>524</v>
      </c>
      <c r="AE527" s="30" t="s">
        <v>857</v>
      </c>
      <c r="AF527" s="33">
        <v>1795.6</v>
      </c>
      <c r="AG527" s="34">
        <v>0</v>
      </c>
      <c r="AH527" s="33">
        <v>1795.6</v>
      </c>
      <c r="AI527" s="34">
        <v>1795.6</v>
      </c>
      <c r="AJ527" s="34">
        <v>0</v>
      </c>
      <c r="AK527" s="34">
        <v>1795.6</v>
      </c>
      <c r="AL527" s="34">
        <v>1795.6</v>
      </c>
      <c r="AM527" s="34">
        <v>0</v>
      </c>
      <c r="AN527" s="34">
        <v>1795.6</v>
      </c>
    </row>
    <row r="528" spans="1:40" s="25" customFormat="1" ht="41.4" x14ac:dyDescent="0.25">
      <c r="A528" s="3"/>
      <c r="B528" s="14" t="s">
        <v>39</v>
      </c>
      <c r="C528" s="15">
        <v>40</v>
      </c>
      <c r="D528" s="16">
        <v>4</v>
      </c>
      <c r="E528" s="16">
        <v>12</v>
      </c>
      <c r="F528" s="17" t="s">
        <v>524</v>
      </c>
      <c r="G528" s="15" t="s">
        <v>38</v>
      </c>
      <c r="H528" s="18">
        <v>1701100</v>
      </c>
      <c r="I528" s="18">
        <v>1661100</v>
      </c>
      <c r="J528" s="18">
        <v>1701100</v>
      </c>
      <c r="K528" s="58">
        <f t="shared" si="1340"/>
        <v>1701.1</v>
      </c>
      <c r="L528" s="58">
        <f t="shared" si="1341"/>
        <v>1661.1</v>
      </c>
      <c r="M528" s="58">
        <f t="shared" si="1342"/>
        <v>1701.1</v>
      </c>
      <c r="N528" s="28" t="b">
        <f t="shared" si="1343"/>
        <v>1</v>
      </c>
      <c r="O528" s="28" t="b">
        <f t="shared" si="1344"/>
        <v>1</v>
      </c>
      <c r="P528" s="28" t="b">
        <f t="shared" si="1345"/>
        <v>1</v>
      </c>
      <c r="Q528" s="28" t="b">
        <f t="shared" si="1346"/>
        <v>1</v>
      </c>
      <c r="R528" s="28" t="b">
        <f t="shared" si="1347"/>
        <v>1</v>
      </c>
      <c r="S528" s="73" t="b">
        <f t="shared" si="1348"/>
        <v>0</v>
      </c>
      <c r="T528" s="73">
        <f t="shared" si="1349"/>
        <v>0</v>
      </c>
      <c r="U528" s="61">
        <f t="shared" si="1350"/>
        <v>0</v>
      </c>
      <c r="V528" s="62">
        <f t="shared" si="1351"/>
        <v>0</v>
      </c>
      <c r="Z528" s="29" t="s">
        <v>39</v>
      </c>
      <c r="AA528" s="30">
        <v>40</v>
      </c>
      <c r="AB528" s="31">
        <v>4</v>
      </c>
      <c r="AC528" s="31">
        <v>12</v>
      </c>
      <c r="AD528" s="32" t="s">
        <v>524</v>
      </c>
      <c r="AE528" s="30">
        <v>100</v>
      </c>
      <c r="AF528" s="33">
        <v>1701.1</v>
      </c>
      <c r="AG528" s="34">
        <v>0</v>
      </c>
      <c r="AH528" s="33">
        <v>1701.1</v>
      </c>
      <c r="AI528" s="34">
        <v>1661.1</v>
      </c>
      <c r="AJ528" s="34">
        <v>0</v>
      </c>
      <c r="AK528" s="34">
        <v>1661.1</v>
      </c>
      <c r="AL528" s="34">
        <v>1701.1</v>
      </c>
      <c r="AM528" s="34">
        <v>0</v>
      </c>
      <c r="AN528" s="34">
        <v>1701.1</v>
      </c>
    </row>
    <row r="529" spans="1:40" s="25" customFormat="1" x14ac:dyDescent="0.25">
      <c r="A529" s="3"/>
      <c r="B529" s="14" t="s">
        <v>37</v>
      </c>
      <c r="C529" s="15">
        <v>40</v>
      </c>
      <c r="D529" s="16">
        <v>4</v>
      </c>
      <c r="E529" s="16">
        <v>12</v>
      </c>
      <c r="F529" s="17" t="s">
        <v>524</v>
      </c>
      <c r="G529" s="15" t="s">
        <v>36</v>
      </c>
      <c r="H529" s="18">
        <v>1701100</v>
      </c>
      <c r="I529" s="18">
        <v>1661100</v>
      </c>
      <c r="J529" s="18">
        <v>1701100</v>
      </c>
      <c r="K529" s="58">
        <f t="shared" si="1340"/>
        <v>1701.1</v>
      </c>
      <c r="L529" s="58">
        <f t="shared" si="1341"/>
        <v>1661.1</v>
      </c>
      <c r="M529" s="58">
        <f t="shared" si="1342"/>
        <v>1701.1</v>
      </c>
      <c r="N529" s="28" t="b">
        <f t="shared" si="1343"/>
        <v>1</v>
      </c>
      <c r="O529" s="28" t="b">
        <f t="shared" si="1344"/>
        <v>1</v>
      </c>
      <c r="P529" s="28" t="b">
        <f t="shared" si="1345"/>
        <v>1</v>
      </c>
      <c r="Q529" s="28" t="b">
        <f t="shared" si="1346"/>
        <v>1</v>
      </c>
      <c r="R529" s="28" t="b">
        <f t="shared" si="1347"/>
        <v>1</v>
      </c>
      <c r="S529" s="73" t="b">
        <f t="shared" si="1348"/>
        <v>0</v>
      </c>
      <c r="T529" s="73">
        <f t="shared" si="1349"/>
        <v>0</v>
      </c>
      <c r="U529" s="61">
        <f t="shared" si="1350"/>
        <v>0</v>
      </c>
      <c r="V529" s="62">
        <f t="shared" si="1351"/>
        <v>0</v>
      </c>
      <c r="Z529" s="29" t="s">
        <v>37</v>
      </c>
      <c r="AA529" s="30">
        <v>40</v>
      </c>
      <c r="AB529" s="31">
        <v>4</v>
      </c>
      <c r="AC529" s="31">
        <v>12</v>
      </c>
      <c r="AD529" s="32" t="s">
        <v>524</v>
      </c>
      <c r="AE529" s="30">
        <v>120</v>
      </c>
      <c r="AF529" s="33">
        <v>1701.1</v>
      </c>
      <c r="AG529" s="34">
        <v>0</v>
      </c>
      <c r="AH529" s="33">
        <v>1701.1</v>
      </c>
      <c r="AI529" s="34">
        <v>1661.1</v>
      </c>
      <c r="AJ529" s="34">
        <v>0</v>
      </c>
      <c r="AK529" s="34">
        <v>1661.1</v>
      </c>
      <c r="AL529" s="34">
        <v>1701.1</v>
      </c>
      <c r="AM529" s="34">
        <v>0</v>
      </c>
      <c r="AN529" s="34">
        <v>1701.1</v>
      </c>
    </row>
    <row r="530" spans="1:40" s="25" customFormat="1" ht="26.4" x14ac:dyDescent="0.25">
      <c r="A530" s="3"/>
      <c r="B530" s="14" t="s">
        <v>35</v>
      </c>
      <c r="C530" s="15">
        <v>40</v>
      </c>
      <c r="D530" s="16">
        <v>4</v>
      </c>
      <c r="E530" s="16">
        <v>12</v>
      </c>
      <c r="F530" s="17" t="s">
        <v>524</v>
      </c>
      <c r="G530" s="15" t="s">
        <v>34</v>
      </c>
      <c r="H530" s="18">
        <v>94500</v>
      </c>
      <c r="I530" s="18">
        <v>134500</v>
      </c>
      <c r="J530" s="18">
        <v>94500</v>
      </c>
      <c r="K530" s="58">
        <f t="shared" si="1340"/>
        <v>94.5</v>
      </c>
      <c r="L530" s="58">
        <f t="shared" si="1341"/>
        <v>134.5</v>
      </c>
      <c r="M530" s="58">
        <f t="shared" si="1342"/>
        <v>94.5</v>
      </c>
      <c r="N530" s="28" t="b">
        <f t="shared" si="1343"/>
        <v>1</v>
      </c>
      <c r="O530" s="28" t="b">
        <f t="shared" si="1344"/>
        <v>1</v>
      </c>
      <c r="P530" s="28" t="b">
        <f t="shared" si="1345"/>
        <v>1</v>
      </c>
      <c r="Q530" s="28" t="b">
        <f t="shared" si="1346"/>
        <v>1</v>
      </c>
      <c r="R530" s="28" t="b">
        <f t="shared" si="1347"/>
        <v>1</v>
      </c>
      <c r="S530" s="73" t="b">
        <f t="shared" si="1348"/>
        <v>0</v>
      </c>
      <c r="T530" s="73">
        <f t="shared" si="1349"/>
        <v>0</v>
      </c>
      <c r="U530" s="61">
        <f t="shared" si="1350"/>
        <v>0</v>
      </c>
      <c r="V530" s="62">
        <f t="shared" si="1351"/>
        <v>0</v>
      </c>
      <c r="Z530" s="29" t="s">
        <v>35</v>
      </c>
      <c r="AA530" s="30">
        <v>40</v>
      </c>
      <c r="AB530" s="31">
        <v>4</v>
      </c>
      <c r="AC530" s="31">
        <v>12</v>
      </c>
      <c r="AD530" s="32" t="s">
        <v>524</v>
      </c>
      <c r="AE530" s="30">
        <v>200</v>
      </c>
      <c r="AF530" s="33">
        <v>94.5</v>
      </c>
      <c r="AG530" s="34">
        <v>0</v>
      </c>
      <c r="AH530" s="33">
        <v>94.5</v>
      </c>
      <c r="AI530" s="34">
        <v>134.5</v>
      </c>
      <c r="AJ530" s="34">
        <v>0</v>
      </c>
      <c r="AK530" s="34">
        <v>134.5</v>
      </c>
      <c r="AL530" s="34">
        <v>94.5</v>
      </c>
      <c r="AM530" s="34">
        <v>0</v>
      </c>
      <c r="AN530" s="34">
        <v>94.5</v>
      </c>
    </row>
    <row r="531" spans="1:40" s="25" customFormat="1" ht="26.4" x14ac:dyDescent="0.25">
      <c r="A531" s="3"/>
      <c r="B531" s="14" t="s">
        <v>33</v>
      </c>
      <c r="C531" s="15">
        <v>40</v>
      </c>
      <c r="D531" s="16">
        <v>4</v>
      </c>
      <c r="E531" s="16">
        <v>12</v>
      </c>
      <c r="F531" s="17" t="s">
        <v>524</v>
      </c>
      <c r="G531" s="15" t="s">
        <v>32</v>
      </c>
      <c r="H531" s="18">
        <v>94500</v>
      </c>
      <c r="I531" s="18">
        <v>134500</v>
      </c>
      <c r="J531" s="18">
        <v>94500</v>
      </c>
      <c r="K531" s="58">
        <f t="shared" si="1340"/>
        <v>94.5</v>
      </c>
      <c r="L531" s="58">
        <f t="shared" si="1341"/>
        <v>134.5</v>
      </c>
      <c r="M531" s="58">
        <f t="shared" si="1342"/>
        <v>94.5</v>
      </c>
      <c r="N531" s="28" t="b">
        <f t="shared" si="1343"/>
        <v>1</v>
      </c>
      <c r="O531" s="28" t="b">
        <f t="shared" si="1344"/>
        <v>1</v>
      </c>
      <c r="P531" s="28" t="b">
        <f t="shared" si="1345"/>
        <v>1</v>
      </c>
      <c r="Q531" s="28" t="b">
        <f t="shared" si="1346"/>
        <v>1</v>
      </c>
      <c r="R531" s="28" t="b">
        <f t="shared" si="1347"/>
        <v>1</v>
      </c>
      <c r="S531" s="73" t="b">
        <f t="shared" si="1348"/>
        <v>0</v>
      </c>
      <c r="T531" s="73">
        <f t="shared" si="1349"/>
        <v>0</v>
      </c>
      <c r="U531" s="61">
        <f t="shared" si="1350"/>
        <v>0</v>
      </c>
      <c r="V531" s="62">
        <f t="shared" si="1351"/>
        <v>0</v>
      </c>
      <c r="Z531" s="29" t="s">
        <v>33</v>
      </c>
      <c r="AA531" s="30">
        <v>40</v>
      </c>
      <c r="AB531" s="31">
        <v>4</v>
      </c>
      <c r="AC531" s="31">
        <v>12</v>
      </c>
      <c r="AD531" s="32" t="s">
        <v>524</v>
      </c>
      <c r="AE531" s="30">
        <v>240</v>
      </c>
      <c r="AF531" s="33">
        <v>94.5</v>
      </c>
      <c r="AG531" s="34">
        <v>0</v>
      </c>
      <c r="AH531" s="33">
        <v>94.5</v>
      </c>
      <c r="AI531" s="34">
        <v>134.5</v>
      </c>
      <c r="AJ531" s="34">
        <v>0</v>
      </c>
      <c r="AK531" s="34">
        <v>134.5</v>
      </c>
      <c r="AL531" s="34">
        <v>94.5</v>
      </c>
      <c r="AM531" s="34">
        <v>0</v>
      </c>
      <c r="AN531" s="34">
        <v>94.5</v>
      </c>
    </row>
    <row r="532" spans="1:40" s="25" customFormat="1" x14ac:dyDescent="0.25">
      <c r="A532" s="3"/>
      <c r="B532" s="20" t="s">
        <v>112</v>
      </c>
      <c r="C532" s="15">
        <v>40</v>
      </c>
      <c r="D532" s="16">
        <v>4</v>
      </c>
      <c r="E532" s="16">
        <v>12</v>
      </c>
      <c r="F532" s="17" t="s">
        <v>111</v>
      </c>
      <c r="G532" s="15"/>
      <c r="H532" s="18">
        <v>30785600</v>
      </c>
      <c r="I532" s="18">
        <v>24943900</v>
      </c>
      <c r="J532" s="18">
        <v>24743900</v>
      </c>
      <c r="K532" s="58">
        <f t="shared" si="1340"/>
        <v>30785.599999999999</v>
      </c>
      <c r="L532" s="58">
        <f t="shared" si="1341"/>
        <v>24943.9</v>
      </c>
      <c r="M532" s="58">
        <f t="shared" si="1342"/>
        <v>24743.9</v>
      </c>
      <c r="N532" s="28" t="b">
        <f t="shared" si="1343"/>
        <v>1</v>
      </c>
      <c r="O532" s="28" t="b">
        <f t="shared" si="1344"/>
        <v>1</v>
      </c>
      <c r="P532" s="28" t="b">
        <f t="shared" si="1345"/>
        <v>1</v>
      </c>
      <c r="Q532" s="28" t="b">
        <f t="shared" si="1346"/>
        <v>1</v>
      </c>
      <c r="R532" s="28" t="b">
        <f t="shared" si="1347"/>
        <v>1</v>
      </c>
      <c r="S532" s="73" t="b">
        <f t="shared" si="1348"/>
        <v>1</v>
      </c>
      <c r="T532" s="73">
        <f t="shared" si="1349"/>
        <v>0</v>
      </c>
      <c r="U532" s="61">
        <f t="shared" si="1350"/>
        <v>0</v>
      </c>
      <c r="V532" s="62">
        <f t="shared" si="1351"/>
        <v>0</v>
      </c>
      <c r="Z532" s="29" t="s">
        <v>112</v>
      </c>
      <c r="AA532" s="30">
        <v>40</v>
      </c>
      <c r="AB532" s="31">
        <v>4</v>
      </c>
      <c r="AC532" s="31">
        <v>12</v>
      </c>
      <c r="AD532" s="32" t="s">
        <v>111</v>
      </c>
      <c r="AE532" s="30" t="s">
        <v>857</v>
      </c>
      <c r="AF532" s="33">
        <v>25382.9</v>
      </c>
      <c r="AG532" s="34">
        <v>5402.7</v>
      </c>
      <c r="AH532" s="33">
        <v>30785.599999999999</v>
      </c>
      <c r="AI532" s="34">
        <v>24943.9</v>
      </c>
      <c r="AJ532" s="34">
        <v>0</v>
      </c>
      <c r="AK532" s="34">
        <v>24943.9</v>
      </c>
      <c r="AL532" s="34">
        <v>24743.9</v>
      </c>
      <c r="AM532" s="34">
        <v>0</v>
      </c>
      <c r="AN532" s="34">
        <v>24743.9</v>
      </c>
    </row>
    <row r="533" spans="1:40" s="25" customFormat="1" x14ac:dyDescent="0.25">
      <c r="A533" s="3"/>
      <c r="B533" s="14" t="s">
        <v>523</v>
      </c>
      <c r="C533" s="15">
        <v>40</v>
      </c>
      <c r="D533" s="16">
        <v>4</v>
      </c>
      <c r="E533" s="16">
        <v>12</v>
      </c>
      <c r="F533" s="17" t="s">
        <v>522</v>
      </c>
      <c r="G533" s="15"/>
      <c r="H533" s="18">
        <v>6541700</v>
      </c>
      <c r="I533" s="18">
        <v>700000</v>
      </c>
      <c r="J533" s="18">
        <v>500000</v>
      </c>
      <c r="K533" s="58">
        <f t="shared" si="1340"/>
        <v>6541.7</v>
      </c>
      <c r="L533" s="58">
        <f t="shared" si="1341"/>
        <v>700</v>
      </c>
      <c r="M533" s="58">
        <f t="shared" si="1342"/>
        <v>500</v>
      </c>
      <c r="N533" s="28" t="b">
        <f t="shared" si="1343"/>
        <v>1</v>
      </c>
      <c r="O533" s="28" t="b">
        <f t="shared" si="1344"/>
        <v>1</v>
      </c>
      <c r="P533" s="28" t="b">
        <f t="shared" si="1345"/>
        <v>1</v>
      </c>
      <c r="Q533" s="28" t="b">
        <f t="shared" si="1346"/>
        <v>1</v>
      </c>
      <c r="R533" s="28" t="b">
        <f t="shared" si="1347"/>
        <v>1</v>
      </c>
      <c r="S533" s="73" t="b">
        <f t="shared" si="1348"/>
        <v>1</v>
      </c>
      <c r="T533" s="73">
        <f t="shared" si="1349"/>
        <v>0</v>
      </c>
      <c r="U533" s="61">
        <f t="shared" si="1350"/>
        <v>0</v>
      </c>
      <c r="V533" s="62">
        <f t="shared" si="1351"/>
        <v>0</v>
      </c>
      <c r="Z533" s="29" t="s">
        <v>523</v>
      </c>
      <c r="AA533" s="30">
        <v>40</v>
      </c>
      <c r="AB533" s="31">
        <v>4</v>
      </c>
      <c r="AC533" s="31">
        <v>12</v>
      </c>
      <c r="AD533" s="32" t="s">
        <v>522</v>
      </c>
      <c r="AE533" s="30" t="s">
        <v>857</v>
      </c>
      <c r="AF533" s="33">
        <v>1139</v>
      </c>
      <c r="AG533" s="34">
        <v>5402.7</v>
      </c>
      <c r="AH533" s="33">
        <v>6541.7</v>
      </c>
      <c r="AI533" s="34">
        <v>700</v>
      </c>
      <c r="AJ533" s="34">
        <v>0</v>
      </c>
      <c r="AK533" s="34">
        <v>700</v>
      </c>
      <c r="AL533" s="34">
        <v>500</v>
      </c>
      <c r="AM533" s="34">
        <v>0</v>
      </c>
      <c r="AN533" s="34">
        <v>500</v>
      </c>
    </row>
    <row r="534" spans="1:40" s="25" customFormat="1" ht="26.4" x14ac:dyDescent="0.25">
      <c r="A534" s="3"/>
      <c r="B534" s="14" t="s">
        <v>521</v>
      </c>
      <c r="C534" s="15">
        <v>40</v>
      </c>
      <c r="D534" s="16">
        <v>4</v>
      </c>
      <c r="E534" s="16">
        <v>12</v>
      </c>
      <c r="F534" s="17" t="s">
        <v>520</v>
      </c>
      <c r="G534" s="15"/>
      <c r="H534" s="18">
        <v>2250000</v>
      </c>
      <c r="I534" s="18">
        <v>0</v>
      </c>
      <c r="J534" s="18">
        <v>0</v>
      </c>
      <c r="K534" s="58">
        <f t="shared" si="1340"/>
        <v>2250</v>
      </c>
      <c r="L534" s="58">
        <f t="shared" si="1341"/>
        <v>0</v>
      </c>
      <c r="M534" s="58">
        <f t="shared" si="1342"/>
        <v>0</v>
      </c>
      <c r="N534" s="28" t="b">
        <f t="shared" si="1343"/>
        <v>1</v>
      </c>
      <c r="O534" s="28" t="b">
        <f t="shared" si="1344"/>
        <v>1</v>
      </c>
      <c r="P534" s="28" t="b">
        <f t="shared" si="1345"/>
        <v>1</v>
      </c>
      <c r="Q534" s="28" t="b">
        <f t="shared" si="1346"/>
        <v>1</v>
      </c>
      <c r="R534" s="28" t="b">
        <f t="shared" si="1347"/>
        <v>1</v>
      </c>
      <c r="S534" s="73" t="b">
        <f t="shared" si="1348"/>
        <v>1</v>
      </c>
      <c r="T534" s="73">
        <f t="shared" si="1349"/>
        <v>0</v>
      </c>
      <c r="U534" s="61">
        <f t="shared" si="1350"/>
        <v>0</v>
      </c>
      <c r="V534" s="62">
        <f t="shared" si="1351"/>
        <v>0</v>
      </c>
      <c r="Z534" s="29" t="s">
        <v>521</v>
      </c>
      <c r="AA534" s="30">
        <v>40</v>
      </c>
      <c r="AB534" s="31">
        <v>4</v>
      </c>
      <c r="AC534" s="31">
        <v>12</v>
      </c>
      <c r="AD534" s="32" t="s">
        <v>520</v>
      </c>
      <c r="AE534" s="30" t="s">
        <v>857</v>
      </c>
      <c r="AF534" s="33">
        <v>0</v>
      </c>
      <c r="AG534" s="34">
        <v>2250</v>
      </c>
      <c r="AH534" s="33">
        <v>2250</v>
      </c>
      <c r="AI534" s="34">
        <v>0</v>
      </c>
      <c r="AJ534" s="34">
        <v>0</v>
      </c>
      <c r="AK534" s="34">
        <v>0</v>
      </c>
      <c r="AL534" s="34">
        <v>0</v>
      </c>
      <c r="AM534" s="34">
        <v>0</v>
      </c>
      <c r="AN534" s="34">
        <v>0</v>
      </c>
    </row>
    <row r="535" spans="1:40" s="25" customFormat="1" x14ac:dyDescent="0.25">
      <c r="A535" s="3"/>
      <c r="B535" s="14" t="s">
        <v>515</v>
      </c>
      <c r="C535" s="15">
        <v>40</v>
      </c>
      <c r="D535" s="16">
        <v>4</v>
      </c>
      <c r="E535" s="16">
        <v>12</v>
      </c>
      <c r="F535" s="17" t="s">
        <v>519</v>
      </c>
      <c r="G535" s="15"/>
      <c r="H535" s="18">
        <v>2092500</v>
      </c>
      <c r="I535" s="18">
        <v>0</v>
      </c>
      <c r="J535" s="18">
        <v>0</v>
      </c>
      <c r="K535" s="58">
        <f t="shared" si="1340"/>
        <v>2092.5</v>
      </c>
      <c r="L535" s="58">
        <f t="shared" si="1341"/>
        <v>0</v>
      </c>
      <c r="M535" s="58">
        <f t="shared" si="1342"/>
        <v>0</v>
      </c>
      <c r="N535" s="28" t="b">
        <f t="shared" si="1343"/>
        <v>1</v>
      </c>
      <c r="O535" s="28" t="b">
        <f t="shared" si="1344"/>
        <v>1</v>
      </c>
      <c r="P535" s="28" t="b">
        <f t="shared" si="1345"/>
        <v>1</v>
      </c>
      <c r="Q535" s="28" t="b">
        <f t="shared" si="1346"/>
        <v>1</v>
      </c>
      <c r="R535" s="28" t="b">
        <f t="shared" si="1347"/>
        <v>1</v>
      </c>
      <c r="S535" s="73" t="b">
        <f t="shared" si="1348"/>
        <v>1</v>
      </c>
      <c r="T535" s="73">
        <f t="shared" si="1349"/>
        <v>0</v>
      </c>
      <c r="U535" s="61">
        <f t="shared" si="1350"/>
        <v>0</v>
      </c>
      <c r="V535" s="62">
        <f t="shared" si="1351"/>
        <v>0</v>
      </c>
      <c r="Z535" s="29" t="s">
        <v>515</v>
      </c>
      <c r="AA535" s="30">
        <v>40</v>
      </c>
      <c r="AB535" s="31">
        <v>4</v>
      </c>
      <c r="AC535" s="31">
        <v>12</v>
      </c>
      <c r="AD535" s="32" t="s">
        <v>519</v>
      </c>
      <c r="AE535" s="30" t="s">
        <v>857</v>
      </c>
      <c r="AF535" s="33">
        <v>0</v>
      </c>
      <c r="AG535" s="34">
        <v>2092.5</v>
      </c>
      <c r="AH535" s="33">
        <v>2092.5</v>
      </c>
      <c r="AI535" s="34">
        <v>0</v>
      </c>
      <c r="AJ535" s="34">
        <v>0</v>
      </c>
      <c r="AK535" s="34">
        <v>0</v>
      </c>
      <c r="AL535" s="34">
        <v>0</v>
      </c>
      <c r="AM535" s="34">
        <v>0</v>
      </c>
      <c r="AN535" s="34">
        <v>0</v>
      </c>
    </row>
    <row r="536" spans="1:40" s="25" customFormat="1" ht="26.4" x14ac:dyDescent="0.25">
      <c r="A536" s="3"/>
      <c r="B536" s="14" t="s">
        <v>35</v>
      </c>
      <c r="C536" s="15">
        <v>40</v>
      </c>
      <c r="D536" s="16">
        <v>4</v>
      </c>
      <c r="E536" s="16">
        <v>12</v>
      </c>
      <c r="F536" s="17" t="s">
        <v>519</v>
      </c>
      <c r="G536" s="15" t="s">
        <v>34</v>
      </c>
      <c r="H536" s="18">
        <v>2092500</v>
      </c>
      <c r="I536" s="18">
        <v>0</v>
      </c>
      <c r="J536" s="18">
        <v>0</v>
      </c>
      <c r="K536" s="58">
        <f t="shared" si="1340"/>
        <v>2092.5</v>
      </c>
      <c r="L536" s="58">
        <f t="shared" si="1341"/>
        <v>0</v>
      </c>
      <c r="M536" s="58">
        <f t="shared" si="1342"/>
        <v>0</v>
      </c>
      <c r="N536" s="28" t="b">
        <f t="shared" si="1343"/>
        <v>1</v>
      </c>
      <c r="O536" s="28" t="b">
        <f t="shared" si="1344"/>
        <v>1</v>
      </c>
      <c r="P536" s="28" t="b">
        <f t="shared" si="1345"/>
        <v>1</v>
      </c>
      <c r="Q536" s="28" t="b">
        <f t="shared" si="1346"/>
        <v>1</v>
      </c>
      <c r="R536" s="28" t="b">
        <f t="shared" si="1347"/>
        <v>1</v>
      </c>
      <c r="S536" s="73" t="b">
        <f t="shared" si="1348"/>
        <v>0</v>
      </c>
      <c r="T536" s="73">
        <f t="shared" si="1349"/>
        <v>0</v>
      </c>
      <c r="U536" s="61">
        <f t="shared" si="1350"/>
        <v>0</v>
      </c>
      <c r="V536" s="62">
        <f t="shared" si="1351"/>
        <v>0</v>
      </c>
      <c r="Z536" s="29" t="s">
        <v>35</v>
      </c>
      <c r="AA536" s="30">
        <v>40</v>
      </c>
      <c r="AB536" s="31">
        <v>4</v>
      </c>
      <c r="AC536" s="31">
        <v>12</v>
      </c>
      <c r="AD536" s="32" t="s">
        <v>519</v>
      </c>
      <c r="AE536" s="30">
        <v>200</v>
      </c>
      <c r="AF536" s="33">
        <v>0</v>
      </c>
      <c r="AG536" s="34">
        <v>2092.5</v>
      </c>
      <c r="AH536" s="33">
        <v>2092.5</v>
      </c>
      <c r="AI536" s="34">
        <v>0</v>
      </c>
      <c r="AJ536" s="34">
        <v>0</v>
      </c>
      <c r="AK536" s="34">
        <v>0</v>
      </c>
      <c r="AL536" s="34">
        <v>0</v>
      </c>
      <c r="AM536" s="34">
        <v>0</v>
      </c>
      <c r="AN536" s="34">
        <v>0</v>
      </c>
    </row>
    <row r="537" spans="1:40" s="25" customFormat="1" ht="26.4" x14ac:dyDescent="0.25">
      <c r="A537" s="3"/>
      <c r="B537" s="14" t="s">
        <v>33</v>
      </c>
      <c r="C537" s="15">
        <v>40</v>
      </c>
      <c r="D537" s="16">
        <v>4</v>
      </c>
      <c r="E537" s="16">
        <v>12</v>
      </c>
      <c r="F537" s="17" t="s">
        <v>519</v>
      </c>
      <c r="G537" s="15" t="s">
        <v>32</v>
      </c>
      <c r="H537" s="18">
        <v>2092500</v>
      </c>
      <c r="I537" s="18">
        <v>0</v>
      </c>
      <c r="J537" s="18">
        <v>0</v>
      </c>
      <c r="K537" s="58">
        <f t="shared" ref="K537:K600" si="1352">H537/1000</f>
        <v>2092.5</v>
      </c>
      <c r="L537" s="58">
        <f t="shared" ref="L537:L600" si="1353">I537/1000</f>
        <v>0</v>
      </c>
      <c r="M537" s="58">
        <f t="shared" ref="M537:M600" si="1354">J537/1000</f>
        <v>0</v>
      </c>
      <c r="N537" s="28" t="b">
        <f t="shared" ref="N537:N600" si="1355">B537=Z537</f>
        <v>1</v>
      </c>
      <c r="O537" s="28" t="b">
        <f t="shared" ref="O537:O600" si="1356">C537=AA537</f>
        <v>1</v>
      </c>
      <c r="P537" s="28" t="b">
        <f t="shared" ref="P537:P600" si="1357">D537=AB537</f>
        <v>1</v>
      </c>
      <c r="Q537" s="28" t="b">
        <f t="shared" ref="Q537:Q600" si="1358">E537=AC537</f>
        <v>1</v>
      </c>
      <c r="R537" s="28" t="b">
        <f t="shared" ref="R537:R600" si="1359">F537=AD537</f>
        <v>1</v>
      </c>
      <c r="S537" s="73" t="b">
        <f t="shared" ref="S537:S600" si="1360">G537=AE537</f>
        <v>0</v>
      </c>
      <c r="T537" s="73">
        <f t="shared" ref="T537:T600" si="1361">K537-AH537</f>
        <v>0</v>
      </c>
      <c r="U537" s="61">
        <f t="shared" ref="U537:U600" si="1362">L537-AK537</f>
        <v>0</v>
      </c>
      <c r="V537" s="62">
        <f t="shared" ref="V537:V600" si="1363">M537-AN537</f>
        <v>0</v>
      </c>
      <c r="Z537" s="29" t="s">
        <v>33</v>
      </c>
      <c r="AA537" s="30">
        <v>40</v>
      </c>
      <c r="AB537" s="31">
        <v>4</v>
      </c>
      <c r="AC537" s="31">
        <v>12</v>
      </c>
      <c r="AD537" s="32" t="s">
        <v>519</v>
      </c>
      <c r="AE537" s="30">
        <v>240</v>
      </c>
      <c r="AF537" s="33">
        <v>0</v>
      </c>
      <c r="AG537" s="34">
        <v>2092.5</v>
      </c>
      <c r="AH537" s="33">
        <v>2092.5</v>
      </c>
      <c r="AI537" s="34">
        <v>0</v>
      </c>
      <c r="AJ537" s="34">
        <v>0</v>
      </c>
      <c r="AK537" s="34">
        <v>0</v>
      </c>
      <c r="AL537" s="34">
        <v>0</v>
      </c>
      <c r="AM537" s="34">
        <v>0</v>
      </c>
      <c r="AN537" s="34">
        <v>0</v>
      </c>
    </row>
    <row r="538" spans="1:40" s="25" customFormat="1" ht="21" x14ac:dyDescent="0.25">
      <c r="A538" s="3"/>
      <c r="B538" s="14" t="s">
        <v>512</v>
      </c>
      <c r="C538" s="15">
        <v>40</v>
      </c>
      <c r="D538" s="16">
        <v>4</v>
      </c>
      <c r="E538" s="16">
        <v>12</v>
      </c>
      <c r="F538" s="17" t="s">
        <v>518</v>
      </c>
      <c r="G538" s="15"/>
      <c r="H538" s="18">
        <v>157500</v>
      </c>
      <c r="I538" s="18">
        <v>0</v>
      </c>
      <c r="J538" s="18">
        <v>0</v>
      </c>
      <c r="K538" s="58">
        <f t="shared" si="1352"/>
        <v>157.5</v>
      </c>
      <c r="L538" s="58">
        <f t="shared" si="1353"/>
        <v>0</v>
      </c>
      <c r="M538" s="58">
        <f t="shared" si="1354"/>
        <v>0</v>
      </c>
      <c r="N538" s="28" t="b">
        <f t="shared" si="1355"/>
        <v>1</v>
      </c>
      <c r="O538" s="28" t="b">
        <f t="shared" si="1356"/>
        <v>1</v>
      </c>
      <c r="P538" s="28" t="b">
        <f t="shared" si="1357"/>
        <v>1</v>
      </c>
      <c r="Q538" s="28" t="b">
        <f t="shared" si="1358"/>
        <v>1</v>
      </c>
      <c r="R538" s="28" t="b">
        <f t="shared" si="1359"/>
        <v>1</v>
      </c>
      <c r="S538" s="73" t="b">
        <f t="shared" si="1360"/>
        <v>1</v>
      </c>
      <c r="T538" s="73">
        <f t="shared" si="1361"/>
        <v>0</v>
      </c>
      <c r="U538" s="61">
        <f t="shared" si="1362"/>
        <v>0</v>
      </c>
      <c r="V538" s="62">
        <f t="shared" si="1363"/>
        <v>0</v>
      </c>
      <c r="Z538" s="29" t="s">
        <v>512</v>
      </c>
      <c r="AA538" s="30">
        <v>40</v>
      </c>
      <c r="AB538" s="31">
        <v>4</v>
      </c>
      <c r="AC538" s="31">
        <v>12</v>
      </c>
      <c r="AD538" s="32" t="s">
        <v>518</v>
      </c>
      <c r="AE538" s="30" t="s">
        <v>857</v>
      </c>
      <c r="AF538" s="33">
        <v>0</v>
      </c>
      <c r="AG538" s="34">
        <v>157.5</v>
      </c>
      <c r="AH538" s="33">
        <v>157.5</v>
      </c>
      <c r="AI538" s="34">
        <v>0</v>
      </c>
      <c r="AJ538" s="34">
        <v>0</v>
      </c>
      <c r="AK538" s="34">
        <v>0</v>
      </c>
      <c r="AL538" s="34">
        <v>0</v>
      </c>
      <c r="AM538" s="34">
        <v>0</v>
      </c>
      <c r="AN538" s="34">
        <v>0</v>
      </c>
    </row>
    <row r="539" spans="1:40" s="25" customFormat="1" ht="26.4" x14ac:dyDescent="0.25">
      <c r="A539" s="3"/>
      <c r="B539" s="14" t="s">
        <v>35</v>
      </c>
      <c r="C539" s="15">
        <v>40</v>
      </c>
      <c r="D539" s="16">
        <v>4</v>
      </c>
      <c r="E539" s="16">
        <v>12</v>
      </c>
      <c r="F539" s="17" t="s">
        <v>518</v>
      </c>
      <c r="G539" s="15" t="s">
        <v>34</v>
      </c>
      <c r="H539" s="18">
        <v>157500</v>
      </c>
      <c r="I539" s="18">
        <v>0</v>
      </c>
      <c r="J539" s="18">
        <v>0</v>
      </c>
      <c r="K539" s="58">
        <f t="shared" si="1352"/>
        <v>157.5</v>
      </c>
      <c r="L539" s="58">
        <f t="shared" si="1353"/>
        <v>0</v>
      </c>
      <c r="M539" s="58">
        <f t="shared" si="1354"/>
        <v>0</v>
      </c>
      <c r="N539" s="28" t="b">
        <f t="shared" si="1355"/>
        <v>1</v>
      </c>
      <c r="O539" s="28" t="b">
        <f t="shared" si="1356"/>
        <v>1</v>
      </c>
      <c r="P539" s="28" t="b">
        <f t="shared" si="1357"/>
        <v>1</v>
      </c>
      <c r="Q539" s="28" t="b">
        <f t="shared" si="1358"/>
        <v>1</v>
      </c>
      <c r="R539" s="28" t="b">
        <f t="shared" si="1359"/>
        <v>1</v>
      </c>
      <c r="S539" s="73" t="b">
        <f t="shared" si="1360"/>
        <v>0</v>
      </c>
      <c r="T539" s="73">
        <f t="shared" si="1361"/>
        <v>0</v>
      </c>
      <c r="U539" s="61">
        <f t="shared" si="1362"/>
        <v>0</v>
      </c>
      <c r="V539" s="62">
        <f t="shared" si="1363"/>
        <v>0</v>
      </c>
      <c r="Z539" s="29" t="s">
        <v>35</v>
      </c>
      <c r="AA539" s="30">
        <v>40</v>
      </c>
      <c r="AB539" s="31">
        <v>4</v>
      </c>
      <c r="AC539" s="31">
        <v>12</v>
      </c>
      <c r="AD539" s="32" t="s">
        <v>518</v>
      </c>
      <c r="AE539" s="30">
        <v>200</v>
      </c>
      <c r="AF539" s="33">
        <v>0</v>
      </c>
      <c r="AG539" s="34">
        <v>157.5</v>
      </c>
      <c r="AH539" s="33">
        <v>157.5</v>
      </c>
      <c r="AI539" s="34">
        <v>0</v>
      </c>
      <c r="AJ539" s="34">
        <v>0</v>
      </c>
      <c r="AK539" s="34">
        <v>0</v>
      </c>
      <c r="AL539" s="34">
        <v>0</v>
      </c>
      <c r="AM539" s="34">
        <v>0</v>
      </c>
      <c r="AN539" s="34">
        <v>0</v>
      </c>
    </row>
    <row r="540" spans="1:40" s="25" customFormat="1" ht="26.4" x14ac:dyDescent="0.25">
      <c r="A540" s="3"/>
      <c r="B540" s="14" t="s">
        <v>33</v>
      </c>
      <c r="C540" s="15">
        <v>40</v>
      </c>
      <c r="D540" s="16">
        <v>4</v>
      </c>
      <c r="E540" s="16">
        <v>12</v>
      </c>
      <c r="F540" s="17" t="s">
        <v>518</v>
      </c>
      <c r="G540" s="15" t="s">
        <v>32</v>
      </c>
      <c r="H540" s="18">
        <v>157500</v>
      </c>
      <c r="I540" s="18">
        <v>0</v>
      </c>
      <c r="J540" s="18">
        <v>0</v>
      </c>
      <c r="K540" s="58">
        <f t="shared" si="1352"/>
        <v>157.5</v>
      </c>
      <c r="L540" s="58">
        <f t="shared" si="1353"/>
        <v>0</v>
      </c>
      <c r="M540" s="58">
        <f t="shared" si="1354"/>
        <v>0</v>
      </c>
      <c r="N540" s="28" t="b">
        <f t="shared" si="1355"/>
        <v>1</v>
      </c>
      <c r="O540" s="28" t="b">
        <f t="shared" si="1356"/>
        <v>1</v>
      </c>
      <c r="P540" s="28" t="b">
        <f t="shared" si="1357"/>
        <v>1</v>
      </c>
      <c r="Q540" s="28" t="b">
        <f t="shared" si="1358"/>
        <v>1</v>
      </c>
      <c r="R540" s="28" t="b">
        <f t="shared" si="1359"/>
        <v>1</v>
      </c>
      <c r="S540" s="73" t="b">
        <f t="shared" si="1360"/>
        <v>0</v>
      </c>
      <c r="T540" s="73">
        <f t="shared" si="1361"/>
        <v>0</v>
      </c>
      <c r="U540" s="61">
        <f t="shared" si="1362"/>
        <v>0</v>
      </c>
      <c r="V540" s="62">
        <f t="shared" si="1363"/>
        <v>0</v>
      </c>
      <c r="Z540" s="29" t="s">
        <v>33</v>
      </c>
      <c r="AA540" s="30">
        <v>40</v>
      </c>
      <c r="AB540" s="31">
        <v>4</v>
      </c>
      <c r="AC540" s="31">
        <v>12</v>
      </c>
      <c r="AD540" s="32" t="s">
        <v>518</v>
      </c>
      <c r="AE540" s="30">
        <v>240</v>
      </c>
      <c r="AF540" s="33">
        <v>0</v>
      </c>
      <c r="AG540" s="34">
        <v>157.5</v>
      </c>
      <c r="AH540" s="33">
        <v>157.5</v>
      </c>
      <c r="AI540" s="34">
        <v>0</v>
      </c>
      <c r="AJ540" s="34">
        <v>0</v>
      </c>
      <c r="AK540" s="34">
        <v>0</v>
      </c>
      <c r="AL540" s="34">
        <v>0</v>
      </c>
      <c r="AM540" s="34">
        <v>0</v>
      </c>
      <c r="AN540" s="34">
        <v>0</v>
      </c>
    </row>
    <row r="541" spans="1:40" s="25" customFormat="1" ht="39.6" x14ac:dyDescent="0.25">
      <c r="A541" s="3"/>
      <c r="B541" s="14" t="s">
        <v>517</v>
      </c>
      <c r="C541" s="15">
        <v>40</v>
      </c>
      <c r="D541" s="16">
        <v>4</v>
      </c>
      <c r="E541" s="16">
        <v>12</v>
      </c>
      <c r="F541" s="17" t="s">
        <v>516</v>
      </c>
      <c r="G541" s="15"/>
      <c r="H541" s="18">
        <v>4291700</v>
      </c>
      <c r="I541" s="18">
        <v>500000</v>
      </c>
      <c r="J541" s="18">
        <v>500000</v>
      </c>
      <c r="K541" s="58">
        <f t="shared" si="1352"/>
        <v>4291.7</v>
      </c>
      <c r="L541" s="58">
        <f t="shared" si="1353"/>
        <v>500</v>
      </c>
      <c r="M541" s="58">
        <f t="shared" si="1354"/>
        <v>500</v>
      </c>
      <c r="N541" s="28" t="b">
        <f t="shared" si="1355"/>
        <v>1</v>
      </c>
      <c r="O541" s="28" t="b">
        <f t="shared" si="1356"/>
        <v>1</v>
      </c>
      <c r="P541" s="28" t="b">
        <f t="shared" si="1357"/>
        <v>1</v>
      </c>
      <c r="Q541" s="28" t="b">
        <f t="shared" si="1358"/>
        <v>1</v>
      </c>
      <c r="R541" s="28" t="b">
        <f t="shared" si="1359"/>
        <v>1</v>
      </c>
      <c r="S541" s="73" t="b">
        <f t="shared" si="1360"/>
        <v>1</v>
      </c>
      <c r="T541" s="73">
        <f t="shared" si="1361"/>
        <v>0</v>
      </c>
      <c r="U541" s="61">
        <f t="shared" si="1362"/>
        <v>0</v>
      </c>
      <c r="V541" s="62">
        <f t="shared" si="1363"/>
        <v>0</v>
      </c>
      <c r="Z541" s="29" t="s">
        <v>517</v>
      </c>
      <c r="AA541" s="30">
        <v>40</v>
      </c>
      <c r="AB541" s="31">
        <v>4</v>
      </c>
      <c r="AC541" s="31">
        <v>12</v>
      </c>
      <c r="AD541" s="32" t="s">
        <v>516</v>
      </c>
      <c r="AE541" s="30" t="s">
        <v>857</v>
      </c>
      <c r="AF541" s="33">
        <v>0</v>
      </c>
      <c r="AG541" s="34">
        <v>4291.7</v>
      </c>
      <c r="AH541" s="33">
        <v>4291.7</v>
      </c>
      <c r="AI541" s="34">
        <v>0</v>
      </c>
      <c r="AJ541" s="34">
        <v>500</v>
      </c>
      <c r="AK541" s="34">
        <v>500</v>
      </c>
      <c r="AL541" s="34">
        <v>0</v>
      </c>
      <c r="AM541" s="34">
        <v>500</v>
      </c>
      <c r="AN541" s="34">
        <v>500</v>
      </c>
    </row>
    <row r="542" spans="1:40" s="25" customFormat="1" x14ac:dyDescent="0.25">
      <c r="A542" s="3"/>
      <c r="B542" s="14" t="s">
        <v>515</v>
      </c>
      <c r="C542" s="15">
        <v>40</v>
      </c>
      <c r="D542" s="16">
        <v>4</v>
      </c>
      <c r="E542" s="16">
        <v>12</v>
      </c>
      <c r="F542" s="17" t="s">
        <v>514</v>
      </c>
      <c r="G542" s="15"/>
      <c r="H542" s="18">
        <v>3991300</v>
      </c>
      <c r="I542" s="18">
        <v>0</v>
      </c>
      <c r="J542" s="18">
        <v>0</v>
      </c>
      <c r="K542" s="58">
        <f t="shared" si="1352"/>
        <v>3991.3</v>
      </c>
      <c r="L542" s="58">
        <f t="shared" si="1353"/>
        <v>0</v>
      </c>
      <c r="M542" s="58">
        <f t="shared" si="1354"/>
        <v>0</v>
      </c>
      <c r="N542" s="28" t="b">
        <f t="shared" si="1355"/>
        <v>1</v>
      </c>
      <c r="O542" s="28" t="b">
        <f t="shared" si="1356"/>
        <v>1</v>
      </c>
      <c r="P542" s="28" t="b">
        <f t="shared" si="1357"/>
        <v>1</v>
      </c>
      <c r="Q542" s="28" t="b">
        <f t="shared" si="1358"/>
        <v>1</v>
      </c>
      <c r="R542" s="28" t="b">
        <f t="shared" si="1359"/>
        <v>1</v>
      </c>
      <c r="S542" s="73" t="b">
        <f t="shared" si="1360"/>
        <v>1</v>
      </c>
      <c r="T542" s="73">
        <f t="shared" si="1361"/>
        <v>0</v>
      </c>
      <c r="U542" s="61">
        <f t="shared" si="1362"/>
        <v>0</v>
      </c>
      <c r="V542" s="62">
        <f t="shared" si="1363"/>
        <v>0</v>
      </c>
      <c r="Z542" s="29" t="s">
        <v>515</v>
      </c>
      <c r="AA542" s="30">
        <v>40</v>
      </c>
      <c r="AB542" s="31">
        <v>4</v>
      </c>
      <c r="AC542" s="31">
        <v>12</v>
      </c>
      <c r="AD542" s="32" t="s">
        <v>514</v>
      </c>
      <c r="AE542" s="30" t="s">
        <v>857</v>
      </c>
      <c r="AF542" s="33">
        <v>0</v>
      </c>
      <c r="AG542" s="34">
        <v>3991.3</v>
      </c>
      <c r="AH542" s="33">
        <v>3991.3</v>
      </c>
      <c r="AI542" s="34">
        <v>0</v>
      </c>
      <c r="AJ542" s="34">
        <v>0</v>
      </c>
      <c r="AK542" s="34">
        <v>0</v>
      </c>
      <c r="AL542" s="34">
        <v>0</v>
      </c>
      <c r="AM542" s="34">
        <v>0</v>
      </c>
      <c r="AN542" s="34">
        <v>0</v>
      </c>
    </row>
    <row r="543" spans="1:40" s="25" customFormat="1" ht="26.4" x14ac:dyDescent="0.25">
      <c r="A543" s="3"/>
      <c r="B543" s="14" t="s">
        <v>35</v>
      </c>
      <c r="C543" s="15">
        <v>40</v>
      </c>
      <c r="D543" s="16">
        <v>4</v>
      </c>
      <c r="E543" s="16">
        <v>12</v>
      </c>
      <c r="F543" s="17" t="s">
        <v>514</v>
      </c>
      <c r="G543" s="15" t="s">
        <v>34</v>
      </c>
      <c r="H543" s="18">
        <v>3991300</v>
      </c>
      <c r="I543" s="18">
        <v>0</v>
      </c>
      <c r="J543" s="18">
        <v>0</v>
      </c>
      <c r="K543" s="58">
        <f t="shared" si="1352"/>
        <v>3991.3</v>
      </c>
      <c r="L543" s="58">
        <f t="shared" si="1353"/>
        <v>0</v>
      </c>
      <c r="M543" s="58">
        <f t="shared" si="1354"/>
        <v>0</v>
      </c>
      <c r="N543" s="28" t="b">
        <f t="shared" si="1355"/>
        <v>1</v>
      </c>
      <c r="O543" s="28" t="b">
        <f t="shared" si="1356"/>
        <v>1</v>
      </c>
      <c r="P543" s="28" t="b">
        <f t="shared" si="1357"/>
        <v>1</v>
      </c>
      <c r="Q543" s="28" t="b">
        <f t="shared" si="1358"/>
        <v>1</v>
      </c>
      <c r="R543" s="28" t="b">
        <f t="shared" si="1359"/>
        <v>1</v>
      </c>
      <c r="S543" s="73" t="b">
        <f t="shared" si="1360"/>
        <v>0</v>
      </c>
      <c r="T543" s="73">
        <f t="shared" si="1361"/>
        <v>0</v>
      </c>
      <c r="U543" s="61">
        <f t="shared" si="1362"/>
        <v>0</v>
      </c>
      <c r="V543" s="62">
        <f t="shared" si="1363"/>
        <v>0</v>
      </c>
      <c r="Z543" s="29" t="s">
        <v>35</v>
      </c>
      <c r="AA543" s="30">
        <v>40</v>
      </c>
      <c r="AB543" s="31">
        <v>4</v>
      </c>
      <c r="AC543" s="31">
        <v>12</v>
      </c>
      <c r="AD543" s="32" t="s">
        <v>514</v>
      </c>
      <c r="AE543" s="30">
        <v>200</v>
      </c>
      <c r="AF543" s="33">
        <v>0</v>
      </c>
      <c r="AG543" s="34">
        <v>3991.3</v>
      </c>
      <c r="AH543" s="33">
        <v>3991.3</v>
      </c>
      <c r="AI543" s="34">
        <v>0</v>
      </c>
      <c r="AJ543" s="34">
        <v>0</v>
      </c>
      <c r="AK543" s="34">
        <v>0</v>
      </c>
      <c r="AL543" s="34">
        <v>0</v>
      </c>
      <c r="AM543" s="34">
        <v>0</v>
      </c>
      <c r="AN543" s="34">
        <v>0</v>
      </c>
    </row>
    <row r="544" spans="1:40" s="25" customFormat="1" ht="26.4" x14ac:dyDescent="0.25">
      <c r="A544" s="3"/>
      <c r="B544" s="14" t="s">
        <v>33</v>
      </c>
      <c r="C544" s="15">
        <v>40</v>
      </c>
      <c r="D544" s="16">
        <v>4</v>
      </c>
      <c r="E544" s="16">
        <v>12</v>
      </c>
      <c r="F544" s="17" t="s">
        <v>514</v>
      </c>
      <c r="G544" s="15" t="s">
        <v>32</v>
      </c>
      <c r="H544" s="18">
        <v>3991300</v>
      </c>
      <c r="I544" s="18">
        <v>0</v>
      </c>
      <c r="J544" s="18">
        <v>0</v>
      </c>
      <c r="K544" s="58">
        <f t="shared" si="1352"/>
        <v>3991.3</v>
      </c>
      <c r="L544" s="58">
        <f t="shared" si="1353"/>
        <v>0</v>
      </c>
      <c r="M544" s="58">
        <f t="shared" si="1354"/>
        <v>0</v>
      </c>
      <c r="N544" s="28" t="b">
        <f t="shared" si="1355"/>
        <v>1</v>
      </c>
      <c r="O544" s="28" t="b">
        <f t="shared" si="1356"/>
        <v>1</v>
      </c>
      <c r="P544" s="28" t="b">
        <f t="shared" si="1357"/>
        <v>1</v>
      </c>
      <c r="Q544" s="28" t="b">
        <f t="shared" si="1358"/>
        <v>1</v>
      </c>
      <c r="R544" s="28" t="b">
        <f t="shared" si="1359"/>
        <v>1</v>
      </c>
      <c r="S544" s="73" t="b">
        <f t="shared" si="1360"/>
        <v>0</v>
      </c>
      <c r="T544" s="73">
        <f t="shared" si="1361"/>
        <v>0</v>
      </c>
      <c r="U544" s="61">
        <f t="shared" si="1362"/>
        <v>0</v>
      </c>
      <c r="V544" s="62">
        <f t="shared" si="1363"/>
        <v>0</v>
      </c>
      <c r="Z544" s="29" t="s">
        <v>33</v>
      </c>
      <c r="AA544" s="30">
        <v>40</v>
      </c>
      <c r="AB544" s="31">
        <v>4</v>
      </c>
      <c r="AC544" s="31">
        <v>12</v>
      </c>
      <c r="AD544" s="32" t="s">
        <v>514</v>
      </c>
      <c r="AE544" s="30">
        <v>240</v>
      </c>
      <c r="AF544" s="33">
        <v>0</v>
      </c>
      <c r="AG544" s="34">
        <v>3991.3</v>
      </c>
      <c r="AH544" s="33">
        <v>3991.3</v>
      </c>
      <c r="AI544" s="34">
        <v>0</v>
      </c>
      <c r="AJ544" s="34">
        <v>0</v>
      </c>
      <c r="AK544" s="34">
        <v>0</v>
      </c>
      <c r="AL544" s="34">
        <v>0</v>
      </c>
      <c r="AM544" s="34">
        <v>0</v>
      </c>
      <c r="AN544" s="34">
        <v>0</v>
      </c>
    </row>
    <row r="545" spans="1:40" s="25" customFormat="1" x14ac:dyDescent="0.25">
      <c r="A545" s="3"/>
      <c r="B545" s="14" t="s">
        <v>49</v>
      </c>
      <c r="C545" s="15">
        <v>40</v>
      </c>
      <c r="D545" s="16">
        <v>4</v>
      </c>
      <c r="E545" s="16">
        <v>12</v>
      </c>
      <c r="F545" s="17" t="s">
        <v>513</v>
      </c>
      <c r="G545" s="15"/>
      <c r="H545" s="18">
        <v>0</v>
      </c>
      <c r="I545" s="18">
        <v>500000</v>
      </c>
      <c r="J545" s="18">
        <v>500000</v>
      </c>
      <c r="K545" s="58">
        <f t="shared" si="1352"/>
        <v>0</v>
      </c>
      <c r="L545" s="58">
        <f t="shared" si="1353"/>
        <v>500</v>
      </c>
      <c r="M545" s="58">
        <f t="shared" si="1354"/>
        <v>500</v>
      </c>
      <c r="N545" s="28" t="b">
        <f t="shared" si="1355"/>
        <v>1</v>
      </c>
      <c r="O545" s="28" t="b">
        <f t="shared" si="1356"/>
        <v>1</v>
      </c>
      <c r="P545" s="28" t="b">
        <f t="shared" si="1357"/>
        <v>1</v>
      </c>
      <c r="Q545" s="28" t="b">
        <f t="shared" si="1358"/>
        <v>1</v>
      </c>
      <c r="R545" s="28" t="b">
        <f t="shared" si="1359"/>
        <v>1</v>
      </c>
      <c r="S545" s="73" t="b">
        <f t="shared" si="1360"/>
        <v>1</v>
      </c>
      <c r="T545" s="73">
        <f t="shared" si="1361"/>
        <v>0</v>
      </c>
      <c r="U545" s="61">
        <f t="shared" si="1362"/>
        <v>0</v>
      </c>
      <c r="V545" s="62">
        <f t="shared" si="1363"/>
        <v>0</v>
      </c>
      <c r="Z545" s="29" t="s">
        <v>49</v>
      </c>
      <c r="AA545" s="30">
        <v>40</v>
      </c>
      <c r="AB545" s="31">
        <v>4</v>
      </c>
      <c r="AC545" s="31">
        <v>12</v>
      </c>
      <c r="AD545" s="32" t="s">
        <v>513</v>
      </c>
      <c r="AE545" s="30" t="s">
        <v>857</v>
      </c>
      <c r="AF545" s="33">
        <v>0</v>
      </c>
      <c r="AG545" s="34">
        <v>0</v>
      </c>
      <c r="AH545" s="33">
        <v>0</v>
      </c>
      <c r="AI545" s="34">
        <v>0</v>
      </c>
      <c r="AJ545" s="34">
        <v>500</v>
      </c>
      <c r="AK545" s="34">
        <v>500</v>
      </c>
      <c r="AL545" s="34">
        <v>0</v>
      </c>
      <c r="AM545" s="34">
        <v>500</v>
      </c>
      <c r="AN545" s="34">
        <v>500</v>
      </c>
    </row>
    <row r="546" spans="1:40" s="25" customFormat="1" ht="26.4" x14ac:dyDescent="0.25">
      <c r="A546" s="3"/>
      <c r="B546" s="14" t="s">
        <v>35</v>
      </c>
      <c r="C546" s="15">
        <v>40</v>
      </c>
      <c r="D546" s="16">
        <v>4</v>
      </c>
      <c r="E546" s="16">
        <v>12</v>
      </c>
      <c r="F546" s="17" t="s">
        <v>513</v>
      </c>
      <c r="G546" s="15" t="s">
        <v>34</v>
      </c>
      <c r="H546" s="18">
        <v>0</v>
      </c>
      <c r="I546" s="18">
        <v>500000</v>
      </c>
      <c r="J546" s="18">
        <v>500000</v>
      </c>
      <c r="K546" s="58">
        <f t="shared" si="1352"/>
        <v>0</v>
      </c>
      <c r="L546" s="58">
        <f t="shared" si="1353"/>
        <v>500</v>
      </c>
      <c r="M546" s="58">
        <f t="shared" si="1354"/>
        <v>500</v>
      </c>
      <c r="N546" s="28" t="b">
        <f t="shared" si="1355"/>
        <v>1</v>
      </c>
      <c r="O546" s="28" t="b">
        <f t="shared" si="1356"/>
        <v>1</v>
      </c>
      <c r="P546" s="28" t="b">
        <f t="shared" si="1357"/>
        <v>1</v>
      </c>
      <c r="Q546" s="28" t="b">
        <f t="shared" si="1358"/>
        <v>1</v>
      </c>
      <c r="R546" s="28" t="b">
        <f t="shared" si="1359"/>
        <v>1</v>
      </c>
      <c r="S546" s="73" t="b">
        <f t="shared" si="1360"/>
        <v>0</v>
      </c>
      <c r="T546" s="73">
        <f t="shared" si="1361"/>
        <v>0</v>
      </c>
      <c r="U546" s="61">
        <f t="shared" si="1362"/>
        <v>0</v>
      </c>
      <c r="V546" s="62">
        <f t="shared" si="1363"/>
        <v>0</v>
      </c>
      <c r="Z546" s="29" t="s">
        <v>35</v>
      </c>
      <c r="AA546" s="30">
        <v>40</v>
      </c>
      <c r="AB546" s="31">
        <v>4</v>
      </c>
      <c r="AC546" s="31">
        <v>12</v>
      </c>
      <c r="AD546" s="32" t="s">
        <v>513</v>
      </c>
      <c r="AE546" s="30">
        <v>200</v>
      </c>
      <c r="AF546" s="33">
        <v>0</v>
      </c>
      <c r="AG546" s="34">
        <v>0</v>
      </c>
      <c r="AH546" s="33">
        <v>0</v>
      </c>
      <c r="AI546" s="34">
        <v>0</v>
      </c>
      <c r="AJ546" s="34">
        <v>500</v>
      </c>
      <c r="AK546" s="34">
        <v>500</v>
      </c>
      <c r="AL546" s="34">
        <v>0</v>
      </c>
      <c r="AM546" s="34">
        <v>500</v>
      </c>
      <c r="AN546" s="34">
        <v>500</v>
      </c>
    </row>
    <row r="547" spans="1:40" s="25" customFormat="1" ht="26.4" x14ac:dyDescent="0.25">
      <c r="A547" s="3"/>
      <c r="B547" s="14" t="s">
        <v>33</v>
      </c>
      <c r="C547" s="15">
        <v>40</v>
      </c>
      <c r="D547" s="16">
        <v>4</v>
      </c>
      <c r="E547" s="16">
        <v>12</v>
      </c>
      <c r="F547" s="17" t="s">
        <v>513</v>
      </c>
      <c r="G547" s="15" t="s">
        <v>32</v>
      </c>
      <c r="H547" s="18">
        <v>0</v>
      </c>
      <c r="I547" s="18">
        <v>500000</v>
      </c>
      <c r="J547" s="18">
        <v>500000</v>
      </c>
      <c r="K547" s="58">
        <f t="shared" si="1352"/>
        <v>0</v>
      </c>
      <c r="L547" s="58">
        <f t="shared" si="1353"/>
        <v>500</v>
      </c>
      <c r="M547" s="58">
        <f t="shared" si="1354"/>
        <v>500</v>
      </c>
      <c r="N547" s="28" t="b">
        <f t="shared" si="1355"/>
        <v>1</v>
      </c>
      <c r="O547" s="28" t="b">
        <f t="shared" si="1356"/>
        <v>1</v>
      </c>
      <c r="P547" s="28" t="b">
        <f t="shared" si="1357"/>
        <v>1</v>
      </c>
      <c r="Q547" s="28" t="b">
        <f t="shared" si="1358"/>
        <v>1</v>
      </c>
      <c r="R547" s="28" t="b">
        <f t="shared" si="1359"/>
        <v>1</v>
      </c>
      <c r="S547" s="73" t="b">
        <f t="shared" si="1360"/>
        <v>0</v>
      </c>
      <c r="T547" s="73">
        <f t="shared" si="1361"/>
        <v>0</v>
      </c>
      <c r="U547" s="61">
        <f t="shared" si="1362"/>
        <v>0</v>
      </c>
      <c r="V547" s="62">
        <f t="shared" si="1363"/>
        <v>0</v>
      </c>
      <c r="Z547" s="29" t="s">
        <v>33</v>
      </c>
      <c r="AA547" s="30">
        <v>40</v>
      </c>
      <c r="AB547" s="31">
        <v>4</v>
      </c>
      <c r="AC547" s="31">
        <v>12</v>
      </c>
      <c r="AD547" s="32" t="s">
        <v>513</v>
      </c>
      <c r="AE547" s="30">
        <v>240</v>
      </c>
      <c r="AF547" s="33">
        <v>0</v>
      </c>
      <c r="AG547" s="34">
        <v>0</v>
      </c>
      <c r="AH547" s="33">
        <v>0</v>
      </c>
      <c r="AI547" s="34">
        <v>0</v>
      </c>
      <c r="AJ547" s="34">
        <v>500</v>
      </c>
      <c r="AK547" s="34">
        <v>500</v>
      </c>
      <c r="AL547" s="34">
        <v>0</v>
      </c>
      <c r="AM547" s="34">
        <v>500</v>
      </c>
      <c r="AN547" s="34">
        <v>500</v>
      </c>
    </row>
    <row r="548" spans="1:40" s="25" customFormat="1" ht="21" x14ac:dyDescent="0.25">
      <c r="A548" s="3"/>
      <c r="B548" s="14" t="s">
        <v>512</v>
      </c>
      <c r="C548" s="15">
        <v>40</v>
      </c>
      <c r="D548" s="16">
        <v>4</v>
      </c>
      <c r="E548" s="16">
        <v>12</v>
      </c>
      <c r="F548" s="17" t="s">
        <v>511</v>
      </c>
      <c r="G548" s="15"/>
      <c r="H548" s="18">
        <v>300400</v>
      </c>
      <c r="I548" s="18">
        <v>0</v>
      </c>
      <c r="J548" s="18">
        <v>0</v>
      </c>
      <c r="K548" s="58">
        <f t="shared" si="1352"/>
        <v>300.39999999999998</v>
      </c>
      <c r="L548" s="58">
        <f t="shared" si="1353"/>
        <v>0</v>
      </c>
      <c r="M548" s="58">
        <f t="shared" si="1354"/>
        <v>0</v>
      </c>
      <c r="N548" s="28" t="b">
        <f t="shared" si="1355"/>
        <v>1</v>
      </c>
      <c r="O548" s="28" t="b">
        <f t="shared" si="1356"/>
        <v>1</v>
      </c>
      <c r="P548" s="28" t="b">
        <f t="shared" si="1357"/>
        <v>1</v>
      </c>
      <c r="Q548" s="28" t="b">
        <f t="shared" si="1358"/>
        <v>1</v>
      </c>
      <c r="R548" s="28" t="b">
        <f t="shared" si="1359"/>
        <v>1</v>
      </c>
      <c r="S548" s="73" t="b">
        <f t="shared" si="1360"/>
        <v>1</v>
      </c>
      <c r="T548" s="73">
        <f t="shared" si="1361"/>
        <v>0</v>
      </c>
      <c r="U548" s="61">
        <f t="shared" si="1362"/>
        <v>0</v>
      </c>
      <c r="V548" s="62">
        <f t="shared" si="1363"/>
        <v>0</v>
      </c>
      <c r="Z548" s="29" t="s">
        <v>512</v>
      </c>
      <c r="AA548" s="30">
        <v>40</v>
      </c>
      <c r="AB548" s="31">
        <v>4</v>
      </c>
      <c r="AC548" s="31">
        <v>12</v>
      </c>
      <c r="AD548" s="32" t="s">
        <v>511</v>
      </c>
      <c r="AE548" s="30" t="s">
        <v>857</v>
      </c>
      <c r="AF548" s="33">
        <v>0</v>
      </c>
      <c r="AG548" s="34">
        <v>300.39999999999998</v>
      </c>
      <c r="AH548" s="33">
        <v>300.39999999999998</v>
      </c>
      <c r="AI548" s="34">
        <v>0</v>
      </c>
      <c r="AJ548" s="34">
        <v>0</v>
      </c>
      <c r="AK548" s="34">
        <v>0</v>
      </c>
      <c r="AL548" s="34">
        <v>0</v>
      </c>
      <c r="AM548" s="34">
        <v>0</v>
      </c>
      <c r="AN548" s="34">
        <v>0</v>
      </c>
    </row>
    <row r="549" spans="1:40" s="25" customFormat="1" ht="26.4" x14ac:dyDescent="0.25">
      <c r="A549" s="3"/>
      <c r="B549" s="14" t="s">
        <v>35</v>
      </c>
      <c r="C549" s="15">
        <v>40</v>
      </c>
      <c r="D549" s="16">
        <v>4</v>
      </c>
      <c r="E549" s="16">
        <v>12</v>
      </c>
      <c r="F549" s="17" t="s">
        <v>511</v>
      </c>
      <c r="G549" s="15" t="s">
        <v>34</v>
      </c>
      <c r="H549" s="18">
        <v>300400</v>
      </c>
      <c r="I549" s="18">
        <v>0</v>
      </c>
      <c r="J549" s="18">
        <v>0</v>
      </c>
      <c r="K549" s="58">
        <f t="shared" si="1352"/>
        <v>300.39999999999998</v>
      </c>
      <c r="L549" s="58">
        <f t="shared" si="1353"/>
        <v>0</v>
      </c>
      <c r="M549" s="58">
        <f t="shared" si="1354"/>
        <v>0</v>
      </c>
      <c r="N549" s="28" t="b">
        <f t="shared" si="1355"/>
        <v>1</v>
      </c>
      <c r="O549" s="28" t="b">
        <f t="shared" si="1356"/>
        <v>1</v>
      </c>
      <c r="P549" s="28" t="b">
        <f t="shared" si="1357"/>
        <v>1</v>
      </c>
      <c r="Q549" s="28" t="b">
        <f t="shared" si="1358"/>
        <v>1</v>
      </c>
      <c r="R549" s="28" t="b">
        <f t="shared" si="1359"/>
        <v>1</v>
      </c>
      <c r="S549" s="73" t="b">
        <f t="shared" si="1360"/>
        <v>0</v>
      </c>
      <c r="T549" s="73">
        <f t="shared" si="1361"/>
        <v>0</v>
      </c>
      <c r="U549" s="61">
        <f t="shared" si="1362"/>
        <v>0</v>
      </c>
      <c r="V549" s="62">
        <f t="shared" si="1363"/>
        <v>0</v>
      </c>
      <c r="Z549" s="29" t="s">
        <v>35</v>
      </c>
      <c r="AA549" s="30">
        <v>40</v>
      </c>
      <c r="AB549" s="31">
        <v>4</v>
      </c>
      <c r="AC549" s="31">
        <v>12</v>
      </c>
      <c r="AD549" s="32" t="s">
        <v>511</v>
      </c>
      <c r="AE549" s="30">
        <v>200</v>
      </c>
      <c r="AF549" s="33">
        <v>0</v>
      </c>
      <c r="AG549" s="34">
        <v>300.39999999999998</v>
      </c>
      <c r="AH549" s="33">
        <v>300.39999999999998</v>
      </c>
      <c r="AI549" s="34">
        <v>0</v>
      </c>
      <c r="AJ549" s="34">
        <v>0</v>
      </c>
      <c r="AK549" s="34">
        <v>0</v>
      </c>
      <c r="AL549" s="34">
        <v>0</v>
      </c>
      <c r="AM549" s="34">
        <v>0</v>
      </c>
      <c r="AN549" s="34">
        <v>0</v>
      </c>
    </row>
    <row r="550" spans="1:40" s="25" customFormat="1" ht="26.4" x14ac:dyDescent="0.25">
      <c r="A550" s="3"/>
      <c r="B550" s="14" t="s">
        <v>33</v>
      </c>
      <c r="C550" s="15">
        <v>40</v>
      </c>
      <c r="D550" s="16">
        <v>4</v>
      </c>
      <c r="E550" s="16">
        <v>12</v>
      </c>
      <c r="F550" s="17" t="s">
        <v>511</v>
      </c>
      <c r="G550" s="15" t="s">
        <v>32</v>
      </c>
      <c r="H550" s="18">
        <v>300400</v>
      </c>
      <c r="I550" s="18">
        <v>0</v>
      </c>
      <c r="J550" s="18">
        <v>0</v>
      </c>
      <c r="K550" s="58">
        <f t="shared" si="1352"/>
        <v>300.39999999999998</v>
      </c>
      <c r="L550" s="58">
        <f t="shared" si="1353"/>
        <v>0</v>
      </c>
      <c r="M550" s="58">
        <f t="shared" si="1354"/>
        <v>0</v>
      </c>
      <c r="N550" s="28" t="b">
        <f t="shared" si="1355"/>
        <v>1</v>
      </c>
      <c r="O550" s="28" t="b">
        <f t="shared" si="1356"/>
        <v>1</v>
      </c>
      <c r="P550" s="28" t="b">
        <f t="shared" si="1357"/>
        <v>1</v>
      </c>
      <c r="Q550" s="28" t="b">
        <f t="shared" si="1358"/>
        <v>1</v>
      </c>
      <c r="R550" s="28" t="b">
        <f t="shared" si="1359"/>
        <v>1</v>
      </c>
      <c r="S550" s="73" t="b">
        <f t="shared" si="1360"/>
        <v>0</v>
      </c>
      <c r="T550" s="73">
        <f t="shared" si="1361"/>
        <v>0</v>
      </c>
      <c r="U550" s="61">
        <f t="shared" si="1362"/>
        <v>0</v>
      </c>
      <c r="V550" s="62">
        <f t="shared" si="1363"/>
        <v>0</v>
      </c>
      <c r="Z550" s="29" t="s">
        <v>33</v>
      </c>
      <c r="AA550" s="30">
        <v>40</v>
      </c>
      <c r="AB550" s="31">
        <v>4</v>
      </c>
      <c r="AC550" s="31">
        <v>12</v>
      </c>
      <c r="AD550" s="32" t="s">
        <v>511</v>
      </c>
      <c r="AE550" s="30">
        <v>240</v>
      </c>
      <c r="AF550" s="33">
        <v>0</v>
      </c>
      <c r="AG550" s="34">
        <v>300.39999999999998</v>
      </c>
      <c r="AH550" s="33">
        <v>300.39999999999998</v>
      </c>
      <c r="AI550" s="34">
        <v>0</v>
      </c>
      <c r="AJ550" s="34">
        <v>0</v>
      </c>
      <c r="AK550" s="34">
        <v>0</v>
      </c>
      <c r="AL550" s="34">
        <v>0</v>
      </c>
      <c r="AM550" s="34">
        <v>0</v>
      </c>
      <c r="AN550" s="34">
        <v>0</v>
      </c>
    </row>
    <row r="551" spans="1:40" s="25" customFormat="1" ht="26.4" x14ac:dyDescent="0.25">
      <c r="A551" s="3"/>
      <c r="B551" s="14" t="s">
        <v>510</v>
      </c>
      <c r="C551" s="15">
        <v>40</v>
      </c>
      <c r="D551" s="16">
        <v>4</v>
      </c>
      <c r="E551" s="16">
        <v>12</v>
      </c>
      <c r="F551" s="17" t="s">
        <v>509</v>
      </c>
      <c r="G551" s="15"/>
      <c r="H551" s="18">
        <v>0</v>
      </c>
      <c r="I551" s="18">
        <v>100000</v>
      </c>
      <c r="J551" s="18">
        <v>0</v>
      </c>
      <c r="K551" s="58">
        <f t="shared" si="1352"/>
        <v>0</v>
      </c>
      <c r="L551" s="58">
        <f t="shared" si="1353"/>
        <v>100</v>
      </c>
      <c r="M551" s="58">
        <f t="shared" si="1354"/>
        <v>0</v>
      </c>
      <c r="N551" s="28" t="b">
        <f t="shared" si="1355"/>
        <v>1</v>
      </c>
      <c r="O551" s="28" t="b">
        <f t="shared" si="1356"/>
        <v>1</v>
      </c>
      <c r="P551" s="28" t="b">
        <f t="shared" si="1357"/>
        <v>1</v>
      </c>
      <c r="Q551" s="28" t="b">
        <f t="shared" si="1358"/>
        <v>1</v>
      </c>
      <c r="R551" s="28" t="b">
        <f t="shared" si="1359"/>
        <v>1</v>
      </c>
      <c r="S551" s="73" t="b">
        <f t="shared" si="1360"/>
        <v>1</v>
      </c>
      <c r="T551" s="73">
        <f t="shared" si="1361"/>
        <v>0</v>
      </c>
      <c r="U551" s="61">
        <f t="shared" si="1362"/>
        <v>0</v>
      </c>
      <c r="V551" s="62">
        <f t="shared" si="1363"/>
        <v>0</v>
      </c>
      <c r="Z551" s="29" t="s">
        <v>510</v>
      </c>
      <c r="AA551" s="30">
        <v>40</v>
      </c>
      <c r="AB551" s="31">
        <v>4</v>
      </c>
      <c r="AC551" s="31">
        <v>12</v>
      </c>
      <c r="AD551" s="32" t="s">
        <v>509</v>
      </c>
      <c r="AE551" s="30" t="s">
        <v>857</v>
      </c>
      <c r="AF551" s="33">
        <v>0</v>
      </c>
      <c r="AG551" s="34">
        <v>0</v>
      </c>
      <c r="AH551" s="33">
        <v>0</v>
      </c>
      <c r="AI551" s="34">
        <v>0</v>
      </c>
      <c r="AJ551" s="34">
        <v>100</v>
      </c>
      <c r="AK551" s="34">
        <v>100</v>
      </c>
      <c r="AL551" s="34">
        <v>0</v>
      </c>
      <c r="AM551" s="34">
        <v>0</v>
      </c>
      <c r="AN551" s="34">
        <v>0</v>
      </c>
    </row>
    <row r="552" spans="1:40" s="25" customFormat="1" x14ac:dyDescent="0.25">
      <c r="A552" s="3"/>
      <c r="B552" s="14" t="s">
        <v>49</v>
      </c>
      <c r="C552" s="15">
        <v>40</v>
      </c>
      <c r="D552" s="16">
        <v>4</v>
      </c>
      <c r="E552" s="16">
        <v>12</v>
      </c>
      <c r="F552" s="17" t="s">
        <v>508</v>
      </c>
      <c r="G552" s="15"/>
      <c r="H552" s="18">
        <v>0</v>
      </c>
      <c r="I552" s="18">
        <v>100000</v>
      </c>
      <c r="J552" s="18">
        <v>0</v>
      </c>
      <c r="K552" s="58">
        <f t="shared" si="1352"/>
        <v>0</v>
      </c>
      <c r="L552" s="58">
        <f t="shared" si="1353"/>
        <v>100</v>
      </c>
      <c r="M552" s="58">
        <f t="shared" si="1354"/>
        <v>0</v>
      </c>
      <c r="N552" s="28" t="b">
        <f t="shared" si="1355"/>
        <v>1</v>
      </c>
      <c r="O552" s="28" t="b">
        <f t="shared" si="1356"/>
        <v>1</v>
      </c>
      <c r="P552" s="28" t="b">
        <f t="shared" si="1357"/>
        <v>1</v>
      </c>
      <c r="Q552" s="28" t="b">
        <f t="shared" si="1358"/>
        <v>1</v>
      </c>
      <c r="R552" s="28" t="b">
        <f t="shared" si="1359"/>
        <v>1</v>
      </c>
      <c r="S552" s="73" t="b">
        <f t="shared" si="1360"/>
        <v>1</v>
      </c>
      <c r="T552" s="73">
        <f t="shared" si="1361"/>
        <v>0</v>
      </c>
      <c r="U552" s="61">
        <f t="shared" si="1362"/>
        <v>0</v>
      </c>
      <c r="V552" s="62">
        <f t="shared" si="1363"/>
        <v>0</v>
      </c>
      <c r="Z552" s="29" t="s">
        <v>49</v>
      </c>
      <c r="AA552" s="30">
        <v>40</v>
      </c>
      <c r="AB552" s="31">
        <v>4</v>
      </c>
      <c r="AC552" s="31">
        <v>12</v>
      </c>
      <c r="AD552" s="32" t="s">
        <v>508</v>
      </c>
      <c r="AE552" s="30" t="s">
        <v>857</v>
      </c>
      <c r="AF552" s="33">
        <v>0</v>
      </c>
      <c r="AG552" s="34">
        <v>0</v>
      </c>
      <c r="AH552" s="33">
        <v>0</v>
      </c>
      <c r="AI552" s="34">
        <v>0</v>
      </c>
      <c r="AJ552" s="34">
        <v>100</v>
      </c>
      <c r="AK552" s="34">
        <v>100</v>
      </c>
      <c r="AL552" s="34">
        <v>0</v>
      </c>
      <c r="AM552" s="34">
        <v>0</v>
      </c>
      <c r="AN552" s="34">
        <v>0</v>
      </c>
    </row>
    <row r="553" spans="1:40" s="25" customFormat="1" ht="26.4" x14ac:dyDescent="0.25">
      <c r="A553" s="3"/>
      <c r="B553" s="14" t="s">
        <v>35</v>
      </c>
      <c r="C553" s="15">
        <v>40</v>
      </c>
      <c r="D553" s="16">
        <v>4</v>
      </c>
      <c r="E553" s="16">
        <v>12</v>
      </c>
      <c r="F553" s="17" t="s">
        <v>508</v>
      </c>
      <c r="G553" s="15" t="s">
        <v>34</v>
      </c>
      <c r="H553" s="18">
        <v>0</v>
      </c>
      <c r="I553" s="18">
        <v>100000</v>
      </c>
      <c r="J553" s="18">
        <v>0</v>
      </c>
      <c r="K553" s="58">
        <f t="shared" si="1352"/>
        <v>0</v>
      </c>
      <c r="L553" s="58">
        <f t="shared" si="1353"/>
        <v>100</v>
      </c>
      <c r="M553" s="58">
        <f t="shared" si="1354"/>
        <v>0</v>
      </c>
      <c r="N553" s="28" t="b">
        <f t="shared" si="1355"/>
        <v>1</v>
      </c>
      <c r="O553" s="28" t="b">
        <f t="shared" si="1356"/>
        <v>1</v>
      </c>
      <c r="P553" s="28" t="b">
        <f t="shared" si="1357"/>
        <v>1</v>
      </c>
      <c r="Q553" s="28" t="b">
        <f t="shared" si="1358"/>
        <v>1</v>
      </c>
      <c r="R553" s="28" t="b">
        <f t="shared" si="1359"/>
        <v>1</v>
      </c>
      <c r="S553" s="73" t="b">
        <f t="shared" si="1360"/>
        <v>0</v>
      </c>
      <c r="T553" s="73">
        <f t="shared" si="1361"/>
        <v>0</v>
      </c>
      <c r="U553" s="61">
        <f t="shared" si="1362"/>
        <v>0</v>
      </c>
      <c r="V553" s="62">
        <f t="shared" si="1363"/>
        <v>0</v>
      </c>
      <c r="Z553" s="29" t="s">
        <v>35</v>
      </c>
      <c r="AA553" s="30">
        <v>40</v>
      </c>
      <c r="AB553" s="31">
        <v>4</v>
      </c>
      <c r="AC553" s="31">
        <v>12</v>
      </c>
      <c r="AD553" s="32" t="s">
        <v>508</v>
      </c>
      <c r="AE553" s="30">
        <v>200</v>
      </c>
      <c r="AF553" s="33">
        <v>0</v>
      </c>
      <c r="AG553" s="34">
        <v>0</v>
      </c>
      <c r="AH553" s="33">
        <v>0</v>
      </c>
      <c r="AI553" s="34">
        <v>0</v>
      </c>
      <c r="AJ553" s="34">
        <v>100</v>
      </c>
      <c r="AK553" s="34">
        <v>100</v>
      </c>
      <c r="AL553" s="34">
        <v>0</v>
      </c>
      <c r="AM553" s="34">
        <v>0</v>
      </c>
      <c r="AN553" s="34">
        <v>0</v>
      </c>
    </row>
    <row r="554" spans="1:40" s="25" customFormat="1" ht="26.4" x14ac:dyDescent="0.25">
      <c r="A554" s="3"/>
      <c r="B554" s="14" t="s">
        <v>33</v>
      </c>
      <c r="C554" s="15">
        <v>40</v>
      </c>
      <c r="D554" s="16">
        <v>4</v>
      </c>
      <c r="E554" s="16">
        <v>12</v>
      </c>
      <c r="F554" s="17" t="s">
        <v>508</v>
      </c>
      <c r="G554" s="15" t="s">
        <v>32</v>
      </c>
      <c r="H554" s="18">
        <v>0</v>
      </c>
      <c r="I554" s="18">
        <v>100000</v>
      </c>
      <c r="J554" s="18">
        <v>0</v>
      </c>
      <c r="K554" s="58">
        <f t="shared" si="1352"/>
        <v>0</v>
      </c>
      <c r="L554" s="58">
        <f t="shared" si="1353"/>
        <v>100</v>
      </c>
      <c r="M554" s="58">
        <f t="shared" si="1354"/>
        <v>0</v>
      </c>
      <c r="N554" s="28" t="b">
        <f t="shared" si="1355"/>
        <v>1</v>
      </c>
      <c r="O554" s="28" t="b">
        <f t="shared" si="1356"/>
        <v>1</v>
      </c>
      <c r="P554" s="28" t="b">
        <f t="shared" si="1357"/>
        <v>1</v>
      </c>
      <c r="Q554" s="28" t="b">
        <f t="shared" si="1358"/>
        <v>1</v>
      </c>
      <c r="R554" s="28" t="b">
        <f t="shared" si="1359"/>
        <v>1</v>
      </c>
      <c r="S554" s="73" t="b">
        <f t="shared" si="1360"/>
        <v>0</v>
      </c>
      <c r="T554" s="73">
        <f t="shared" si="1361"/>
        <v>0</v>
      </c>
      <c r="U554" s="61">
        <f t="shared" si="1362"/>
        <v>0</v>
      </c>
      <c r="V554" s="62">
        <f t="shared" si="1363"/>
        <v>0</v>
      </c>
      <c r="Z554" s="29" t="s">
        <v>33</v>
      </c>
      <c r="AA554" s="30">
        <v>40</v>
      </c>
      <c r="AB554" s="31">
        <v>4</v>
      </c>
      <c r="AC554" s="31">
        <v>12</v>
      </c>
      <c r="AD554" s="32" t="s">
        <v>508</v>
      </c>
      <c r="AE554" s="30">
        <v>240</v>
      </c>
      <c r="AF554" s="33">
        <v>0</v>
      </c>
      <c r="AG554" s="34">
        <v>0</v>
      </c>
      <c r="AH554" s="33">
        <v>0</v>
      </c>
      <c r="AI554" s="34">
        <v>0</v>
      </c>
      <c r="AJ554" s="34">
        <v>100</v>
      </c>
      <c r="AK554" s="34">
        <v>100</v>
      </c>
      <c r="AL554" s="34">
        <v>0</v>
      </c>
      <c r="AM554" s="34">
        <v>0</v>
      </c>
      <c r="AN554" s="34">
        <v>0</v>
      </c>
    </row>
    <row r="555" spans="1:40" s="25" customFormat="1" ht="26.4" x14ac:dyDescent="0.25">
      <c r="A555" s="3"/>
      <c r="B555" s="14" t="s">
        <v>507</v>
      </c>
      <c r="C555" s="15">
        <v>40</v>
      </c>
      <c r="D555" s="16">
        <v>4</v>
      </c>
      <c r="E555" s="16">
        <v>12</v>
      </c>
      <c r="F555" s="17" t="s">
        <v>506</v>
      </c>
      <c r="G555" s="15"/>
      <c r="H555" s="18">
        <v>0</v>
      </c>
      <c r="I555" s="18">
        <v>100000</v>
      </c>
      <c r="J555" s="18">
        <v>0</v>
      </c>
      <c r="K555" s="58">
        <f t="shared" si="1352"/>
        <v>0</v>
      </c>
      <c r="L555" s="58">
        <f t="shared" si="1353"/>
        <v>100</v>
      </c>
      <c r="M555" s="58">
        <f t="shared" si="1354"/>
        <v>0</v>
      </c>
      <c r="N555" s="28" t="b">
        <f t="shared" si="1355"/>
        <v>1</v>
      </c>
      <c r="O555" s="28" t="b">
        <f t="shared" si="1356"/>
        <v>1</v>
      </c>
      <c r="P555" s="28" t="b">
        <f t="shared" si="1357"/>
        <v>1</v>
      </c>
      <c r="Q555" s="28" t="b">
        <f t="shared" si="1358"/>
        <v>1</v>
      </c>
      <c r="R555" s="28" t="b">
        <f t="shared" si="1359"/>
        <v>1</v>
      </c>
      <c r="S555" s="73" t="b">
        <f t="shared" si="1360"/>
        <v>1</v>
      </c>
      <c r="T555" s="73">
        <f t="shared" si="1361"/>
        <v>0</v>
      </c>
      <c r="U555" s="61">
        <f t="shared" si="1362"/>
        <v>0</v>
      </c>
      <c r="V555" s="62">
        <f t="shared" si="1363"/>
        <v>0</v>
      </c>
      <c r="Z555" s="29" t="s">
        <v>507</v>
      </c>
      <c r="AA555" s="30">
        <v>40</v>
      </c>
      <c r="AB555" s="31">
        <v>4</v>
      </c>
      <c r="AC555" s="31">
        <v>12</v>
      </c>
      <c r="AD555" s="32" t="s">
        <v>506</v>
      </c>
      <c r="AE555" s="30" t="s">
        <v>857</v>
      </c>
      <c r="AF555" s="33">
        <v>0</v>
      </c>
      <c r="AG555" s="34">
        <v>0</v>
      </c>
      <c r="AH555" s="33">
        <v>0</v>
      </c>
      <c r="AI555" s="34">
        <v>0</v>
      </c>
      <c r="AJ555" s="34">
        <v>100</v>
      </c>
      <c r="AK555" s="34">
        <v>100</v>
      </c>
      <c r="AL555" s="34">
        <v>0</v>
      </c>
      <c r="AM555" s="34">
        <v>0</v>
      </c>
      <c r="AN555" s="34">
        <v>0</v>
      </c>
    </row>
    <row r="556" spans="1:40" s="25" customFormat="1" x14ac:dyDescent="0.25">
      <c r="A556" s="3"/>
      <c r="B556" s="14" t="s">
        <v>49</v>
      </c>
      <c r="C556" s="15">
        <v>40</v>
      </c>
      <c r="D556" s="16">
        <v>4</v>
      </c>
      <c r="E556" s="16">
        <v>12</v>
      </c>
      <c r="F556" s="17" t="s">
        <v>505</v>
      </c>
      <c r="G556" s="15"/>
      <c r="H556" s="18">
        <v>0</v>
      </c>
      <c r="I556" s="18">
        <v>100000</v>
      </c>
      <c r="J556" s="18">
        <v>0</v>
      </c>
      <c r="K556" s="58">
        <f t="shared" si="1352"/>
        <v>0</v>
      </c>
      <c r="L556" s="58">
        <f t="shared" si="1353"/>
        <v>100</v>
      </c>
      <c r="M556" s="58">
        <f t="shared" si="1354"/>
        <v>0</v>
      </c>
      <c r="N556" s="28" t="b">
        <f t="shared" si="1355"/>
        <v>1</v>
      </c>
      <c r="O556" s="28" t="b">
        <f t="shared" si="1356"/>
        <v>1</v>
      </c>
      <c r="P556" s="28" t="b">
        <f t="shared" si="1357"/>
        <v>1</v>
      </c>
      <c r="Q556" s="28" t="b">
        <f t="shared" si="1358"/>
        <v>1</v>
      </c>
      <c r="R556" s="28" t="b">
        <f t="shared" si="1359"/>
        <v>1</v>
      </c>
      <c r="S556" s="73" t="b">
        <f t="shared" si="1360"/>
        <v>1</v>
      </c>
      <c r="T556" s="73">
        <f t="shared" si="1361"/>
        <v>0</v>
      </c>
      <c r="U556" s="61">
        <f t="shared" si="1362"/>
        <v>0</v>
      </c>
      <c r="V556" s="62">
        <f t="shared" si="1363"/>
        <v>0</v>
      </c>
      <c r="Z556" s="29" t="s">
        <v>49</v>
      </c>
      <c r="AA556" s="30">
        <v>40</v>
      </c>
      <c r="AB556" s="31">
        <v>4</v>
      </c>
      <c r="AC556" s="31">
        <v>12</v>
      </c>
      <c r="AD556" s="32" t="s">
        <v>505</v>
      </c>
      <c r="AE556" s="30" t="s">
        <v>857</v>
      </c>
      <c r="AF556" s="33">
        <v>0</v>
      </c>
      <c r="AG556" s="34">
        <v>0</v>
      </c>
      <c r="AH556" s="33">
        <v>0</v>
      </c>
      <c r="AI556" s="34">
        <v>0</v>
      </c>
      <c r="AJ556" s="34">
        <v>100</v>
      </c>
      <c r="AK556" s="34">
        <v>100</v>
      </c>
      <c r="AL556" s="34">
        <v>0</v>
      </c>
      <c r="AM556" s="34">
        <v>0</v>
      </c>
      <c r="AN556" s="34">
        <v>0</v>
      </c>
    </row>
    <row r="557" spans="1:40" s="25" customFormat="1" ht="26.4" x14ac:dyDescent="0.25">
      <c r="A557" s="3"/>
      <c r="B557" s="14" t="s">
        <v>35</v>
      </c>
      <c r="C557" s="15">
        <v>40</v>
      </c>
      <c r="D557" s="16">
        <v>4</v>
      </c>
      <c r="E557" s="16">
        <v>12</v>
      </c>
      <c r="F557" s="17" t="s">
        <v>505</v>
      </c>
      <c r="G557" s="15" t="s">
        <v>34</v>
      </c>
      <c r="H557" s="18">
        <v>0</v>
      </c>
      <c r="I557" s="18">
        <v>100000</v>
      </c>
      <c r="J557" s="18">
        <v>0</v>
      </c>
      <c r="K557" s="58">
        <f t="shared" si="1352"/>
        <v>0</v>
      </c>
      <c r="L557" s="58">
        <f t="shared" si="1353"/>
        <v>100</v>
      </c>
      <c r="M557" s="58">
        <f t="shared" si="1354"/>
        <v>0</v>
      </c>
      <c r="N557" s="28" t="b">
        <f t="shared" si="1355"/>
        <v>1</v>
      </c>
      <c r="O557" s="28" t="b">
        <f t="shared" si="1356"/>
        <v>1</v>
      </c>
      <c r="P557" s="28" t="b">
        <f t="shared" si="1357"/>
        <v>1</v>
      </c>
      <c r="Q557" s="28" t="b">
        <f t="shared" si="1358"/>
        <v>1</v>
      </c>
      <c r="R557" s="28" t="b">
        <f t="shared" si="1359"/>
        <v>1</v>
      </c>
      <c r="S557" s="73" t="b">
        <f t="shared" si="1360"/>
        <v>0</v>
      </c>
      <c r="T557" s="73">
        <f t="shared" si="1361"/>
        <v>0</v>
      </c>
      <c r="U557" s="61">
        <f t="shared" si="1362"/>
        <v>0</v>
      </c>
      <c r="V557" s="62">
        <f t="shared" si="1363"/>
        <v>0</v>
      </c>
      <c r="Z557" s="29" t="s">
        <v>35</v>
      </c>
      <c r="AA557" s="30">
        <v>40</v>
      </c>
      <c r="AB557" s="31">
        <v>4</v>
      </c>
      <c r="AC557" s="31">
        <v>12</v>
      </c>
      <c r="AD557" s="32" t="s">
        <v>505</v>
      </c>
      <c r="AE557" s="30">
        <v>200</v>
      </c>
      <c r="AF557" s="33">
        <v>0</v>
      </c>
      <c r="AG557" s="34">
        <v>0</v>
      </c>
      <c r="AH557" s="33">
        <v>0</v>
      </c>
      <c r="AI557" s="34">
        <v>0</v>
      </c>
      <c r="AJ557" s="34">
        <v>100</v>
      </c>
      <c r="AK557" s="34">
        <v>100</v>
      </c>
      <c r="AL557" s="34">
        <v>0</v>
      </c>
      <c r="AM557" s="34">
        <v>0</v>
      </c>
      <c r="AN557" s="34">
        <v>0</v>
      </c>
    </row>
    <row r="558" spans="1:40" s="25" customFormat="1" ht="26.4" x14ac:dyDescent="0.25">
      <c r="A558" s="3"/>
      <c r="B558" s="14" t="s">
        <v>33</v>
      </c>
      <c r="C558" s="15">
        <v>40</v>
      </c>
      <c r="D558" s="16">
        <v>4</v>
      </c>
      <c r="E558" s="16">
        <v>12</v>
      </c>
      <c r="F558" s="17" t="s">
        <v>505</v>
      </c>
      <c r="G558" s="15" t="s">
        <v>32</v>
      </c>
      <c r="H558" s="18">
        <v>0</v>
      </c>
      <c r="I558" s="18">
        <v>100000</v>
      </c>
      <c r="J558" s="18">
        <v>0</v>
      </c>
      <c r="K558" s="58">
        <f t="shared" si="1352"/>
        <v>0</v>
      </c>
      <c r="L558" s="58">
        <f t="shared" si="1353"/>
        <v>100</v>
      </c>
      <c r="M558" s="58">
        <f t="shared" si="1354"/>
        <v>0</v>
      </c>
      <c r="N558" s="28" t="b">
        <f t="shared" si="1355"/>
        <v>1</v>
      </c>
      <c r="O558" s="28" t="b">
        <f t="shared" si="1356"/>
        <v>1</v>
      </c>
      <c r="P558" s="28" t="b">
        <f t="shared" si="1357"/>
        <v>1</v>
      </c>
      <c r="Q558" s="28" t="b">
        <f t="shared" si="1358"/>
        <v>1</v>
      </c>
      <c r="R558" s="28" t="b">
        <f t="shared" si="1359"/>
        <v>1</v>
      </c>
      <c r="S558" s="73" t="b">
        <f t="shared" si="1360"/>
        <v>0</v>
      </c>
      <c r="T558" s="73">
        <f t="shared" si="1361"/>
        <v>0</v>
      </c>
      <c r="U558" s="61">
        <f t="shared" si="1362"/>
        <v>0</v>
      </c>
      <c r="V558" s="62">
        <f t="shared" si="1363"/>
        <v>0</v>
      </c>
      <c r="Z558" s="29" t="s">
        <v>33</v>
      </c>
      <c r="AA558" s="30">
        <v>40</v>
      </c>
      <c r="AB558" s="31">
        <v>4</v>
      </c>
      <c r="AC558" s="31">
        <v>12</v>
      </c>
      <c r="AD558" s="32" t="s">
        <v>505</v>
      </c>
      <c r="AE558" s="30">
        <v>240</v>
      </c>
      <c r="AF558" s="33">
        <v>0</v>
      </c>
      <c r="AG558" s="34">
        <v>0</v>
      </c>
      <c r="AH558" s="33">
        <v>0</v>
      </c>
      <c r="AI558" s="34">
        <v>0</v>
      </c>
      <c r="AJ558" s="34">
        <v>100</v>
      </c>
      <c r="AK558" s="34">
        <v>100</v>
      </c>
      <c r="AL558" s="34">
        <v>0</v>
      </c>
      <c r="AM558" s="34">
        <v>0</v>
      </c>
      <c r="AN558" s="34">
        <v>0</v>
      </c>
    </row>
    <row r="559" spans="1:40" s="25" customFormat="1" x14ac:dyDescent="0.25">
      <c r="A559" s="3"/>
      <c r="B559" s="14" t="s">
        <v>105</v>
      </c>
      <c r="C559" s="15">
        <v>40</v>
      </c>
      <c r="D559" s="16">
        <v>4</v>
      </c>
      <c r="E559" s="16">
        <v>12</v>
      </c>
      <c r="F559" s="17" t="s">
        <v>504</v>
      </c>
      <c r="G559" s="15"/>
      <c r="H559" s="18">
        <v>0</v>
      </c>
      <c r="I559" s="18">
        <v>0</v>
      </c>
      <c r="J559" s="18">
        <v>0</v>
      </c>
      <c r="K559" s="58">
        <f t="shared" si="1352"/>
        <v>0</v>
      </c>
      <c r="L559" s="58">
        <f t="shared" si="1353"/>
        <v>0</v>
      </c>
      <c r="M559" s="58">
        <f t="shared" si="1354"/>
        <v>0</v>
      </c>
      <c r="N559" s="28" t="b">
        <f t="shared" si="1355"/>
        <v>1</v>
      </c>
      <c r="O559" s="28" t="b">
        <f t="shared" si="1356"/>
        <v>1</v>
      </c>
      <c r="P559" s="28" t="b">
        <f t="shared" si="1357"/>
        <v>1</v>
      </c>
      <c r="Q559" s="28" t="b">
        <f t="shared" si="1358"/>
        <v>1</v>
      </c>
      <c r="R559" s="28" t="b">
        <f t="shared" si="1359"/>
        <v>1</v>
      </c>
      <c r="S559" s="73" t="b">
        <f t="shared" si="1360"/>
        <v>1</v>
      </c>
      <c r="T559" s="73">
        <f t="shared" si="1361"/>
        <v>0</v>
      </c>
      <c r="U559" s="61">
        <f t="shared" si="1362"/>
        <v>0</v>
      </c>
      <c r="V559" s="62">
        <f t="shared" si="1363"/>
        <v>0</v>
      </c>
      <c r="Z559" s="29" t="s">
        <v>105</v>
      </c>
      <c r="AA559" s="30">
        <v>40</v>
      </c>
      <c r="AB559" s="31">
        <v>4</v>
      </c>
      <c r="AC559" s="31">
        <v>12</v>
      </c>
      <c r="AD559" s="32" t="s">
        <v>504</v>
      </c>
      <c r="AE559" s="30" t="s">
        <v>857</v>
      </c>
      <c r="AF559" s="33">
        <v>1139</v>
      </c>
      <c r="AG559" s="34">
        <v>-1139</v>
      </c>
      <c r="AH559" s="33">
        <v>0</v>
      </c>
      <c r="AI559" s="34">
        <v>700</v>
      </c>
      <c r="AJ559" s="34">
        <v>-700</v>
      </c>
      <c r="AK559" s="34">
        <v>0</v>
      </c>
      <c r="AL559" s="34">
        <v>500</v>
      </c>
      <c r="AM559" s="34">
        <v>-500</v>
      </c>
      <c r="AN559" s="34">
        <v>0</v>
      </c>
    </row>
    <row r="560" spans="1:40" s="25" customFormat="1" ht="31.2" x14ac:dyDescent="0.25">
      <c r="A560" s="3"/>
      <c r="B560" s="14" t="s">
        <v>503</v>
      </c>
      <c r="C560" s="15">
        <v>40</v>
      </c>
      <c r="D560" s="16">
        <v>4</v>
      </c>
      <c r="E560" s="16">
        <v>12</v>
      </c>
      <c r="F560" s="17" t="s">
        <v>502</v>
      </c>
      <c r="G560" s="15"/>
      <c r="H560" s="18">
        <v>0</v>
      </c>
      <c r="I560" s="18">
        <v>0</v>
      </c>
      <c r="J560" s="18">
        <v>0</v>
      </c>
      <c r="K560" s="58">
        <f t="shared" si="1352"/>
        <v>0</v>
      </c>
      <c r="L560" s="58">
        <f t="shared" si="1353"/>
        <v>0</v>
      </c>
      <c r="M560" s="58">
        <f t="shared" si="1354"/>
        <v>0</v>
      </c>
      <c r="N560" s="28" t="b">
        <f t="shared" si="1355"/>
        <v>1</v>
      </c>
      <c r="O560" s="28" t="b">
        <f t="shared" si="1356"/>
        <v>1</v>
      </c>
      <c r="P560" s="28" t="b">
        <f t="shared" si="1357"/>
        <v>1</v>
      </c>
      <c r="Q560" s="28" t="b">
        <f t="shared" si="1358"/>
        <v>1</v>
      </c>
      <c r="R560" s="28" t="b">
        <f t="shared" si="1359"/>
        <v>1</v>
      </c>
      <c r="S560" s="73" t="b">
        <f t="shared" si="1360"/>
        <v>1</v>
      </c>
      <c r="T560" s="73">
        <f t="shared" si="1361"/>
        <v>0</v>
      </c>
      <c r="U560" s="61">
        <f t="shared" si="1362"/>
        <v>0</v>
      </c>
      <c r="V560" s="62">
        <f t="shared" si="1363"/>
        <v>0</v>
      </c>
      <c r="Z560" s="29" t="s">
        <v>503</v>
      </c>
      <c r="AA560" s="30">
        <v>40</v>
      </c>
      <c r="AB560" s="31">
        <v>4</v>
      </c>
      <c r="AC560" s="31">
        <v>12</v>
      </c>
      <c r="AD560" s="32" t="s">
        <v>502</v>
      </c>
      <c r="AE560" s="30" t="s">
        <v>857</v>
      </c>
      <c r="AF560" s="33">
        <v>826.8</v>
      </c>
      <c r="AG560" s="34">
        <v>-826.8</v>
      </c>
      <c r="AH560" s="33">
        <v>0</v>
      </c>
      <c r="AI560" s="34">
        <v>0</v>
      </c>
      <c r="AJ560" s="34">
        <v>0</v>
      </c>
      <c r="AK560" s="34">
        <v>0</v>
      </c>
      <c r="AL560" s="34">
        <v>0</v>
      </c>
      <c r="AM560" s="34">
        <v>0</v>
      </c>
      <c r="AN560" s="34">
        <v>0</v>
      </c>
    </row>
    <row r="561" spans="1:40" s="25" customFormat="1" ht="26.4" x14ac:dyDescent="0.25">
      <c r="A561" s="3"/>
      <c r="B561" s="14" t="s">
        <v>35</v>
      </c>
      <c r="C561" s="15">
        <v>40</v>
      </c>
      <c r="D561" s="16">
        <v>4</v>
      </c>
      <c r="E561" s="16">
        <v>12</v>
      </c>
      <c r="F561" s="17" t="s">
        <v>502</v>
      </c>
      <c r="G561" s="15" t="s">
        <v>34</v>
      </c>
      <c r="H561" s="18">
        <v>0</v>
      </c>
      <c r="I561" s="18">
        <v>0</v>
      </c>
      <c r="J561" s="18">
        <v>0</v>
      </c>
      <c r="K561" s="58">
        <f t="shared" si="1352"/>
        <v>0</v>
      </c>
      <c r="L561" s="58">
        <f t="shared" si="1353"/>
        <v>0</v>
      </c>
      <c r="M561" s="58">
        <f t="shared" si="1354"/>
        <v>0</v>
      </c>
      <c r="N561" s="28" t="b">
        <f t="shared" si="1355"/>
        <v>1</v>
      </c>
      <c r="O561" s="28" t="b">
        <f t="shared" si="1356"/>
        <v>1</v>
      </c>
      <c r="P561" s="28" t="b">
        <f t="shared" si="1357"/>
        <v>1</v>
      </c>
      <c r="Q561" s="28" t="b">
        <f t="shared" si="1358"/>
        <v>1</v>
      </c>
      <c r="R561" s="28" t="b">
        <f t="shared" si="1359"/>
        <v>1</v>
      </c>
      <c r="S561" s="73" t="b">
        <f t="shared" si="1360"/>
        <v>0</v>
      </c>
      <c r="T561" s="73">
        <f t="shared" si="1361"/>
        <v>0</v>
      </c>
      <c r="U561" s="61">
        <f t="shared" si="1362"/>
        <v>0</v>
      </c>
      <c r="V561" s="62">
        <f t="shared" si="1363"/>
        <v>0</v>
      </c>
      <c r="Z561" s="29" t="s">
        <v>35</v>
      </c>
      <c r="AA561" s="30">
        <v>40</v>
      </c>
      <c r="AB561" s="31">
        <v>4</v>
      </c>
      <c r="AC561" s="31">
        <v>12</v>
      </c>
      <c r="AD561" s="32" t="s">
        <v>502</v>
      </c>
      <c r="AE561" s="30">
        <v>200</v>
      </c>
      <c r="AF561" s="33">
        <v>826.8</v>
      </c>
      <c r="AG561" s="34">
        <v>-826.8</v>
      </c>
      <c r="AH561" s="33">
        <v>0</v>
      </c>
      <c r="AI561" s="34">
        <v>0</v>
      </c>
      <c r="AJ561" s="34">
        <v>0</v>
      </c>
      <c r="AK561" s="34">
        <v>0</v>
      </c>
      <c r="AL561" s="34">
        <v>0</v>
      </c>
      <c r="AM561" s="34">
        <v>0</v>
      </c>
      <c r="AN561" s="34">
        <v>0</v>
      </c>
    </row>
    <row r="562" spans="1:40" s="25" customFormat="1" ht="26.4" x14ac:dyDescent="0.25">
      <c r="A562" s="3"/>
      <c r="B562" s="14" t="s">
        <v>33</v>
      </c>
      <c r="C562" s="15">
        <v>40</v>
      </c>
      <c r="D562" s="16">
        <v>4</v>
      </c>
      <c r="E562" s="16">
        <v>12</v>
      </c>
      <c r="F562" s="17" t="s">
        <v>502</v>
      </c>
      <c r="G562" s="15" t="s">
        <v>32</v>
      </c>
      <c r="H562" s="18">
        <v>0</v>
      </c>
      <c r="I562" s="18">
        <v>0</v>
      </c>
      <c r="J562" s="18">
        <v>0</v>
      </c>
      <c r="K562" s="58">
        <f t="shared" si="1352"/>
        <v>0</v>
      </c>
      <c r="L562" s="58">
        <f t="shared" si="1353"/>
        <v>0</v>
      </c>
      <c r="M562" s="58">
        <f t="shared" si="1354"/>
        <v>0</v>
      </c>
      <c r="N562" s="28" t="b">
        <f t="shared" si="1355"/>
        <v>1</v>
      </c>
      <c r="O562" s="28" t="b">
        <f t="shared" si="1356"/>
        <v>1</v>
      </c>
      <c r="P562" s="28" t="b">
        <f t="shared" si="1357"/>
        <v>1</v>
      </c>
      <c r="Q562" s="28" t="b">
        <f t="shared" si="1358"/>
        <v>1</v>
      </c>
      <c r="R562" s="28" t="b">
        <f t="shared" si="1359"/>
        <v>1</v>
      </c>
      <c r="S562" s="73" t="b">
        <f t="shared" si="1360"/>
        <v>0</v>
      </c>
      <c r="T562" s="73">
        <f t="shared" si="1361"/>
        <v>0</v>
      </c>
      <c r="U562" s="61">
        <f t="shared" si="1362"/>
        <v>0</v>
      </c>
      <c r="V562" s="62">
        <f t="shared" si="1363"/>
        <v>0</v>
      </c>
      <c r="Z562" s="29" t="s">
        <v>33</v>
      </c>
      <c r="AA562" s="30">
        <v>40</v>
      </c>
      <c r="AB562" s="31">
        <v>4</v>
      </c>
      <c r="AC562" s="31">
        <v>12</v>
      </c>
      <c r="AD562" s="32" t="s">
        <v>502</v>
      </c>
      <c r="AE562" s="30">
        <v>240</v>
      </c>
      <c r="AF562" s="33">
        <v>826.8</v>
      </c>
      <c r="AG562" s="34">
        <v>-826.8</v>
      </c>
      <c r="AH562" s="33">
        <v>0</v>
      </c>
      <c r="AI562" s="34">
        <v>0</v>
      </c>
      <c r="AJ562" s="34">
        <v>0</v>
      </c>
      <c r="AK562" s="34">
        <v>0</v>
      </c>
      <c r="AL562" s="34">
        <v>0</v>
      </c>
      <c r="AM562" s="34">
        <v>0</v>
      </c>
      <c r="AN562" s="34">
        <v>0</v>
      </c>
    </row>
    <row r="563" spans="1:40" s="25" customFormat="1" x14ac:dyDescent="0.25">
      <c r="A563" s="3"/>
      <c r="B563" s="14" t="s">
        <v>49</v>
      </c>
      <c r="C563" s="15">
        <v>40</v>
      </c>
      <c r="D563" s="16">
        <v>4</v>
      </c>
      <c r="E563" s="16">
        <v>12</v>
      </c>
      <c r="F563" s="17" t="s">
        <v>501</v>
      </c>
      <c r="G563" s="15"/>
      <c r="H563" s="18">
        <v>0</v>
      </c>
      <c r="I563" s="18">
        <v>0</v>
      </c>
      <c r="J563" s="18">
        <v>0</v>
      </c>
      <c r="K563" s="58">
        <f t="shared" si="1352"/>
        <v>0</v>
      </c>
      <c r="L563" s="58">
        <f t="shared" si="1353"/>
        <v>0</v>
      </c>
      <c r="M563" s="58">
        <f t="shared" si="1354"/>
        <v>0</v>
      </c>
      <c r="N563" s="28" t="b">
        <f t="shared" si="1355"/>
        <v>1</v>
      </c>
      <c r="O563" s="28" t="b">
        <f t="shared" si="1356"/>
        <v>1</v>
      </c>
      <c r="P563" s="28" t="b">
        <f t="shared" si="1357"/>
        <v>1</v>
      </c>
      <c r="Q563" s="28" t="b">
        <f t="shared" si="1358"/>
        <v>1</v>
      </c>
      <c r="R563" s="28" t="b">
        <f t="shared" si="1359"/>
        <v>1</v>
      </c>
      <c r="S563" s="73" t="b">
        <f t="shared" si="1360"/>
        <v>1</v>
      </c>
      <c r="T563" s="73">
        <f t="shared" si="1361"/>
        <v>0</v>
      </c>
      <c r="U563" s="61">
        <f t="shared" si="1362"/>
        <v>0</v>
      </c>
      <c r="V563" s="62">
        <f t="shared" si="1363"/>
        <v>0</v>
      </c>
      <c r="Z563" s="29" t="s">
        <v>49</v>
      </c>
      <c r="AA563" s="30">
        <v>40</v>
      </c>
      <c r="AB563" s="31">
        <v>4</v>
      </c>
      <c r="AC563" s="31">
        <v>12</v>
      </c>
      <c r="AD563" s="32" t="s">
        <v>501</v>
      </c>
      <c r="AE563" s="30" t="s">
        <v>857</v>
      </c>
      <c r="AF563" s="33">
        <v>250</v>
      </c>
      <c r="AG563" s="34">
        <v>-250</v>
      </c>
      <c r="AH563" s="33">
        <v>0</v>
      </c>
      <c r="AI563" s="34">
        <v>700</v>
      </c>
      <c r="AJ563" s="34">
        <v>-700</v>
      </c>
      <c r="AK563" s="34">
        <v>0</v>
      </c>
      <c r="AL563" s="34">
        <v>500</v>
      </c>
      <c r="AM563" s="34">
        <v>-500</v>
      </c>
      <c r="AN563" s="34">
        <v>0</v>
      </c>
    </row>
    <row r="564" spans="1:40" s="25" customFormat="1" ht="26.4" x14ac:dyDescent="0.25">
      <c r="A564" s="3"/>
      <c r="B564" s="14" t="s">
        <v>35</v>
      </c>
      <c r="C564" s="15">
        <v>40</v>
      </c>
      <c r="D564" s="16">
        <v>4</v>
      </c>
      <c r="E564" s="16">
        <v>12</v>
      </c>
      <c r="F564" s="17" t="s">
        <v>501</v>
      </c>
      <c r="G564" s="15" t="s">
        <v>34</v>
      </c>
      <c r="H564" s="18">
        <v>0</v>
      </c>
      <c r="I564" s="18">
        <v>0</v>
      </c>
      <c r="J564" s="18">
        <v>0</v>
      </c>
      <c r="K564" s="58">
        <f t="shared" si="1352"/>
        <v>0</v>
      </c>
      <c r="L564" s="58">
        <f t="shared" si="1353"/>
        <v>0</v>
      </c>
      <c r="M564" s="58">
        <f t="shared" si="1354"/>
        <v>0</v>
      </c>
      <c r="N564" s="28" t="b">
        <f t="shared" si="1355"/>
        <v>1</v>
      </c>
      <c r="O564" s="28" t="b">
        <f t="shared" si="1356"/>
        <v>1</v>
      </c>
      <c r="P564" s="28" t="b">
        <f t="shared" si="1357"/>
        <v>1</v>
      </c>
      <c r="Q564" s="28" t="b">
        <f t="shared" si="1358"/>
        <v>1</v>
      </c>
      <c r="R564" s="28" t="b">
        <f t="shared" si="1359"/>
        <v>1</v>
      </c>
      <c r="S564" s="73" t="b">
        <f t="shared" si="1360"/>
        <v>0</v>
      </c>
      <c r="T564" s="73">
        <f t="shared" si="1361"/>
        <v>0</v>
      </c>
      <c r="U564" s="61">
        <f t="shared" si="1362"/>
        <v>0</v>
      </c>
      <c r="V564" s="62">
        <f t="shared" si="1363"/>
        <v>0</v>
      </c>
      <c r="Z564" s="29" t="s">
        <v>35</v>
      </c>
      <c r="AA564" s="30">
        <v>40</v>
      </c>
      <c r="AB564" s="31">
        <v>4</v>
      </c>
      <c r="AC564" s="31">
        <v>12</v>
      </c>
      <c r="AD564" s="32" t="s">
        <v>501</v>
      </c>
      <c r="AE564" s="30">
        <v>200</v>
      </c>
      <c r="AF564" s="33">
        <v>250</v>
      </c>
      <c r="AG564" s="34">
        <v>-250</v>
      </c>
      <c r="AH564" s="33">
        <v>0</v>
      </c>
      <c r="AI564" s="34">
        <v>700</v>
      </c>
      <c r="AJ564" s="34">
        <v>-700</v>
      </c>
      <c r="AK564" s="34">
        <v>0</v>
      </c>
      <c r="AL564" s="34">
        <v>500</v>
      </c>
      <c r="AM564" s="34">
        <v>-500</v>
      </c>
      <c r="AN564" s="34">
        <v>0</v>
      </c>
    </row>
    <row r="565" spans="1:40" s="25" customFormat="1" ht="26.4" x14ac:dyDescent="0.25">
      <c r="A565" s="3"/>
      <c r="B565" s="14" t="s">
        <v>33</v>
      </c>
      <c r="C565" s="15">
        <v>40</v>
      </c>
      <c r="D565" s="16">
        <v>4</v>
      </c>
      <c r="E565" s="16">
        <v>12</v>
      </c>
      <c r="F565" s="17" t="s">
        <v>501</v>
      </c>
      <c r="G565" s="15" t="s">
        <v>32</v>
      </c>
      <c r="H565" s="18">
        <v>0</v>
      </c>
      <c r="I565" s="18">
        <v>0</v>
      </c>
      <c r="J565" s="18">
        <v>0</v>
      </c>
      <c r="K565" s="58">
        <f t="shared" si="1352"/>
        <v>0</v>
      </c>
      <c r="L565" s="58">
        <f t="shared" si="1353"/>
        <v>0</v>
      </c>
      <c r="M565" s="58">
        <f t="shared" si="1354"/>
        <v>0</v>
      </c>
      <c r="N565" s="28" t="b">
        <f t="shared" si="1355"/>
        <v>1</v>
      </c>
      <c r="O565" s="28" t="b">
        <f t="shared" si="1356"/>
        <v>1</v>
      </c>
      <c r="P565" s="28" t="b">
        <f t="shared" si="1357"/>
        <v>1</v>
      </c>
      <c r="Q565" s="28" t="b">
        <f t="shared" si="1358"/>
        <v>1</v>
      </c>
      <c r="R565" s="28" t="b">
        <f t="shared" si="1359"/>
        <v>1</v>
      </c>
      <c r="S565" s="73" t="b">
        <f t="shared" si="1360"/>
        <v>0</v>
      </c>
      <c r="T565" s="73">
        <f t="shared" si="1361"/>
        <v>0</v>
      </c>
      <c r="U565" s="61">
        <f t="shared" si="1362"/>
        <v>0</v>
      </c>
      <c r="V565" s="62">
        <f t="shared" si="1363"/>
        <v>0</v>
      </c>
      <c r="Z565" s="29" t="s">
        <v>33</v>
      </c>
      <c r="AA565" s="30">
        <v>40</v>
      </c>
      <c r="AB565" s="31">
        <v>4</v>
      </c>
      <c r="AC565" s="31">
        <v>12</v>
      </c>
      <c r="AD565" s="32" t="s">
        <v>501</v>
      </c>
      <c r="AE565" s="30">
        <v>240</v>
      </c>
      <c r="AF565" s="33">
        <v>250</v>
      </c>
      <c r="AG565" s="34">
        <v>-250</v>
      </c>
      <c r="AH565" s="33">
        <v>0</v>
      </c>
      <c r="AI565" s="34">
        <v>700</v>
      </c>
      <c r="AJ565" s="34">
        <v>-700</v>
      </c>
      <c r="AK565" s="34">
        <v>0</v>
      </c>
      <c r="AL565" s="34">
        <v>500</v>
      </c>
      <c r="AM565" s="34">
        <v>-500</v>
      </c>
      <c r="AN565" s="34">
        <v>0</v>
      </c>
    </row>
    <row r="566" spans="1:40" s="25" customFormat="1" ht="39.6" x14ac:dyDescent="0.25">
      <c r="A566" s="3"/>
      <c r="B566" s="14" t="s">
        <v>500</v>
      </c>
      <c r="C566" s="15">
        <v>40</v>
      </c>
      <c r="D566" s="16">
        <v>4</v>
      </c>
      <c r="E566" s="16">
        <v>12</v>
      </c>
      <c r="F566" s="17" t="s">
        <v>499</v>
      </c>
      <c r="G566" s="15"/>
      <c r="H566" s="18">
        <v>0</v>
      </c>
      <c r="I566" s="18">
        <v>0</v>
      </c>
      <c r="J566" s="18">
        <v>0</v>
      </c>
      <c r="K566" s="58">
        <f t="shared" si="1352"/>
        <v>0</v>
      </c>
      <c r="L566" s="58">
        <f t="shared" si="1353"/>
        <v>0</v>
      </c>
      <c r="M566" s="58">
        <f t="shared" si="1354"/>
        <v>0</v>
      </c>
      <c r="N566" s="28" t="b">
        <f t="shared" si="1355"/>
        <v>1</v>
      </c>
      <c r="O566" s="28" t="b">
        <f t="shared" si="1356"/>
        <v>1</v>
      </c>
      <c r="P566" s="28" t="b">
        <f t="shared" si="1357"/>
        <v>1</v>
      </c>
      <c r="Q566" s="28" t="b">
        <f t="shared" si="1358"/>
        <v>1</v>
      </c>
      <c r="R566" s="28" t="b">
        <f t="shared" si="1359"/>
        <v>1</v>
      </c>
      <c r="S566" s="73" t="b">
        <f t="shared" si="1360"/>
        <v>1</v>
      </c>
      <c r="T566" s="73">
        <f t="shared" si="1361"/>
        <v>0</v>
      </c>
      <c r="U566" s="61">
        <f t="shared" si="1362"/>
        <v>0</v>
      </c>
      <c r="V566" s="62">
        <f t="shared" si="1363"/>
        <v>0</v>
      </c>
      <c r="Z566" s="29" t="s">
        <v>500</v>
      </c>
      <c r="AA566" s="30">
        <v>40</v>
      </c>
      <c r="AB566" s="31">
        <v>4</v>
      </c>
      <c r="AC566" s="31">
        <v>12</v>
      </c>
      <c r="AD566" s="32" t="s">
        <v>499</v>
      </c>
      <c r="AE566" s="30" t="s">
        <v>857</v>
      </c>
      <c r="AF566" s="33">
        <v>62.2</v>
      </c>
      <c r="AG566" s="34">
        <v>-62.2</v>
      </c>
      <c r="AH566" s="33">
        <v>0</v>
      </c>
      <c r="AI566" s="34">
        <v>0</v>
      </c>
      <c r="AJ566" s="34">
        <v>0</v>
      </c>
      <c r="AK566" s="34">
        <v>0</v>
      </c>
      <c r="AL566" s="34">
        <v>0</v>
      </c>
      <c r="AM566" s="34">
        <v>0</v>
      </c>
      <c r="AN566" s="34">
        <v>0</v>
      </c>
    </row>
    <row r="567" spans="1:40" s="25" customFormat="1" ht="26.4" x14ac:dyDescent="0.25">
      <c r="A567" s="3"/>
      <c r="B567" s="14" t="s">
        <v>35</v>
      </c>
      <c r="C567" s="15">
        <v>40</v>
      </c>
      <c r="D567" s="16">
        <v>4</v>
      </c>
      <c r="E567" s="16">
        <v>12</v>
      </c>
      <c r="F567" s="17" t="s">
        <v>499</v>
      </c>
      <c r="G567" s="15" t="s">
        <v>34</v>
      </c>
      <c r="H567" s="18">
        <v>0</v>
      </c>
      <c r="I567" s="18">
        <v>0</v>
      </c>
      <c r="J567" s="18">
        <v>0</v>
      </c>
      <c r="K567" s="58">
        <f t="shared" si="1352"/>
        <v>0</v>
      </c>
      <c r="L567" s="58">
        <f t="shared" si="1353"/>
        <v>0</v>
      </c>
      <c r="M567" s="58">
        <f t="shared" si="1354"/>
        <v>0</v>
      </c>
      <c r="N567" s="28" t="b">
        <f t="shared" si="1355"/>
        <v>1</v>
      </c>
      <c r="O567" s="28" t="b">
        <f t="shared" si="1356"/>
        <v>1</v>
      </c>
      <c r="P567" s="28" t="b">
        <f t="shared" si="1357"/>
        <v>1</v>
      </c>
      <c r="Q567" s="28" t="b">
        <f t="shared" si="1358"/>
        <v>1</v>
      </c>
      <c r="R567" s="28" t="b">
        <f t="shared" si="1359"/>
        <v>1</v>
      </c>
      <c r="S567" s="73" t="b">
        <f t="shared" si="1360"/>
        <v>0</v>
      </c>
      <c r="T567" s="73">
        <f t="shared" si="1361"/>
        <v>0</v>
      </c>
      <c r="U567" s="61">
        <f t="shared" si="1362"/>
        <v>0</v>
      </c>
      <c r="V567" s="62">
        <f t="shared" si="1363"/>
        <v>0</v>
      </c>
      <c r="Z567" s="29" t="s">
        <v>35</v>
      </c>
      <c r="AA567" s="30">
        <v>40</v>
      </c>
      <c r="AB567" s="31">
        <v>4</v>
      </c>
      <c r="AC567" s="31">
        <v>12</v>
      </c>
      <c r="AD567" s="32" t="s">
        <v>499</v>
      </c>
      <c r="AE567" s="30">
        <v>200</v>
      </c>
      <c r="AF567" s="33">
        <v>62.2</v>
      </c>
      <c r="AG567" s="34">
        <v>-62.2</v>
      </c>
      <c r="AH567" s="33">
        <v>0</v>
      </c>
      <c r="AI567" s="34">
        <v>0</v>
      </c>
      <c r="AJ567" s="34">
        <v>0</v>
      </c>
      <c r="AK567" s="34">
        <v>0</v>
      </c>
      <c r="AL567" s="34">
        <v>0</v>
      </c>
      <c r="AM567" s="34">
        <v>0</v>
      </c>
      <c r="AN567" s="34">
        <v>0</v>
      </c>
    </row>
    <row r="568" spans="1:40" s="25" customFormat="1" ht="26.4" x14ac:dyDescent="0.25">
      <c r="A568" s="3"/>
      <c r="B568" s="14" t="s">
        <v>33</v>
      </c>
      <c r="C568" s="15">
        <v>40</v>
      </c>
      <c r="D568" s="16">
        <v>4</v>
      </c>
      <c r="E568" s="16">
        <v>12</v>
      </c>
      <c r="F568" s="17" t="s">
        <v>499</v>
      </c>
      <c r="G568" s="15" t="s">
        <v>32</v>
      </c>
      <c r="H568" s="18">
        <v>0</v>
      </c>
      <c r="I568" s="18">
        <v>0</v>
      </c>
      <c r="J568" s="18">
        <v>0</v>
      </c>
      <c r="K568" s="58">
        <f t="shared" si="1352"/>
        <v>0</v>
      </c>
      <c r="L568" s="58">
        <f t="shared" si="1353"/>
        <v>0</v>
      </c>
      <c r="M568" s="58">
        <f t="shared" si="1354"/>
        <v>0</v>
      </c>
      <c r="N568" s="28" t="b">
        <f t="shared" si="1355"/>
        <v>1</v>
      </c>
      <c r="O568" s="28" t="b">
        <f t="shared" si="1356"/>
        <v>1</v>
      </c>
      <c r="P568" s="28" t="b">
        <f t="shared" si="1357"/>
        <v>1</v>
      </c>
      <c r="Q568" s="28" t="b">
        <f t="shared" si="1358"/>
        <v>1</v>
      </c>
      <c r="R568" s="28" t="b">
        <f t="shared" si="1359"/>
        <v>1</v>
      </c>
      <c r="S568" s="73" t="b">
        <f t="shared" si="1360"/>
        <v>0</v>
      </c>
      <c r="T568" s="73">
        <f t="shared" si="1361"/>
        <v>0</v>
      </c>
      <c r="U568" s="61">
        <f t="shared" si="1362"/>
        <v>0</v>
      </c>
      <c r="V568" s="62">
        <f t="shared" si="1363"/>
        <v>0</v>
      </c>
      <c r="Z568" s="29" t="s">
        <v>33</v>
      </c>
      <c r="AA568" s="30">
        <v>40</v>
      </c>
      <c r="AB568" s="31">
        <v>4</v>
      </c>
      <c r="AC568" s="31">
        <v>12</v>
      </c>
      <c r="AD568" s="32" t="s">
        <v>499</v>
      </c>
      <c r="AE568" s="30">
        <v>240</v>
      </c>
      <c r="AF568" s="33">
        <v>62.2</v>
      </c>
      <c r="AG568" s="34">
        <v>-62.2</v>
      </c>
      <c r="AH568" s="33">
        <v>0</v>
      </c>
      <c r="AI568" s="34">
        <v>0</v>
      </c>
      <c r="AJ568" s="34">
        <v>0</v>
      </c>
      <c r="AK568" s="34">
        <v>0</v>
      </c>
      <c r="AL568" s="34">
        <v>0</v>
      </c>
      <c r="AM568" s="34">
        <v>0</v>
      </c>
      <c r="AN568" s="34">
        <v>0</v>
      </c>
    </row>
    <row r="569" spans="1:40" s="25" customFormat="1" ht="26.4" x14ac:dyDescent="0.25">
      <c r="A569" s="3"/>
      <c r="B569" s="14" t="s">
        <v>498</v>
      </c>
      <c r="C569" s="15">
        <v>40</v>
      </c>
      <c r="D569" s="16">
        <v>4</v>
      </c>
      <c r="E569" s="16">
        <v>12</v>
      </c>
      <c r="F569" s="17" t="s">
        <v>497</v>
      </c>
      <c r="G569" s="15"/>
      <c r="H569" s="18">
        <v>24243900</v>
      </c>
      <c r="I569" s="18">
        <v>24243900</v>
      </c>
      <c r="J569" s="18">
        <v>24243900</v>
      </c>
      <c r="K569" s="58">
        <f t="shared" si="1352"/>
        <v>24243.9</v>
      </c>
      <c r="L569" s="58">
        <f t="shared" si="1353"/>
        <v>24243.9</v>
      </c>
      <c r="M569" s="58">
        <f t="shared" si="1354"/>
        <v>24243.9</v>
      </c>
      <c r="N569" s="28" t="b">
        <f t="shared" si="1355"/>
        <v>1</v>
      </c>
      <c r="O569" s="28" t="b">
        <f t="shared" si="1356"/>
        <v>1</v>
      </c>
      <c r="P569" s="28" t="b">
        <f t="shared" si="1357"/>
        <v>1</v>
      </c>
      <c r="Q569" s="28" t="b">
        <f t="shared" si="1358"/>
        <v>1</v>
      </c>
      <c r="R569" s="28" t="b">
        <f t="shared" si="1359"/>
        <v>1</v>
      </c>
      <c r="S569" s="73" t="b">
        <f t="shared" si="1360"/>
        <v>1</v>
      </c>
      <c r="T569" s="73">
        <f t="shared" si="1361"/>
        <v>0</v>
      </c>
      <c r="U569" s="61">
        <f t="shared" si="1362"/>
        <v>0</v>
      </c>
      <c r="V569" s="62">
        <f t="shared" si="1363"/>
        <v>0</v>
      </c>
      <c r="Z569" s="29" t="s">
        <v>498</v>
      </c>
      <c r="AA569" s="30">
        <v>40</v>
      </c>
      <c r="AB569" s="31">
        <v>4</v>
      </c>
      <c r="AC569" s="31">
        <v>12</v>
      </c>
      <c r="AD569" s="32" t="s">
        <v>497</v>
      </c>
      <c r="AE569" s="30" t="s">
        <v>857</v>
      </c>
      <c r="AF569" s="33">
        <v>24243.9</v>
      </c>
      <c r="AG569" s="34">
        <v>0</v>
      </c>
      <c r="AH569" s="33">
        <v>24243.9</v>
      </c>
      <c r="AI569" s="34">
        <v>24243.9</v>
      </c>
      <c r="AJ569" s="34">
        <v>0</v>
      </c>
      <c r="AK569" s="34">
        <v>24243.9</v>
      </c>
      <c r="AL569" s="34">
        <v>24243.9</v>
      </c>
      <c r="AM569" s="34">
        <v>0</v>
      </c>
      <c r="AN569" s="34">
        <v>24243.9</v>
      </c>
    </row>
    <row r="570" spans="1:40" s="25" customFormat="1" ht="31.2" x14ac:dyDescent="0.25">
      <c r="A570" s="3"/>
      <c r="B570" s="14" t="s">
        <v>496</v>
      </c>
      <c r="C570" s="15">
        <v>40</v>
      </c>
      <c r="D570" s="16">
        <v>4</v>
      </c>
      <c r="E570" s="16">
        <v>12</v>
      </c>
      <c r="F570" s="17" t="s">
        <v>495</v>
      </c>
      <c r="G570" s="15"/>
      <c r="H570" s="18">
        <v>24243900</v>
      </c>
      <c r="I570" s="18">
        <v>24243900</v>
      </c>
      <c r="J570" s="18">
        <v>24243900</v>
      </c>
      <c r="K570" s="58">
        <f t="shared" si="1352"/>
        <v>24243.9</v>
      </c>
      <c r="L570" s="58">
        <f t="shared" si="1353"/>
        <v>24243.9</v>
      </c>
      <c r="M570" s="58">
        <f t="shared" si="1354"/>
        <v>24243.9</v>
      </c>
      <c r="N570" s="28" t="b">
        <f t="shared" si="1355"/>
        <v>1</v>
      </c>
      <c r="O570" s="28" t="b">
        <f t="shared" si="1356"/>
        <v>1</v>
      </c>
      <c r="P570" s="28" t="b">
        <f t="shared" si="1357"/>
        <v>1</v>
      </c>
      <c r="Q570" s="28" t="b">
        <f t="shared" si="1358"/>
        <v>1</v>
      </c>
      <c r="R570" s="28" t="b">
        <f t="shared" si="1359"/>
        <v>1</v>
      </c>
      <c r="S570" s="73" t="b">
        <f t="shared" si="1360"/>
        <v>1</v>
      </c>
      <c r="T570" s="73">
        <f t="shared" si="1361"/>
        <v>0</v>
      </c>
      <c r="U570" s="61">
        <f t="shared" si="1362"/>
        <v>0</v>
      </c>
      <c r="V570" s="62">
        <f t="shared" si="1363"/>
        <v>0</v>
      </c>
      <c r="Z570" s="29" t="s">
        <v>496</v>
      </c>
      <c r="AA570" s="30">
        <v>40</v>
      </c>
      <c r="AB570" s="31">
        <v>4</v>
      </c>
      <c r="AC570" s="31">
        <v>12</v>
      </c>
      <c r="AD570" s="32" t="s">
        <v>495</v>
      </c>
      <c r="AE570" s="30" t="s">
        <v>857</v>
      </c>
      <c r="AF570" s="33">
        <v>24243.9</v>
      </c>
      <c r="AG570" s="34">
        <v>0</v>
      </c>
      <c r="AH570" s="33">
        <v>24243.9</v>
      </c>
      <c r="AI570" s="34">
        <v>24243.9</v>
      </c>
      <c r="AJ570" s="34">
        <v>0</v>
      </c>
      <c r="AK570" s="34">
        <v>24243.9</v>
      </c>
      <c r="AL570" s="34">
        <v>24243.9</v>
      </c>
      <c r="AM570" s="34">
        <v>0</v>
      </c>
      <c r="AN570" s="34">
        <v>24243.9</v>
      </c>
    </row>
    <row r="571" spans="1:40" s="25" customFormat="1" ht="26.4" x14ac:dyDescent="0.25">
      <c r="A571" s="3"/>
      <c r="B571" s="14" t="s">
        <v>20</v>
      </c>
      <c r="C571" s="15">
        <v>40</v>
      </c>
      <c r="D571" s="16">
        <v>4</v>
      </c>
      <c r="E571" s="16">
        <v>12</v>
      </c>
      <c r="F571" s="17" t="s">
        <v>490</v>
      </c>
      <c r="G571" s="15"/>
      <c r="H571" s="18">
        <v>24243900</v>
      </c>
      <c r="I571" s="18">
        <v>24243900</v>
      </c>
      <c r="J571" s="18">
        <v>24243900</v>
      </c>
      <c r="K571" s="58">
        <f t="shared" si="1352"/>
        <v>24243.9</v>
      </c>
      <c r="L571" s="58">
        <f t="shared" si="1353"/>
        <v>24243.9</v>
      </c>
      <c r="M571" s="58">
        <f t="shared" si="1354"/>
        <v>24243.9</v>
      </c>
      <c r="N571" s="28" t="b">
        <f t="shared" si="1355"/>
        <v>1</v>
      </c>
      <c r="O571" s="28" t="b">
        <f t="shared" si="1356"/>
        <v>1</v>
      </c>
      <c r="P571" s="28" t="b">
        <f t="shared" si="1357"/>
        <v>1</v>
      </c>
      <c r="Q571" s="28" t="b">
        <f t="shared" si="1358"/>
        <v>1</v>
      </c>
      <c r="R571" s="28" t="b">
        <f t="shared" si="1359"/>
        <v>1</v>
      </c>
      <c r="S571" s="73" t="b">
        <f t="shared" si="1360"/>
        <v>1</v>
      </c>
      <c r="T571" s="73">
        <f t="shared" si="1361"/>
        <v>0</v>
      </c>
      <c r="U571" s="61">
        <f t="shared" si="1362"/>
        <v>0</v>
      </c>
      <c r="V571" s="62">
        <f t="shared" si="1363"/>
        <v>0</v>
      </c>
      <c r="Z571" s="29" t="s">
        <v>20</v>
      </c>
      <c r="AA571" s="30">
        <v>40</v>
      </c>
      <c r="AB571" s="31">
        <v>4</v>
      </c>
      <c r="AC571" s="31">
        <v>12</v>
      </c>
      <c r="AD571" s="32" t="s">
        <v>490</v>
      </c>
      <c r="AE571" s="30" t="s">
        <v>857</v>
      </c>
      <c r="AF571" s="33">
        <v>24243.9</v>
      </c>
      <c r="AG571" s="34">
        <v>0</v>
      </c>
      <c r="AH571" s="33">
        <v>24243.9</v>
      </c>
      <c r="AI571" s="34">
        <v>24243.9</v>
      </c>
      <c r="AJ571" s="34">
        <v>0</v>
      </c>
      <c r="AK571" s="34">
        <v>24243.9</v>
      </c>
      <c r="AL571" s="34">
        <v>24243.9</v>
      </c>
      <c r="AM571" s="34">
        <v>0</v>
      </c>
      <c r="AN571" s="34">
        <v>24243.9</v>
      </c>
    </row>
    <row r="572" spans="1:40" s="25" customFormat="1" ht="41.4" x14ac:dyDescent="0.25">
      <c r="A572" s="3"/>
      <c r="B572" s="14" t="s">
        <v>39</v>
      </c>
      <c r="C572" s="15">
        <v>40</v>
      </c>
      <c r="D572" s="16">
        <v>4</v>
      </c>
      <c r="E572" s="16">
        <v>12</v>
      </c>
      <c r="F572" s="17" t="s">
        <v>490</v>
      </c>
      <c r="G572" s="15" t="s">
        <v>38</v>
      </c>
      <c r="H572" s="18">
        <v>20464800</v>
      </c>
      <c r="I572" s="18">
        <v>20464800</v>
      </c>
      <c r="J572" s="18">
        <v>20464800</v>
      </c>
      <c r="K572" s="58">
        <f t="shared" si="1352"/>
        <v>20464.8</v>
      </c>
      <c r="L572" s="58">
        <f t="shared" si="1353"/>
        <v>20464.8</v>
      </c>
      <c r="M572" s="58">
        <f t="shared" si="1354"/>
        <v>20464.8</v>
      </c>
      <c r="N572" s="28" t="b">
        <f t="shared" si="1355"/>
        <v>1</v>
      </c>
      <c r="O572" s="28" t="b">
        <f t="shared" si="1356"/>
        <v>1</v>
      </c>
      <c r="P572" s="28" t="b">
        <f t="shared" si="1357"/>
        <v>1</v>
      </c>
      <c r="Q572" s="28" t="b">
        <f t="shared" si="1358"/>
        <v>1</v>
      </c>
      <c r="R572" s="28" t="b">
        <f t="shared" si="1359"/>
        <v>1</v>
      </c>
      <c r="S572" s="73" t="b">
        <f t="shared" si="1360"/>
        <v>0</v>
      </c>
      <c r="T572" s="73">
        <f t="shared" si="1361"/>
        <v>0</v>
      </c>
      <c r="U572" s="61">
        <f t="shared" si="1362"/>
        <v>0</v>
      </c>
      <c r="V572" s="62">
        <f t="shared" si="1363"/>
        <v>0</v>
      </c>
      <c r="Z572" s="29" t="s">
        <v>39</v>
      </c>
      <c r="AA572" s="30">
        <v>40</v>
      </c>
      <c r="AB572" s="31">
        <v>4</v>
      </c>
      <c r="AC572" s="31">
        <v>12</v>
      </c>
      <c r="AD572" s="32" t="s">
        <v>490</v>
      </c>
      <c r="AE572" s="30">
        <v>100</v>
      </c>
      <c r="AF572" s="33">
        <v>20464.8</v>
      </c>
      <c r="AG572" s="34">
        <v>0</v>
      </c>
      <c r="AH572" s="33">
        <v>20464.8</v>
      </c>
      <c r="AI572" s="34">
        <v>20464.8</v>
      </c>
      <c r="AJ572" s="34">
        <v>0</v>
      </c>
      <c r="AK572" s="34">
        <v>20464.8</v>
      </c>
      <c r="AL572" s="34">
        <v>20464.8</v>
      </c>
      <c r="AM572" s="34">
        <v>0</v>
      </c>
      <c r="AN572" s="34">
        <v>20464.8</v>
      </c>
    </row>
    <row r="573" spans="1:40" s="25" customFormat="1" x14ac:dyDescent="0.25">
      <c r="A573" s="3"/>
      <c r="B573" s="14" t="s">
        <v>236</v>
      </c>
      <c r="C573" s="15">
        <v>40</v>
      </c>
      <c r="D573" s="16">
        <v>4</v>
      </c>
      <c r="E573" s="16">
        <v>12</v>
      </c>
      <c r="F573" s="17" t="s">
        <v>490</v>
      </c>
      <c r="G573" s="15" t="s">
        <v>235</v>
      </c>
      <c r="H573" s="18">
        <v>20464800</v>
      </c>
      <c r="I573" s="18">
        <v>20464800</v>
      </c>
      <c r="J573" s="18">
        <v>20464800</v>
      </c>
      <c r="K573" s="58">
        <f t="shared" si="1352"/>
        <v>20464.8</v>
      </c>
      <c r="L573" s="58">
        <f t="shared" si="1353"/>
        <v>20464.8</v>
      </c>
      <c r="M573" s="58">
        <f t="shared" si="1354"/>
        <v>20464.8</v>
      </c>
      <c r="N573" s="28" t="b">
        <f t="shared" si="1355"/>
        <v>1</v>
      </c>
      <c r="O573" s="28" t="b">
        <f t="shared" si="1356"/>
        <v>1</v>
      </c>
      <c r="P573" s="28" t="b">
        <f t="shared" si="1357"/>
        <v>1</v>
      </c>
      <c r="Q573" s="28" t="b">
        <f t="shared" si="1358"/>
        <v>1</v>
      </c>
      <c r="R573" s="28" t="b">
        <f t="shared" si="1359"/>
        <v>1</v>
      </c>
      <c r="S573" s="73" t="b">
        <f t="shared" si="1360"/>
        <v>0</v>
      </c>
      <c r="T573" s="73">
        <f t="shared" si="1361"/>
        <v>0</v>
      </c>
      <c r="U573" s="61">
        <f t="shared" si="1362"/>
        <v>0</v>
      </c>
      <c r="V573" s="62">
        <f t="shared" si="1363"/>
        <v>0</v>
      </c>
      <c r="Z573" s="29" t="s">
        <v>236</v>
      </c>
      <c r="AA573" s="30">
        <v>40</v>
      </c>
      <c r="AB573" s="31">
        <v>4</v>
      </c>
      <c r="AC573" s="31">
        <v>12</v>
      </c>
      <c r="AD573" s="32" t="s">
        <v>490</v>
      </c>
      <c r="AE573" s="30">
        <v>110</v>
      </c>
      <c r="AF573" s="33">
        <v>20464.8</v>
      </c>
      <c r="AG573" s="34">
        <v>0</v>
      </c>
      <c r="AH573" s="33">
        <v>20464.8</v>
      </c>
      <c r="AI573" s="34">
        <v>20464.8</v>
      </c>
      <c r="AJ573" s="34">
        <v>0</v>
      </c>
      <c r="AK573" s="34">
        <v>20464.8</v>
      </c>
      <c r="AL573" s="34">
        <v>20464.8</v>
      </c>
      <c r="AM573" s="34">
        <v>0</v>
      </c>
      <c r="AN573" s="34">
        <v>20464.8</v>
      </c>
    </row>
    <row r="574" spans="1:40" s="25" customFormat="1" ht="26.4" x14ac:dyDescent="0.25">
      <c r="A574" s="3"/>
      <c r="B574" s="14" t="s">
        <v>35</v>
      </c>
      <c r="C574" s="15">
        <v>40</v>
      </c>
      <c r="D574" s="16">
        <v>4</v>
      </c>
      <c r="E574" s="16">
        <v>12</v>
      </c>
      <c r="F574" s="17" t="s">
        <v>490</v>
      </c>
      <c r="G574" s="15" t="s">
        <v>34</v>
      </c>
      <c r="H574" s="18">
        <v>2578000</v>
      </c>
      <c r="I574" s="18">
        <v>3525100</v>
      </c>
      <c r="J574" s="18">
        <v>3525100</v>
      </c>
      <c r="K574" s="58">
        <f t="shared" si="1352"/>
        <v>2578</v>
      </c>
      <c r="L574" s="58">
        <f t="shared" si="1353"/>
        <v>3525.1</v>
      </c>
      <c r="M574" s="58">
        <f t="shared" si="1354"/>
        <v>3525.1</v>
      </c>
      <c r="N574" s="28" t="b">
        <f t="shared" si="1355"/>
        <v>1</v>
      </c>
      <c r="O574" s="28" t="b">
        <f t="shared" si="1356"/>
        <v>1</v>
      </c>
      <c r="P574" s="28" t="b">
        <f t="shared" si="1357"/>
        <v>1</v>
      </c>
      <c r="Q574" s="28" t="b">
        <f t="shared" si="1358"/>
        <v>1</v>
      </c>
      <c r="R574" s="28" t="b">
        <f t="shared" si="1359"/>
        <v>1</v>
      </c>
      <c r="S574" s="73" t="b">
        <f t="shared" si="1360"/>
        <v>0</v>
      </c>
      <c r="T574" s="73">
        <f t="shared" si="1361"/>
        <v>0</v>
      </c>
      <c r="U574" s="61">
        <f t="shared" si="1362"/>
        <v>0</v>
      </c>
      <c r="V574" s="62">
        <f t="shared" si="1363"/>
        <v>0</v>
      </c>
      <c r="Z574" s="29" t="s">
        <v>35</v>
      </c>
      <c r="AA574" s="30">
        <v>40</v>
      </c>
      <c r="AB574" s="31">
        <v>4</v>
      </c>
      <c r="AC574" s="31">
        <v>12</v>
      </c>
      <c r="AD574" s="32" t="s">
        <v>490</v>
      </c>
      <c r="AE574" s="30">
        <v>200</v>
      </c>
      <c r="AF574" s="33">
        <v>3525.1</v>
      </c>
      <c r="AG574" s="34">
        <v>-947.1</v>
      </c>
      <c r="AH574" s="33">
        <v>2578</v>
      </c>
      <c r="AI574" s="34">
        <v>3525.1</v>
      </c>
      <c r="AJ574" s="34">
        <v>0</v>
      </c>
      <c r="AK574" s="34">
        <v>3525.1</v>
      </c>
      <c r="AL574" s="34">
        <v>3525.1</v>
      </c>
      <c r="AM574" s="34">
        <v>0</v>
      </c>
      <c r="AN574" s="34">
        <v>3525.1</v>
      </c>
    </row>
    <row r="575" spans="1:40" s="25" customFormat="1" ht="26.4" x14ac:dyDescent="0.25">
      <c r="A575" s="3"/>
      <c r="B575" s="14" t="s">
        <v>33</v>
      </c>
      <c r="C575" s="15">
        <v>40</v>
      </c>
      <c r="D575" s="16">
        <v>4</v>
      </c>
      <c r="E575" s="16">
        <v>12</v>
      </c>
      <c r="F575" s="17" t="s">
        <v>490</v>
      </c>
      <c r="G575" s="15" t="s">
        <v>32</v>
      </c>
      <c r="H575" s="18">
        <v>2578000</v>
      </c>
      <c r="I575" s="18">
        <v>3525100</v>
      </c>
      <c r="J575" s="18">
        <v>3525100</v>
      </c>
      <c r="K575" s="58">
        <f t="shared" si="1352"/>
        <v>2578</v>
      </c>
      <c r="L575" s="58">
        <f t="shared" si="1353"/>
        <v>3525.1</v>
      </c>
      <c r="M575" s="58">
        <f t="shared" si="1354"/>
        <v>3525.1</v>
      </c>
      <c r="N575" s="28" t="b">
        <f t="shared" si="1355"/>
        <v>1</v>
      </c>
      <c r="O575" s="28" t="b">
        <f t="shared" si="1356"/>
        <v>1</v>
      </c>
      <c r="P575" s="28" t="b">
        <f t="shared" si="1357"/>
        <v>1</v>
      </c>
      <c r="Q575" s="28" t="b">
        <f t="shared" si="1358"/>
        <v>1</v>
      </c>
      <c r="R575" s="28" t="b">
        <f t="shared" si="1359"/>
        <v>1</v>
      </c>
      <c r="S575" s="73" t="b">
        <f t="shared" si="1360"/>
        <v>0</v>
      </c>
      <c r="T575" s="73">
        <f t="shared" si="1361"/>
        <v>0</v>
      </c>
      <c r="U575" s="61">
        <f t="shared" si="1362"/>
        <v>0</v>
      </c>
      <c r="V575" s="62">
        <f t="shared" si="1363"/>
        <v>0</v>
      </c>
      <c r="Z575" s="29" t="s">
        <v>33</v>
      </c>
      <c r="AA575" s="30">
        <v>40</v>
      </c>
      <c r="AB575" s="31">
        <v>4</v>
      </c>
      <c r="AC575" s="31">
        <v>12</v>
      </c>
      <c r="AD575" s="32" t="s">
        <v>490</v>
      </c>
      <c r="AE575" s="30">
        <v>240</v>
      </c>
      <c r="AF575" s="33">
        <v>3525.1</v>
      </c>
      <c r="AG575" s="34">
        <v>-947.1</v>
      </c>
      <c r="AH575" s="33">
        <v>2578</v>
      </c>
      <c r="AI575" s="34">
        <v>3525.1</v>
      </c>
      <c r="AJ575" s="34">
        <v>0</v>
      </c>
      <c r="AK575" s="34">
        <v>3525.1</v>
      </c>
      <c r="AL575" s="34">
        <v>3525.1</v>
      </c>
      <c r="AM575" s="34">
        <v>0</v>
      </c>
      <c r="AN575" s="34">
        <v>3525.1</v>
      </c>
    </row>
    <row r="576" spans="1:40" s="25" customFormat="1" x14ac:dyDescent="0.25">
      <c r="A576" s="3"/>
      <c r="B576" s="14" t="s">
        <v>344</v>
      </c>
      <c r="C576" s="15">
        <v>40</v>
      </c>
      <c r="D576" s="16">
        <v>4</v>
      </c>
      <c r="E576" s="16">
        <v>12</v>
      </c>
      <c r="F576" s="17" t="s">
        <v>490</v>
      </c>
      <c r="G576" s="15" t="s">
        <v>343</v>
      </c>
      <c r="H576" s="18">
        <v>1201100</v>
      </c>
      <c r="I576" s="18">
        <v>254000</v>
      </c>
      <c r="J576" s="18">
        <v>254000</v>
      </c>
      <c r="K576" s="58">
        <f t="shared" si="1352"/>
        <v>1201.0999999999999</v>
      </c>
      <c r="L576" s="58">
        <f t="shared" si="1353"/>
        <v>254</v>
      </c>
      <c r="M576" s="58">
        <f t="shared" si="1354"/>
        <v>254</v>
      </c>
      <c r="N576" s="28" t="b">
        <f t="shared" si="1355"/>
        <v>1</v>
      </c>
      <c r="O576" s="28" t="b">
        <f t="shared" si="1356"/>
        <v>1</v>
      </c>
      <c r="P576" s="28" t="b">
        <f t="shared" si="1357"/>
        <v>1</v>
      </c>
      <c r="Q576" s="28" t="b">
        <f t="shared" si="1358"/>
        <v>1</v>
      </c>
      <c r="R576" s="28" t="b">
        <f t="shared" si="1359"/>
        <v>1</v>
      </c>
      <c r="S576" s="73" t="b">
        <f t="shared" si="1360"/>
        <v>0</v>
      </c>
      <c r="T576" s="73">
        <f t="shared" si="1361"/>
        <v>0</v>
      </c>
      <c r="U576" s="61">
        <f t="shared" si="1362"/>
        <v>0</v>
      </c>
      <c r="V576" s="62">
        <f t="shared" si="1363"/>
        <v>0</v>
      </c>
      <c r="Z576" s="29" t="s">
        <v>344</v>
      </c>
      <c r="AA576" s="30">
        <v>40</v>
      </c>
      <c r="AB576" s="31">
        <v>4</v>
      </c>
      <c r="AC576" s="31">
        <v>12</v>
      </c>
      <c r="AD576" s="32" t="s">
        <v>490</v>
      </c>
      <c r="AE576" s="30">
        <v>800</v>
      </c>
      <c r="AF576" s="33">
        <v>254</v>
      </c>
      <c r="AG576" s="34">
        <v>947.1</v>
      </c>
      <c r="AH576" s="33">
        <v>1201.0999999999999</v>
      </c>
      <c r="AI576" s="34">
        <v>254</v>
      </c>
      <c r="AJ576" s="34">
        <v>0</v>
      </c>
      <c r="AK576" s="34">
        <v>254</v>
      </c>
      <c r="AL576" s="34">
        <v>254</v>
      </c>
      <c r="AM576" s="34">
        <v>0</v>
      </c>
      <c r="AN576" s="34">
        <v>254</v>
      </c>
    </row>
    <row r="577" spans="1:40" s="25" customFormat="1" x14ac:dyDescent="0.25">
      <c r="A577" s="3"/>
      <c r="B577" s="14" t="s">
        <v>494</v>
      </c>
      <c r="C577" s="15">
        <v>40</v>
      </c>
      <c r="D577" s="16">
        <v>4</v>
      </c>
      <c r="E577" s="16">
        <v>12</v>
      </c>
      <c r="F577" s="17" t="s">
        <v>490</v>
      </c>
      <c r="G577" s="15" t="s">
        <v>493</v>
      </c>
      <c r="H577" s="18">
        <v>682100</v>
      </c>
      <c r="I577" s="18">
        <v>0</v>
      </c>
      <c r="J577" s="18">
        <v>0</v>
      </c>
      <c r="K577" s="58">
        <f t="shared" si="1352"/>
        <v>682.1</v>
      </c>
      <c r="L577" s="58">
        <f t="shared" si="1353"/>
        <v>0</v>
      </c>
      <c r="M577" s="58">
        <f t="shared" si="1354"/>
        <v>0</v>
      </c>
      <c r="N577" s="28" t="b">
        <f t="shared" si="1355"/>
        <v>1</v>
      </c>
      <c r="O577" s="28" t="b">
        <f t="shared" si="1356"/>
        <v>1</v>
      </c>
      <c r="P577" s="28" t="b">
        <f t="shared" si="1357"/>
        <v>1</v>
      </c>
      <c r="Q577" s="28" t="b">
        <f t="shared" si="1358"/>
        <v>1</v>
      </c>
      <c r="R577" s="28" t="b">
        <f t="shared" si="1359"/>
        <v>1</v>
      </c>
      <c r="S577" s="73" t="b">
        <f t="shared" si="1360"/>
        <v>0</v>
      </c>
      <c r="T577" s="73">
        <f t="shared" si="1361"/>
        <v>0</v>
      </c>
      <c r="U577" s="61">
        <f t="shared" si="1362"/>
        <v>0</v>
      </c>
      <c r="V577" s="62">
        <f t="shared" si="1363"/>
        <v>0</v>
      </c>
      <c r="Z577" s="29" t="s">
        <v>494</v>
      </c>
      <c r="AA577" s="30">
        <v>40</v>
      </c>
      <c r="AB577" s="31">
        <v>4</v>
      </c>
      <c r="AC577" s="31">
        <v>12</v>
      </c>
      <c r="AD577" s="32" t="s">
        <v>490</v>
      </c>
      <c r="AE577" s="30">
        <v>830</v>
      </c>
      <c r="AF577" s="33">
        <v>0</v>
      </c>
      <c r="AG577" s="34">
        <v>682.1</v>
      </c>
      <c r="AH577" s="33">
        <v>682.1</v>
      </c>
      <c r="AI577" s="34">
        <v>0</v>
      </c>
      <c r="AJ577" s="34">
        <v>0</v>
      </c>
      <c r="AK577" s="34">
        <v>0</v>
      </c>
      <c r="AL577" s="34">
        <v>0</v>
      </c>
      <c r="AM577" s="34">
        <v>0</v>
      </c>
      <c r="AN577" s="34">
        <v>0</v>
      </c>
    </row>
    <row r="578" spans="1:40" s="25" customFormat="1" x14ac:dyDescent="0.25">
      <c r="A578" s="3"/>
      <c r="B578" s="14" t="s">
        <v>492</v>
      </c>
      <c r="C578" s="15">
        <v>40</v>
      </c>
      <c r="D578" s="16">
        <v>4</v>
      </c>
      <c r="E578" s="16">
        <v>12</v>
      </c>
      <c r="F578" s="17" t="s">
        <v>490</v>
      </c>
      <c r="G578" s="15" t="s">
        <v>491</v>
      </c>
      <c r="H578" s="18">
        <v>519000</v>
      </c>
      <c r="I578" s="18">
        <v>254000</v>
      </c>
      <c r="J578" s="18">
        <v>254000</v>
      </c>
      <c r="K578" s="58">
        <f t="shared" si="1352"/>
        <v>519</v>
      </c>
      <c r="L578" s="58">
        <f t="shared" si="1353"/>
        <v>254</v>
      </c>
      <c r="M578" s="58">
        <f t="shared" si="1354"/>
        <v>254</v>
      </c>
      <c r="N578" s="28" t="b">
        <f t="shared" si="1355"/>
        <v>1</v>
      </c>
      <c r="O578" s="28" t="b">
        <f t="shared" si="1356"/>
        <v>1</v>
      </c>
      <c r="P578" s="28" t="b">
        <f t="shared" si="1357"/>
        <v>1</v>
      </c>
      <c r="Q578" s="28" t="b">
        <f t="shared" si="1358"/>
        <v>1</v>
      </c>
      <c r="R578" s="28" t="b">
        <f t="shared" si="1359"/>
        <v>1</v>
      </c>
      <c r="S578" s="73" t="b">
        <f t="shared" si="1360"/>
        <v>0</v>
      </c>
      <c r="T578" s="73">
        <f t="shared" si="1361"/>
        <v>0</v>
      </c>
      <c r="U578" s="61">
        <f t="shared" si="1362"/>
        <v>0</v>
      </c>
      <c r="V578" s="62">
        <f t="shared" si="1363"/>
        <v>0</v>
      </c>
      <c r="Z578" s="29" t="s">
        <v>492</v>
      </c>
      <c r="AA578" s="30">
        <v>40</v>
      </c>
      <c r="AB578" s="31">
        <v>4</v>
      </c>
      <c r="AC578" s="31">
        <v>12</v>
      </c>
      <c r="AD578" s="32" t="s">
        <v>490</v>
      </c>
      <c r="AE578" s="30">
        <v>850</v>
      </c>
      <c r="AF578" s="33">
        <v>254</v>
      </c>
      <c r="AG578" s="34">
        <v>265</v>
      </c>
      <c r="AH578" s="33">
        <v>519</v>
      </c>
      <c r="AI578" s="34">
        <v>254</v>
      </c>
      <c r="AJ578" s="34">
        <v>0</v>
      </c>
      <c r="AK578" s="34">
        <v>254</v>
      </c>
      <c r="AL578" s="34">
        <v>254</v>
      </c>
      <c r="AM578" s="34">
        <v>0</v>
      </c>
      <c r="AN578" s="34">
        <v>254</v>
      </c>
    </row>
    <row r="579" spans="1:40" s="25" customFormat="1" ht="21" x14ac:dyDescent="0.25">
      <c r="A579" s="3"/>
      <c r="B579" s="20" t="s">
        <v>489</v>
      </c>
      <c r="C579" s="15">
        <v>40</v>
      </c>
      <c r="D579" s="16">
        <v>4</v>
      </c>
      <c r="E579" s="16">
        <v>12</v>
      </c>
      <c r="F579" s="17" t="s">
        <v>488</v>
      </c>
      <c r="G579" s="15"/>
      <c r="H579" s="18">
        <v>5400800</v>
      </c>
      <c r="I579" s="18">
        <v>4964500</v>
      </c>
      <c r="J579" s="18">
        <v>4964500</v>
      </c>
      <c r="K579" s="58">
        <f t="shared" si="1352"/>
        <v>5400.8</v>
      </c>
      <c r="L579" s="58">
        <f t="shared" si="1353"/>
        <v>4964.5</v>
      </c>
      <c r="M579" s="58">
        <f t="shared" si="1354"/>
        <v>4964.5</v>
      </c>
      <c r="N579" s="28" t="b">
        <f t="shared" si="1355"/>
        <v>1</v>
      </c>
      <c r="O579" s="28" t="b">
        <f t="shared" si="1356"/>
        <v>1</v>
      </c>
      <c r="P579" s="28" t="b">
        <f t="shared" si="1357"/>
        <v>1</v>
      </c>
      <c r="Q579" s="28" t="b">
        <f t="shared" si="1358"/>
        <v>1</v>
      </c>
      <c r="R579" s="28" t="b">
        <f t="shared" si="1359"/>
        <v>1</v>
      </c>
      <c r="S579" s="73" t="b">
        <f t="shared" si="1360"/>
        <v>1</v>
      </c>
      <c r="T579" s="73">
        <f t="shared" si="1361"/>
        <v>0</v>
      </c>
      <c r="U579" s="61">
        <f t="shared" si="1362"/>
        <v>0</v>
      </c>
      <c r="V579" s="62">
        <f t="shared" si="1363"/>
        <v>0</v>
      </c>
      <c r="Z579" s="29" t="s">
        <v>489</v>
      </c>
      <c r="AA579" s="30">
        <v>40</v>
      </c>
      <c r="AB579" s="31">
        <v>4</v>
      </c>
      <c r="AC579" s="31">
        <v>12</v>
      </c>
      <c r="AD579" s="32" t="s">
        <v>488</v>
      </c>
      <c r="AE579" s="30" t="s">
        <v>857</v>
      </c>
      <c r="AF579" s="33">
        <v>5400.8</v>
      </c>
      <c r="AG579" s="34">
        <v>0</v>
      </c>
      <c r="AH579" s="33">
        <v>5400.8</v>
      </c>
      <c r="AI579" s="34">
        <v>4964.5</v>
      </c>
      <c r="AJ579" s="34">
        <v>0</v>
      </c>
      <c r="AK579" s="34">
        <v>4964.5</v>
      </c>
      <c r="AL579" s="34">
        <v>4964.5</v>
      </c>
      <c r="AM579" s="34">
        <v>0</v>
      </c>
      <c r="AN579" s="34">
        <v>4964.5</v>
      </c>
    </row>
    <row r="580" spans="1:40" s="25" customFormat="1" x14ac:dyDescent="0.25">
      <c r="A580" s="3"/>
      <c r="B580" s="14" t="s">
        <v>487</v>
      </c>
      <c r="C580" s="15">
        <v>40</v>
      </c>
      <c r="D580" s="16">
        <v>4</v>
      </c>
      <c r="E580" s="16">
        <v>12</v>
      </c>
      <c r="F580" s="17" t="s">
        <v>486</v>
      </c>
      <c r="G580" s="15"/>
      <c r="H580" s="18">
        <v>5400800</v>
      </c>
      <c r="I580" s="18">
        <v>4964500</v>
      </c>
      <c r="J580" s="18">
        <v>4964500</v>
      </c>
      <c r="K580" s="58">
        <f t="shared" si="1352"/>
        <v>5400.8</v>
      </c>
      <c r="L580" s="58">
        <f t="shared" si="1353"/>
        <v>4964.5</v>
      </c>
      <c r="M580" s="58">
        <f t="shared" si="1354"/>
        <v>4964.5</v>
      </c>
      <c r="N580" s="28" t="b">
        <f t="shared" si="1355"/>
        <v>1</v>
      </c>
      <c r="O580" s="28" t="b">
        <f t="shared" si="1356"/>
        <v>1</v>
      </c>
      <c r="P580" s="28" t="b">
        <f t="shared" si="1357"/>
        <v>1</v>
      </c>
      <c r="Q580" s="28" t="b">
        <f t="shared" si="1358"/>
        <v>1</v>
      </c>
      <c r="R580" s="28" t="b">
        <f t="shared" si="1359"/>
        <v>1</v>
      </c>
      <c r="S580" s="73" t="b">
        <f t="shared" si="1360"/>
        <v>1</v>
      </c>
      <c r="T580" s="73">
        <f t="shared" si="1361"/>
        <v>0</v>
      </c>
      <c r="U580" s="61">
        <f t="shared" si="1362"/>
        <v>0</v>
      </c>
      <c r="V580" s="62">
        <f t="shared" si="1363"/>
        <v>0</v>
      </c>
      <c r="Z580" s="29" t="s">
        <v>487</v>
      </c>
      <c r="AA580" s="30">
        <v>40</v>
      </c>
      <c r="AB580" s="31">
        <v>4</v>
      </c>
      <c r="AC580" s="31">
        <v>12</v>
      </c>
      <c r="AD580" s="32" t="s">
        <v>486</v>
      </c>
      <c r="AE580" s="30" t="s">
        <v>857</v>
      </c>
      <c r="AF580" s="33">
        <v>5400.8</v>
      </c>
      <c r="AG580" s="34">
        <v>0</v>
      </c>
      <c r="AH580" s="33">
        <v>5400.8</v>
      </c>
      <c r="AI580" s="34">
        <v>4964.5</v>
      </c>
      <c r="AJ580" s="34">
        <v>0</v>
      </c>
      <c r="AK580" s="34">
        <v>4964.5</v>
      </c>
      <c r="AL580" s="34">
        <v>4964.5</v>
      </c>
      <c r="AM580" s="34">
        <v>0</v>
      </c>
      <c r="AN580" s="34">
        <v>4964.5</v>
      </c>
    </row>
    <row r="581" spans="1:40" s="25" customFormat="1" ht="31.2" x14ac:dyDescent="0.25">
      <c r="A581" s="3"/>
      <c r="B581" s="14" t="s">
        <v>485</v>
      </c>
      <c r="C581" s="15">
        <v>40</v>
      </c>
      <c r="D581" s="16">
        <v>4</v>
      </c>
      <c r="E581" s="16">
        <v>12</v>
      </c>
      <c r="F581" s="17" t="s">
        <v>484</v>
      </c>
      <c r="G581" s="15"/>
      <c r="H581" s="18">
        <v>3500</v>
      </c>
      <c r="I581" s="18">
        <v>3500</v>
      </c>
      <c r="J581" s="18">
        <v>3500</v>
      </c>
      <c r="K581" s="58">
        <f t="shared" si="1352"/>
        <v>3.5</v>
      </c>
      <c r="L581" s="58">
        <f t="shared" si="1353"/>
        <v>3.5</v>
      </c>
      <c r="M581" s="58">
        <f t="shared" si="1354"/>
        <v>3.5</v>
      </c>
      <c r="N581" s="28" t="b">
        <f t="shared" si="1355"/>
        <v>1</v>
      </c>
      <c r="O581" s="28" t="b">
        <f t="shared" si="1356"/>
        <v>1</v>
      </c>
      <c r="P581" s="28" t="b">
        <f t="shared" si="1357"/>
        <v>1</v>
      </c>
      <c r="Q581" s="28" t="b">
        <f t="shared" si="1358"/>
        <v>1</v>
      </c>
      <c r="R581" s="28" t="b">
        <f t="shared" si="1359"/>
        <v>1</v>
      </c>
      <c r="S581" s="73" t="b">
        <f t="shared" si="1360"/>
        <v>1</v>
      </c>
      <c r="T581" s="73">
        <f t="shared" si="1361"/>
        <v>0</v>
      </c>
      <c r="U581" s="61">
        <f t="shared" si="1362"/>
        <v>0</v>
      </c>
      <c r="V581" s="62">
        <f t="shared" si="1363"/>
        <v>0</v>
      </c>
      <c r="Z581" s="29" t="s">
        <v>485</v>
      </c>
      <c r="AA581" s="30">
        <v>40</v>
      </c>
      <c r="AB581" s="31">
        <v>4</v>
      </c>
      <c r="AC581" s="31">
        <v>12</v>
      </c>
      <c r="AD581" s="32" t="s">
        <v>484</v>
      </c>
      <c r="AE581" s="30" t="s">
        <v>857</v>
      </c>
      <c r="AF581" s="33">
        <v>0</v>
      </c>
      <c r="AG581" s="34">
        <v>3.5</v>
      </c>
      <c r="AH581" s="33">
        <v>3.5</v>
      </c>
      <c r="AI581" s="34">
        <v>0</v>
      </c>
      <c r="AJ581" s="34">
        <v>3.5</v>
      </c>
      <c r="AK581" s="34">
        <v>3.5</v>
      </c>
      <c r="AL581" s="34">
        <v>0</v>
      </c>
      <c r="AM581" s="34">
        <v>3.5</v>
      </c>
      <c r="AN581" s="34">
        <v>3.5</v>
      </c>
    </row>
    <row r="582" spans="1:40" s="25" customFormat="1" x14ac:dyDescent="0.25">
      <c r="A582" s="3"/>
      <c r="B582" s="14" t="s">
        <v>49</v>
      </c>
      <c r="C582" s="15">
        <v>40</v>
      </c>
      <c r="D582" s="16">
        <v>4</v>
      </c>
      <c r="E582" s="16">
        <v>12</v>
      </c>
      <c r="F582" s="17" t="s">
        <v>483</v>
      </c>
      <c r="G582" s="15"/>
      <c r="H582" s="18">
        <v>3500</v>
      </c>
      <c r="I582" s="18">
        <v>3500</v>
      </c>
      <c r="J582" s="18">
        <v>3500</v>
      </c>
      <c r="K582" s="58">
        <f t="shared" si="1352"/>
        <v>3.5</v>
      </c>
      <c r="L582" s="58">
        <f t="shared" si="1353"/>
        <v>3.5</v>
      </c>
      <c r="M582" s="58">
        <f t="shared" si="1354"/>
        <v>3.5</v>
      </c>
      <c r="N582" s="28" t="b">
        <f t="shared" si="1355"/>
        <v>1</v>
      </c>
      <c r="O582" s="28" t="b">
        <f t="shared" si="1356"/>
        <v>1</v>
      </c>
      <c r="P582" s="28" t="b">
        <f t="shared" si="1357"/>
        <v>1</v>
      </c>
      <c r="Q582" s="28" t="b">
        <f t="shared" si="1358"/>
        <v>1</v>
      </c>
      <c r="R582" s="28" t="b">
        <f t="shared" si="1359"/>
        <v>1</v>
      </c>
      <c r="S582" s="73" t="b">
        <f t="shared" si="1360"/>
        <v>1</v>
      </c>
      <c r="T582" s="73">
        <f t="shared" si="1361"/>
        <v>0</v>
      </c>
      <c r="U582" s="61">
        <f t="shared" si="1362"/>
        <v>0</v>
      </c>
      <c r="V582" s="62">
        <f t="shared" si="1363"/>
        <v>0</v>
      </c>
      <c r="Z582" s="29" t="s">
        <v>49</v>
      </c>
      <c r="AA582" s="30">
        <v>40</v>
      </c>
      <c r="AB582" s="31">
        <v>4</v>
      </c>
      <c r="AC582" s="31">
        <v>12</v>
      </c>
      <c r="AD582" s="32" t="s">
        <v>483</v>
      </c>
      <c r="AE582" s="30" t="s">
        <v>857</v>
      </c>
      <c r="AF582" s="33">
        <v>0</v>
      </c>
      <c r="AG582" s="34">
        <v>3.5</v>
      </c>
      <c r="AH582" s="33">
        <v>3.5</v>
      </c>
      <c r="AI582" s="34">
        <v>0</v>
      </c>
      <c r="AJ582" s="34">
        <v>3.5</v>
      </c>
      <c r="AK582" s="34">
        <v>3.5</v>
      </c>
      <c r="AL582" s="34">
        <v>0</v>
      </c>
      <c r="AM582" s="34">
        <v>3.5</v>
      </c>
      <c r="AN582" s="34">
        <v>3.5</v>
      </c>
    </row>
    <row r="583" spans="1:40" s="25" customFormat="1" ht="26.4" x14ac:dyDescent="0.25">
      <c r="A583" s="3"/>
      <c r="B583" s="14" t="s">
        <v>35</v>
      </c>
      <c r="C583" s="15">
        <v>40</v>
      </c>
      <c r="D583" s="16">
        <v>4</v>
      </c>
      <c r="E583" s="16">
        <v>12</v>
      </c>
      <c r="F583" s="17" t="s">
        <v>483</v>
      </c>
      <c r="G583" s="15" t="s">
        <v>34</v>
      </c>
      <c r="H583" s="18">
        <v>3500</v>
      </c>
      <c r="I583" s="18">
        <v>3500</v>
      </c>
      <c r="J583" s="18">
        <v>3500</v>
      </c>
      <c r="K583" s="58">
        <f t="shared" si="1352"/>
        <v>3.5</v>
      </c>
      <c r="L583" s="58">
        <f t="shared" si="1353"/>
        <v>3.5</v>
      </c>
      <c r="M583" s="58">
        <f t="shared" si="1354"/>
        <v>3.5</v>
      </c>
      <c r="N583" s="28" t="b">
        <f t="shared" si="1355"/>
        <v>1</v>
      </c>
      <c r="O583" s="28" t="b">
        <f t="shared" si="1356"/>
        <v>1</v>
      </c>
      <c r="P583" s="28" t="b">
        <f t="shared" si="1357"/>
        <v>1</v>
      </c>
      <c r="Q583" s="28" t="b">
        <f t="shared" si="1358"/>
        <v>1</v>
      </c>
      <c r="R583" s="28" t="b">
        <f t="shared" si="1359"/>
        <v>1</v>
      </c>
      <c r="S583" s="73" t="b">
        <f t="shared" si="1360"/>
        <v>0</v>
      </c>
      <c r="T583" s="73">
        <f t="shared" si="1361"/>
        <v>0</v>
      </c>
      <c r="U583" s="61">
        <f t="shared" si="1362"/>
        <v>0</v>
      </c>
      <c r="V583" s="62">
        <f t="shared" si="1363"/>
        <v>0</v>
      </c>
      <c r="Z583" s="29" t="s">
        <v>35</v>
      </c>
      <c r="AA583" s="30">
        <v>40</v>
      </c>
      <c r="AB583" s="31">
        <v>4</v>
      </c>
      <c r="AC583" s="31">
        <v>12</v>
      </c>
      <c r="AD583" s="32" t="s">
        <v>483</v>
      </c>
      <c r="AE583" s="30">
        <v>200</v>
      </c>
      <c r="AF583" s="33">
        <v>0</v>
      </c>
      <c r="AG583" s="34">
        <v>3.5</v>
      </c>
      <c r="AH583" s="33">
        <v>3.5</v>
      </c>
      <c r="AI583" s="34">
        <v>0</v>
      </c>
      <c r="AJ583" s="34">
        <v>3.5</v>
      </c>
      <c r="AK583" s="34">
        <v>3.5</v>
      </c>
      <c r="AL583" s="34">
        <v>0</v>
      </c>
      <c r="AM583" s="34">
        <v>3.5</v>
      </c>
      <c r="AN583" s="34">
        <v>3.5</v>
      </c>
    </row>
    <row r="584" spans="1:40" s="25" customFormat="1" ht="26.4" x14ac:dyDescent="0.25">
      <c r="A584" s="3"/>
      <c r="B584" s="14" t="s">
        <v>33</v>
      </c>
      <c r="C584" s="15">
        <v>40</v>
      </c>
      <c r="D584" s="16">
        <v>4</v>
      </c>
      <c r="E584" s="16">
        <v>12</v>
      </c>
      <c r="F584" s="17" t="s">
        <v>483</v>
      </c>
      <c r="G584" s="15" t="s">
        <v>32</v>
      </c>
      <c r="H584" s="18">
        <v>3500</v>
      </c>
      <c r="I584" s="18">
        <v>3500</v>
      </c>
      <c r="J584" s="18">
        <v>3500</v>
      </c>
      <c r="K584" s="58">
        <f t="shared" si="1352"/>
        <v>3.5</v>
      </c>
      <c r="L584" s="58">
        <f t="shared" si="1353"/>
        <v>3.5</v>
      </c>
      <c r="M584" s="58">
        <f t="shared" si="1354"/>
        <v>3.5</v>
      </c>
      <c r="N584" s="28" t="b">
        <f t="shared" si="1355"/>
        <v>1</v>
      </c>
      <c r="O584" s="28" t="b">
        <f t="shared" si="1356"/>
        <v>1</v>
      </c>
      <c r="P584" s="28" t="b">
        <f t="shared" si="1357"/>
        <v>1</v>
      </c>
      <c r="Q584" s="28" t="b">
        <f t="shared" si="1358"/>
        <v>1</v>
      </c>
      <c r="R584" s="28" t="b">
        <f t="shared" si="1359"/>
        <v>1</v>
      </c>
      <c r="S584" s="73" t="b">
        <f t="shared" si="1360"/>
        <v>0</v>
      </c>
      <c r="T584" s="73">
        <f t="shared" si="1361"/>
        <v>0</v>
      </c>
      <c r="U584" s="61">
        <f t="shared" si="1362"/>
        <v>0</v>
      </c>
      <c r="V584" s="62">
        <f t="shared" si="1363"/>
        <v>0</v>
      </c>
      <c r="Z584" s="29" t="s">
        <v>33</v>
      </c>
      <c r="AA584" s="30">
        <v>40</v>
      </c>
      <c r="AB584" s="31">
        <v>4</v>
      </c>
      <c r="AC584" s="31">
        <v>12</v>
      </c>
      <c r="AD584" s="32" t="s">
        <v>483</v>
      </c>
      <c r="AE584" s="30">
        <v>240</v>
      </c>
      <c r="AF584" s="33">
        <v>0</v>
      </c>
      <c r="AG584" s="34">
        <v>3.5</v>
      </c>
      <c r="AH584" s="33">
        <v>3.5</v>
      </c>
      <c r="AI584" s="34">
        <v>0</v>
      </c>
      <c r="AJ584" s="34">
        <v>3.5</v>
      </c>
      <c r="AK584" s="34">
        <v>3.5</v>
      </c>
      <c r="AL584" s="34">
        <v>0</v>
      </c>
      <c r="AM584" s="34">
        <v>3.5</v>
      </c>
      <c r="AN584" s="34">
        <v>3.5</v>
      </c>
    </row>
    <row r="585" spans="1:40" s="25" customFormat="1" ht="26.4" x14ac:dyDescent="0.25">
      <c r="A585" s="3"/>
      <c r="B585" s="14" t="s">
        <v>482</v>
      </c>
      <c r="C585" s="15">
        <v>40</v>
      </c>
      <c r="D585" s="16">
        <v>4</v>
      </c>
      <c r="E585" s="16">
        <v>12</v>
      </c>
      <c r="F585" s="17" t="s">
        <v>481</v>
      </c>
      <c r="G585" s="15"/>
      <c r="H585" s="18">
        <v>0</v>
      </c>
      <c r="I585" s="18">
        <v>0</v>
      </c>
      <c r="J585" s="18">
        <v>0</v>
      </c>
      <c r="K585" s="58">
        <f t="shared" si="1352"/>
        <v>0</v>
      </c>
      <c r="L585" s="58">
        <f t="shared" si="1353"/>
        <v>0</v>
      </c>
      <c r="M585" s="58">
        <f t="shared" si="1354"/>
        <v>0</v>
      </c>
      <c r="N585" s="28" t="b">
        <f t="shared" si="1355"/>
        <v>1</v>
      </c>
      <c r="O585" s="28" t="b">
        <f t="shared" si="1356"/>
        <v>1</v>
      </c>
      <c r="P585" s="28" t="b">
        <f t="shared" si="1357"/>
        <v>1</v>
      </c>
      <c r="Q585" s="28" t="b">
        <f t="shared" si="1358"/>
        <v>1</v>
      </c>
      <c r="R585" s="28" t="b">
        <f t="shared" si="1359"/>
        <v>1</v>
      </c>
      <c r="S585" s="73" t="b">
        <f t="shared" si="1360"/>
        <v>1</v>
      </c>
      <c r="T585" s="73">
        <f t="shared" si="1361"/>
        <v>0</v>
      </c>
      <c r="U585" s="61">
        <f t="shared" si="1362"/>
        <v>0</v>
      </c>
      <c r="V585" s="62">
        <f t="shared" si="1363"/>
        <v>0</v>
      </c>
      <c r="Z585" s="29" t="s">
        <v>482</v>
      </c>
      <c r="AA585" s="30">
        <v>40</v>
      </c>
      <c r="AB585" s="31">
        <v>4</v>
      </c>
      <c r="AC585" s="31">
        <v>12</v>
      </c>
      <c r="AD585" s="32" t="s">
        <v>481</v>
      </c>
      <c r="AE585" s="30" t="s">
        <v>857</v>
      </c>
      <c r="AF585" s="33">
        <v>5397.3</v>
      </c>
      <c r="AG585" s="34">
        <v>-5397.3</v>
      </c>
      <c r="AH585" s="33">
        <v>0</v>
      </c>
      <c r="AI585" s="34">
        <v>4961</v>
      </c>
      <c r="AJ585" s="34">
        <v>-4961</v>
      </c>
      <c r="AK585" s="34">
        <v>0</v>
      </c>
      <c r="AL585" s="34">
        <v>4961</v>
      </c>
      <c r="AM585" s="34">
        <v>-4961</v>
      </c>
      <c r="AN585" s="34">
        <v>0</v>
      </c>
    </row>
    <row r="586" spans="1:40" s="25" customFormat="1" x14ac:dyDescent="0.25">
      <c r="A586" s="3"/>
      <c r="B586" s="14" t="s">
        <v>472</v>
      </c>
      <c r="C586" s="15">
        <v>40</v>
      </c>
      <c r="D586" s="16">
        <v>4</v>
      </c>
      <c r="E586" s="16">
        <v>12</v>
      </c>
      <c r="F586" s="17" t="s">
        <v>480</v>
      </c>
      <c r="G586" s="15"/>
      <c r="H586" s="18">
        <v>0</v>
      </c>
      <c r="I586" s="18">
        <v>0</v>
      </c>
      <c r="J586" s="18">
        <v>0</v>
      </c>
      <c r="K586" s="58">
        <f t="shared" si="1352"/>
        <v>0</v>
      </c>
      <c r="L586" s="58">
        <f t="shared" si="1353"/>
        <v>0</v>
      </c>
      <c r="M586" s="58">
        <f t="shared" si="1354"/>
        <v>0</v>
      </c>
      <c r="N586" s="28" t="b">
        <f t="shared" si="1355"/>
        <v>1</v>
      </c>
      <c r="O586" s="28" t="b">
        <f t="shared" si="1356"/>
        <v>1</v>
      </c>
      <c r="P586" s="28" t="b">
        <f t="shared" si="1357"/>
        <v>1</v>
      </c>
      <c r="Q586" s="28" t="b">
        <f t="shared" si="1358"/>
        <v>1</v>
      </c>
      <c r="R586" s="28" t="b">
        <f t="shared" si="1359"/>
        <v>1</v>
      </c>
      <c r="S586" s="73" t="b">
        <f t="shared" si="1360"/>
        <v>1</v>
      </c>
      <c r="T586" s="73">
        <f t="shared" si="1361"/>
        <v>0</v>
      </c>
      <c r="U586" s="61">
        <f t="shared" si="1362"/>
        <v>0</v>
      </c>
      <c r="V586" s="62">
        <f t="shared" si="1363"/>
        <v>0</v>
      </c>
      <c r="Z586" s="29" t="s">
        <v>472</v>
      </c>
      <c r="AA586" s="30">
        <v>40</v>
      </c>
      <c r="AB586" s="31">
        <v>4</v>
      </c>
      <c r="AC586" s="31">
        <v>12</v>
      </c>
      <c r="AD586" s="32" t="s">
        <v>480</v>
      </c>
      <c r="AE586" s="30" t="s">
        <v>857</v>
      </c>
      <c r="AF586" s="33">
        <v>4857.5</v>
      </c>
      <c r="AG586" s="34">
        <v>-4857.5</v>
      </c>
      <c r="AH586" s="33">
        <v>0</v>
      </c>
      <c r="AI586" s="34">
        <v>4464.8999999999996</v>
      </c>
      <c r="AJ586" s="34">
        <v>-4464.8999999999996</v>
      </c>
      <c r="AK586" s="34">
        <v>0</v>
      </c>
      <c r="AL586" s="34">
        <v>4464.8999999999996</v>
      </c>
      <c r="AM586" s="34">
        <v>-4464.8999999999996</v>
      </c>
      <c r="AN586" s="34">
        <v>0</v>
      </c>
    </row>
    <row r="587" spans="1:40" s="25" customFormat="1" ht="26.4" x14ac:dyDescent="0.25">
      <c r="A587" s="3"/>
      <c r="B587" s="14" t="s">
        <v>35</v>
      </c>
      <c r="C587" s="15">
        <v>40</v>
      </c>
      <c r="D587" s="16">
        <v>4</v>
      </c>
      <c r="E587" s="16">
        <v>12</v>
      </c>
      <c r="F587" s="17" t="s">
        <v>480</v>
      </c>
      <c r="G587" s="15" t="s">
        <v>34</v>
      </c>
      <c r="H587" s="18">
        <v>0</v>
      </c>
      <c r="I587" s="18">
        <v>0</v>
      </c>
      <c r="J587" s="18">
        <v>0</v>
      </c>
      <c r="K587" s="58">
        <f t="shared" si="1352"/>
        <v>0</v>
      </c>
      <c r="L587" s="58">
        <f t="shared" si="1353"/>
        <v>0</v>
      </c>
      <c r="M587" s="58">
        <f t="shared" si="1354"/>
        <v>0</v>
      </c>
      <c r="N587" s="28" t="b">
        <f t="shared" si="1355"/>
        <v>1</v>
      </c>
      <c r="O587" s="28" t="b">
        <f t="shared" si="1356"/>
        <v>1</v>
      </c>
      <c r="P587" s="28" t="b">
        <f t="shared" si="1357"/>
        <v>1</v>
      </c>
      <c r="Q587" s="28" t="b">
        <f t="shared" si="1358"/>
        <v>1</v>
      </c>
      <c r="R587" s="28" t="b">
        <f t="shared" si="1359"/>
        <v>1</v>
      </c>
      <c r="S587" s="73" t="b">
        <f t="shared" si="1360"/>
        <v>0</v>
      </c>
      <c r="T587" s="73">
        <f t="shared" si="1361"/>
        <v>0</v>
      </c>
      <c r="U587" s="61">
        <f t="shared" si="1362"/>
        <v>0</v>
      </c>
      <c r="V587" s="62">
        <f t="shared" si="1363"/>
        <v>0</v>
      </c>
      <c r="Z587" s="29" t="s">
        <v>35</v>
      </c>
      <c r="AA587" s="30">
        <v>40</v>
      </c>
      <c r="AB587" s="31">
        <v>4</v>
      </c>
      <c r="AC587" s="31">
        <v>12</v>
      </c>
      <c r="AD587" s="32" t="s">
        <v>480</v>
      </c>
      <c r="AE587" s="30">
        <v>200</v>
      </c>
      <c r="AF587" s="33">
        <v>810</v>
      </c>
      <c r="AG587" s="34">
        <v>-810</v>
      </c>
      <c r="AH587" s="33">
        <v>0</v>
      </c>
      <c r="AI587" s="34">
        <v>810</v>
      </c>
      <c r="AJ587" s="34">
        <v>-810</v>
      </c>
      <c r="AK587" s="34">
        <v>0</v>
      </c>
      <c r="AL587" s="34">
        <v>810</v>
      </c>
      <c r="AM587" s="34">
        <v>-810</v>
      </c>
      <c r="AN587" s="34">
        <v>0</v>
      </c>
    </row>
    <row r="588" spans="1:40" s="25" customFormat="1" ht="26.4" x14ac:dyDescent="0.25">
      <c r="A588" s="3"/>
      <c r="B588" s="14" t="s">
        <v>33</v>
      </c>
      <c r="C588" s="15">
        <v>40</v>
      </c>
      <c r="D588" s="16">
        <v>4</v>
      </c>
      <c r="E588" s="16">
        <v>12</v>
      </c>
      <c r="F588" s="17" t="s">
        <v>480</v>
      </c>
      <c r="G588" s="15" t="s">
        <v>32</v>
      </c>
      <c r="H588" s="18">
        <v>0</v>
      </c>
      <c r="I588" s="18">
        <v>0</v>
      </c>
      <c r="J588" s="18">
        <v>0</v>
      </c>
      <c r="K588" s="58">
        <f t="shared" si="1352"/>
        <v>0</v>
      </c>
      <c r="L588" s="58">
        <f t="shared" si="1353"/>
        <v>0</v>
      </c>
      <c r="M588" s="58">
        <f t="shared" si="1354"/>
        <v>0</v>
      </c>
      <c r="N588" s="28" t="b">
        <f t="shared" si="1355"/>
        <v>1</v>
      </c>
      <c r="O588" s="28" t="b">
        <f t="shared" si="1356"/>
        <v>1</v>
      </c>
      <c r="P588" s="28" t="b">
        <f t="shared" si="1357"/>
        <v>1</v>
      </c>
      <c r="Q588" s="28" t="b">
        <f t="shared" si="1358"/>
        <v>1</v>
      </c>
      <c r="R588" s="28" t="b">
        <f t="shared" si="1359"/>
        <v>1</v>
      </c>
      <c r="S588" s="73" t="b">
        <f t="shared" si="1360"/>
        <v>0</v>
      </c>
      <c r="T588" s="73">
        <f t="shared" si="1361"/>
        <v>0</v>
      </c>
      <c r="U588" s="61">
        <f t="shared" si="1362"/>
        <v>0</v>
      </c>
      <c r="V588" s="62">
        <f t="shared" si="1363"/>
        <v>0</v>
      </c>
      <c r="Z588" s="29" t="s">
        <v>33</v>
      </c>
      <c r="AA588" s="30">
        <v>40</v>
      </c>
      <c r="AB588" s="31">
        <v>4</v>
      </c>
      <c r="AC588" s="31">
        <v>12</v>
      </c>
      <c r="AD588" s="32" t="s">
        <v>480</v>
      </c>
      <c r="AE588" s="30">
        <v>240</v>
      </c>
      <c r="AF588" s="33">
        <v>810</v>
      </c>
      <c r="AG588" s="34">
        <v>-810</v>
      </c>
      <c r="AH588" s="33">
        <v>0</v>
      </c>
      <c r="AI588" s="34">
        <v>810</v>
      </c>
      <c r="AJ588" s="34">
        <v>-810</v>
      </c>
      <c r="AK588" s="34">
        <v>0</v>
      </c>
      <c r="AL588" s="34">
        <v>810</v>
      </c>
      <c r="AM588" s="34">
        <v>-810</v>
      </c>
      <c r="AN588" s="34">
        <v>0</v>
      </c>
    </row>
    <row r="589" spans="1:40" s="25" customFormat="1" x14ac:dyDescent="0.25">
      <c r="A589" s="3"/>
      <c r="B589" s="14" t="s">
        <v>344</v>
      </c>
      <c r="C589" s="15">
        <v>40</v>
      </c>
      <c r="D589" s="16">
        <v>4</v>
      </c>
      <c r="E589" s="16">
        <v>12</v>
      </c>
      <c r="F589" s="17" t="s">
        <v>480</v>
      </c>
      <c r="G589" s="15" t="s">
        <v>343</v>
      </c>
      <c r="H589" s="18">
        <v>0</v>
      </c>
      <c r="I589" s="18">
        <v>0</v>
      </c>
      <c r="J589" s="18">
        <v>0</v>
      </c>
      <c r="K589" s="58">
        <f t="shared" si="1352"/>
        <v>0</v>
      </c>
      <c r="L589" s="58">
        <f t="shared" si="1353"/>
        <v>0</v>
      </c>
      <c r="M589" s="58">
        <f t="shared" si="1354"/>
        <v>0</v>
      </c>
      <c r="N589" s="28" t="b">
        <f t="shared" si="1355"/>
        <v>1</v>
      </c>
      <c r="O589" s="28" t="b">
        <f t="shared" si="1356"/>
        <v>1</v>
      </c>
      <c r="P589" s="28" t="b">
        <f t="shared" si="1357"/>
        <v>1</v>
      </c>
      <c r="Q589" s="28" t="b">
        <f t="shared" si="1358"/>
        <v>1</v>
      </c>
      <c r="R589" s="28" t="b">
        <f t="shared" si="1359"/>
        <v>1</v>
      </c>
      <c r="S589" s="73" t="b">
        <f t="shared" si="1360"/>
        <v>0</v>
      </c>
      <c r="T589" s="73">
        <f t="shared" si="1361"/>
        <v>0</v>
      </c>
      <c r="U589" s="61">
        <f t="shared" si="1362"/>
        <v>0</v>
      </c>
      <c r="V589" s="62">
        <f t="shared" si="1363"/>
        <v>0</v>
      </c>
      <c r="Z589" s="29" t="s">
        <v>344</v>
      </c>
      <c r="AA589" s="30">
        <v>40</v>
      </c>
      <c r="AB589" s="31">
        <v>4</v>
      </c>
      <c r="AC589" s="31">
        <v>12</v>
      </c>
      <c r="AD589" s="32" t="s">
        <v>480</v>
      </c>
      <c r="AE589" s="30">
        <v>800</v>
      </c>
      <c r="AF589" s="33">
        <v>4047.5</v>
      </c>
      <c r="AG589" s="34">
        <v>-4047.5</v>
      </c>
      <c r="AH589" s="33">
        <v>0</v>
      </c>
      <c r="AI589" s="34">
        <v>3654.9</v>
      </c>
      <c r="AJ589" s="34">
        <v>-3654.9</v>
      </c>
      <c r="AK589" s="34">
        <v>0</v>
      </c>
      <c r="AL589" s="34">
        <v>3654.9</v>
      </c>
      <c r="AM589" s="34">
        <v>-3654.9</v>
      </c>
      <c r="AN589" s="34">
        <v>0</v>
      </c>
    </row>
    <row r="590" spans="1:40" s="25" customFormat="1" ht="39.6" x14ac:dyDescent="0.25">
      <c r="A590" s="3"/>
      <c r="B590" s="14" t="s">
        <v>342</v>
      </c>
      <c r="C590" s="15">
        <v>40</v>
      </c>
      <c r="D590" s="16">
        <v>4</v>
      </c>
      <c r="E590" s="16">
        <v>12</v>
      </c>
      <c r="F590" s="17" t="s">
        <v>480</v>
      </c>
      <c r="G590" s="15" t="s">
        <v>341</v>
      </c>
      <c r="H590" s="18">
        <v>0</v>
      </c>
      <c r="I590" s="18">
        <v>0</v>
      </c>
      <c r="J590" s="18">
        <v>0</v>
      </c>
      <c r="K590" s="58">
        <f t="shared" si="1352"/>
        <v>0</v>
      </c>
      <c r="L590" s="58">
        <f t="shared" si="1353"/>
        <v>0</v>
      </c>
      <c r="M590" s="58">
        <f t="shared" si="1354"/>
        <v>0</v>
      </c>
      <c r="N590" s="28" t="b">
        <f t="shared" si="1355"/>
        <v>1</v>
      </c>
      <c r="O590" s="28" t="b">
        <f t="shared" si="1356"/>
        <v>1</v>
      </c>
      <c r="P590" s="28" t="b">
        <f t="shared" si="1357"/>
        <v>1</v>
      </c>
      <c r="Q590" s="28" t="b">
        <f t="shared" si="1358"/>
        <v>1</v>
      </c>
      <c r="R590" s="28" t="b">
        <f t="shared" si="1359"/>
        <v>1</v>
      </c>
      <c r="S590" s="73" t="b">
        <f t="shared" si="1360"/>
        <v>0</v>
      </c>
      <c r="T590" s="73">
        <f t="shared" si="1361"/>
        <v>0</v>
      </c>
      <c r="U590" s="61">
        <f t="shared" si="1362"/>
        <v>0</v>
      </c>
      <c r="V590" s="62">
        <f t="shared" si="1363"/>
        <v>0</v>
      </c>
      <c r="Z590" s="29" t="s">
        <v>342</v>
      </c>
      <c r="AA590" s="30">
        <v>40</v>
      </c>
      <c r="AB590" s="31">
        <v>4</v>
      </c>
      <c r="AC590" s="31">
        <v>12</v>
      </c>
      <c r="AD590" s="32" t="s">
        <v>480</v>
      </c>
      <c r="AE590" s="30">
        <v>810</v>
      </c>
      <c r="AF590" s="33">
        <v>4047.5</v>
      </c>
      <c r="AG590" s="34">
        <v>-4047.5</v>
      </c>
      <c r="AH590" s="33">
        <v>0</v>
      </c>
      <c r="AI590" s="34">
        <v>3654.9</v>
      </c>
      <c r="AJ590" s="34">
        <v>-3654.9</v>
      </c>
      <c r="AK590" s="34">
        <v>0</v>
      </c>
      <c r="AL590" s="34">
        <v>3654.9</v>
      </c>
      <c r="AM590" s="34">
        <v>-3654.9</v>
      </c>
      <c r="AN590" s="34">
        <v>0</v>
      </c>
    </row>
    <row r="591" spans="1:40" s="25" customFormat="1" ht="26.4" x14ac:dyDescent="0.25">
      <c r="A591" s="3"/>
      <c r="B591" s="14" t="s">
        <v>469</v>
      </c>
      <c r="C591" s="15">
        <v>40</v>
      </c>
      <c r="D591" s="16">
        <v>4</v>
      </c>
      <c r="E591" s="16">
        <v>12</v>
      </c>
      <c r="F591" s="17" t="s">
        <v>479</v>
      </c>
      <c r="G591" s="15"/>
      <c r="H591" s="18">
        <v>0</v>
      </c>
      <c r="I591" s="18">
        <v>0</v>
      </c>
      <c r="J591" s="18">
        <v>0</v>
      </c>
      <c r="K591" s="58">
        <f t="shared" si="1352"/>
        <v>0</v>
      </c>
      <c r="L591" s="58">
        <f t="shared" si="1353"/>
        <v>0</v>
      </c>
      <c r="M591" s="58">
        <f t="shared" si="1354"/>
        <v>0</v>
      </c>
      <c r="N591" s="28" t="b">
        <f t="shared" si="1355"/>
        <v>1</v>
      </c>
      <c r="O591" s="28" t="b">
        <f t="shared" si="1356"/>
        <v>1</v>
      </c>
      <c r="P591" s="28" t="b">
        <f t="shared" si="1357"/>
        <v>1</v>
      </c>
      <c r="Q591" s="28" t="b">
        <f t="shared" si="1358"/>
        <v>1</v>
      </c>
      <c r="R591" s="28" t="b">
        <f t="shared" si="1359"/>
        <v>1</v>
      </c>
      <c r="S591" s="73" t="b">
        <f t="shared" si="1360"/>
        <v>1</v>
      </c>
      <c r="T591" s="73">
        <f t="shared" si="1361"/>
        <v>0</v>
      </c>
      <c r="U591" s="61">
        <f t="shared" si="1362"/>
        <v>0</v>
      </c>
      <c r="V591" s="62">
        <f t="shared" si="1363"/>
        <v>0</v>
      </c>
      <c r="Z591" s="29" t="s">
        <v>469</v>
      </c>
      <c r="AA591" s="30">
        <v>40</v>
      </c>
      <c r="AB591" s="31">
        <v>4</v>
      </c>
      <c r="AC591" s="31">
        <v>12</v>
      </c>
      <c r="AD591" s="32" t="s">
        <v>479</v>
      </c>
      <c r="AE591" s="30" t="s">
        <v>857</v>
      </c>
      <c r="AF591" s="33">
        <v>539.79999999999995</v>
      </c>
      <c r="AG591" s="34">
        <v>-539.79999999999995</v>
      </c>
      <c r="AH591" s="33">
        <v>0</v>
      </c>
      <c r="AI591" s="34">
        <v>496.1</v>
      </c>
      <c r="AJ591" s="34">
        <v>-496.1</v>
      </c>
      <c r="AK591" s="34">
        <v>0</v>
      </c>
      <c r="AL591" s="34">
        <v>496.1</v>
      </c>
      <c r="AM591" s="34">
        <v>-496.1</v>
      </c>
      <c r="AN591" s="34">
        <v>0</v>
      </c>
    </row>
    <row r="592" spans="1:40" s="25" customFormat="1" ht="26.4" x14ac:dyDescent="0.25">
      <c r="A592" s="3"/>
      <c r="B592" s="14" t="s">
        <v>35</v>
      </c>
      <c r="C592" s="15">
        <v>40</v>
      </c>
      <c r="D592" s="16">
        <v>4</v>
      </c>
      <c r="E592" s="16">
        <v>12</v>
      </c>
      <c r="F592" s="17" t="s">
        <v>479</v>
      </c>
      <c r="G592" s="15" t="s">
        <v>34</v>
      </c>
      <c r="H592" s="18">
        <v>0</v>
      </c>
      <c r="I592" s="18">
        <v>0</v>
      </c>
      <c r="J592" s="18">
        <v>0</v>
      </c>
      <c r="K592" s="58">
        <f t="shared" si="1352"/>
        <v>0</v>
      </c>
      <c r="L592" s="58">
        <f t="shared" si="1353"/>
        <v>0</v>
      </c>
      <c r="M592" s="58">
        <f t="shared" si="1354"/>
        <v>0</v>
      </c>
      <c r="N592" s="28" t="b">
        <f t="shared" si="1355"/>
        <v>1</v>
      </c>
      <c r="O592" s="28" t="b">
        <f t="shared" si="1356"/>
        <v>1</v>
      </c>
      <c r="P592" s="28" t="b">
        <f t="shared" si="1357"/>
        <v>1</v>
      </c>
      <c r="Q592" s="28" t="b">
        <f t="shared" si="1358"/>
        <v>1</v>
      </c>
      <c r="R592" s="28" t="b">
        <f t="shared" si="1359"/>
        <v>1</v>
      </c>
      <c r="S592" s="73" t="b">
        <f t="shared" si="1360"/>
        <v>0</v>
      </c>
      <c r="T592" s="73">
        <f t="shared" si="1361"/>
        <v>0</v>
      </c>
      <c r="U592" s="61">
        <f t="shared" si="1362"/>
        <v>0</v>
      </c>
      <c r="V592" s="62">
        <f t="shared" si="1363"/>
        <v>0</v>
      </c>
      <c r="Z592" s="29" t="s">
        <v>35</v>
      </c>
      <c r="AA592" s="30">
        <v>40</v>
      </c>
      <c r="AB592" s="31">
        <v>4</v>
      </c>
      <c r="AC592" s="31">
        <v>12</v>
      </c>
      <c r="AD592" s="32" t="s">
        <v>479</v>
      </c>
      <c r="AE592" s="30">
        <v>200</v>
      </c>
      <c r="AF592" s="33">
        <v>90</v>
      </c>
      <c r="AG592" s="34">
        <v>-90</v>
      </c>
      <c r="AH592" s="33">
        <v>0</v>
      </c>
      <c r="AI592" s="34">
        <v>90</v>
      </c>
      <c r="AJ592" s="34">
        <v>-90</v>
      </c>
      <c r="AK592" s="34">
        <v>0</v>
      </c>
      <c r="AL592" s="34">
        <v>90</v>
      </c>
      <c r="AM592" s="34">
        <v>-90</v>
      </c>
      <c r="AN592" s="34">
        <v>0</v>
      </c>
    </row>
    <row r="593" spans="1:40" s="25" customFormat="1" ht="26.4" x14ac:dyDescent="0.25">
      <c r="A593" s="3"/>
      <c r="B593" s="14" t="s">
        <v>33</v>
      </c>
      <c r="C593" s="15">
        <v>40</v>
      </c>
      <c r="D593" s="16">
        <v>4</v>
      </c>
      <c r="E593" s="16">
        <v>12</v>
      </c>
      <c r="F593" s="17" t="s">
        <v>479</v>
      </c>
      <c r="G593" s="15" t="s">
        <v>32</v>
      </c>
      <c r="H593" s="18">
        <v>0</v>
      </c>
      <c r="I593" s="18">
        <v>0</v>
      </c>
      <c r="J593" s="18">
        <v>0</v>
      </c>
      <c r="K593" s="58">
        <f t="shared" si="1352"/>
        <v>0</v>
      </c>
      <c r="L593" s="58">
        <f t="shared" si="1353"/>
        <v>0</v>
      </c>
      <c r="M593" s="58">
        <f t="shared" si="1354"/>
        <v>0</v>
      </c>
      <c r="N593" s="28" t="b">
        <f t="shared" si="1355"/>
        <v>1</v>
      </c>
      <c r="O593" s="28" t="b">
        <f t="shared" si="1356"/>
        <v>1</v>
      </c>
      <c r="P593" s="28" t="b">
        <f t="shared" si="1357"/>
        <v>1</v>
      </c>
      <c r="Q593" s="28" t="b">
        <f t="shared" si="1358"/>
        <v>1</v>
      </c>
      <c r="R593" s="28" t="b">
        <f t="shared" si="1359"/>
        <v>1</v>
      </c>
      <c r="S593" s="73" t="b">
        <f t="shared" si="1360"/>
        <v>0</v>
      </c>
      <c r="T593" s="73">
        <f t="shared" si="1361"/>
        <v>0</v>
      </c>
      <c r="U593" s="61">
        <f t="shared" si="1362"/>
        <v>0</v>
      </c>
      <c r="V593" s="62">
        <f t="shared" si="1363"/>
        <v>0</v>
      </c>
      <c r="Z593" s="29" t="s">
        <v>33</v>
      </c>
      <c r="AA593" s="30">
        <v>40</v>
      </c>
      <c r="AB593" s="31">
        <v>4</v>
      </c>
      <c r="AC593" s="31">
        <v>12</v>
      </c>
      <c r="AD593" s="32" t="s">
        <v>479</v>
      </c>
      <c r="AE593" s="30">
        <v>240</v>
      </c>
      <c r="AF593" s="33">
        <v>90</v>
      </c>
      <c r="AG593" s="34">
        <v>-90</v>
      </c>
      <c r="AH593" s="33">
        <v>0</v>
      </c>
      <c r="AI593" s="34">
        <v>90</v>
      </c>
      <c r="AJ593" s="34">
        <v>-90</v>
      </c>
      <c r="AK593" s="34">
        <v>0</v>
      </c>
      <c r="AL593" s="34">
        <v>90</v>
      </c>
      <c r="AM593" s="34">
        <v>-90</v>
      </c>
      <c r="AN593" s="34">
        <v>0</v>
      </c>
    </row>
    <row r="594" spans="1:40" s="25" customFormat="1" x14ac:dyDescent="0.25">
      <c r="A594" s="3"/>
      <c r="B594" s="14" t="s">
        <v>344</v>
      </c>
      <c r="C594" s="15">
        <v>40</v>
      </c>
      <c r="D594" s="16">
        <v>4</v>
      </c>
      <c r="E594" s="16">
        <v>12</v>
      </c>
      <c r="F594" s="17" t="s">
        <v>479</v>
      </c>
      <c r="G594" s="15" t="s">
        <v>343</v>
      </c>
      <c r="H594" s="18">
        <v>0</v>
      </c>
      <c r="I594" s="18">
        <v>0</v>
      </c>
      <c r="J594" s="18">
        <v>0</v>
      </c>
      <c r="K594" s="58">
        <f t="shared" si="1352"/>
        <v>0</v>
      </c>
      <c r="L594" s="58">
        <f t="shared" si="1353"/>
        <v>0</v>
      </c>
      <c r="M594" s="58">
        <f t="shared" si="1354"/>
        <v>0</v>
      </c>
      <c r="N594" s="28" t="b">
        <f t="shared" si="1355"/>
        <v>1</v>
      </c>
      <c r="O594" s="28" t="b">
        <f t="shared" si="1356"/>
        <v>1</v>
      </c>
      <c r="P594" s="28" t="b">
        <f t="shared" si="1357"/>
        <v>1</v>
      </c>
      <c r="Q594" s="28" t="b">
        <f t="shared" si="1358"/>
        <v>1</v>
      </c>
      <c r="R594" s="28" t="b">
        <f t="shared" si="1359"/>
        <v>1</v>
      </c>
      <c r="S594" s="73" t="b">
        <f t="shared" si="1360"/>
        <v>0</v>
      </c>
      <c r="T594" s="73">
        <f t="shared" si="1361"/>
        <v>0</v>
      </c>
      <c r="U594" s="61">
        <f t="shared" si="1362"/>
        <v>0</v>
      </c>
      <c r="V594" s="62">
        <f t="shared" si="1363"/>
        <v>0</v>
      </c>
      <c r="Z594" s="29" t="s">
        <v>344</v>
      </c>
      <c r="AA594" s="30">
        <v>40</v>
      </c>
      <c r="AB594" s="31">
        <v>4</v>
      </c>
      <c r="AC594" s="31">
        <v>12</v>
      </c>
      <c r="AD594" s="32" t="s">
        <v>479</v>
      </c>
      <c r="AE594" s="30">
        <v>800</v>
      </c>
      <c r="AF594" s="33">
        <v>449.8</v>
      </c>
      <c r="AG594" s="34">
        <v>-449.8</v>
      </c>
      <c r="AH594" s="33">
        <v>0</v>
      </c>
      <c r="AI594" s="34">
        <v>406.1</v>
      </c>
      <c r="AJ594" s="34">
        <v>-406.1</v>
      </c>
      <c r="AK594" s="34">
        <v>0</v>
      </c>
      <c r="AL594" s="34">
        <v>406.1</v>
      </c>
      <c r="AM594" s="34">
        <v>-406.1</v>
      </c>
      <c r="AN594" s="34">
        <v>0</v>
      </c>
    </row>
    <row r="595" spans="1:40" s="25" customFormat="1" ht="39.6" x14ac:dyDescent="0.25">
      <c r="A595" s="3"/>
      <c r="B595" s="14" t="s">
        <v>342</v>
      </c>
      <c r="C595" s="15">
        <v>40</v>
      </c>
      <c r="D595" s="16">
        <v>4</v>
      </c>
      <c r="E595" s="16">
        <v>12</v>
      </c>
      <c r="F595" s="17" t="s">
        <v>479</v>
      </c>
      <c r="G595" s="15" t="s">
        <v>341</v>
      </c>
      <c r="H595" s="18">
        <v>0</v>
      </c>
      <c r="I595" s="18">
        <v>0</v>
      </c>
      <c r="J595" s="18">
        <v>0</v>
      </c>
      <c r="K595" s="58">
        <f t="shared" si="1352"/>
        <v>0</v>
      </c>
      <c r="L595" s="58">
        <f t="shared" si="1353"/>
        <v>0</v>
      </c>
      <c r="M595" s="58">
        <f t="shared" si="1354"/>
        <v>0</v>
      </c>
      <c r="N595" s="28" t="b">
        <f t="shared" si="1355"/>
        <v>1</v>
      </c>
      <c r="O595" s="28" t="b">
        <f t="shared" si="1356"/>
        <v>1</v>
      </c>
      <c r="P595" s="28" t="b">
        <f t="shared" si="1357"/>
        <v>1</v>
      </c>
      <c r="Q595" s="28" t="b">
        <f t="shared" si="1358"/>
        <v>1</v>
      </c>
      <c r="R595" s="28" t="b">
        <f t="shared" si="1359"/>
        <v>1</v>
      </c>
      <c r="S595" s="73" t="b">
        <f t="shared" si="1360"/>
        <v>0</v>
      </c>
      <c r="T595" s="73">
        <f t="shared" si="1361"/>
        <v>0</v>
      </c>
      <c r="U595" s="61">
        <f t="shared" si="1362"/>
        <v>0</v>
      </c>
      <c r="V595" s="62">
        <f t="shared" si="1363"/>
        <v>0</v>
      </c>
      <c r="Z595" s="29" t="s">
        <v>342</v>
      </c>
      <c r="AA595" s="30">
        <v>40</v>
      </c>
      <c r="AB595" s="31">
        <v>4</v>
      </c>
      <c r="AC595" s="31">
        <v>12</v>
      </c>
      <c r="AD595" s="32" t="s">
        <v>479</v>
      </c>
      <c r="AE595" s="30">
        <v>810</v>
      </c>
      <c r="AF595" s="33">
        <v>449.8</v>
      </c>
      <c r="AG595" s="34">
        <v>-449.8</v>
      </c>
      <c r="AH595" s="33">
        <v>0</v>
      </c>
      <c r="AI595" s="34">
        <v>406.1</v>
      </c>
      <c r="AJ595" s="34">
        <v>-406.1</v>
      </c>
      <c r="AK595" s="34">
        <v>0</v>
      </c>
      <c r="AL595" s="34">
        <v>406.1</v>
      </c>
      <c r="AM595" s="34">
        <v>-406.1</v>
      </c>
      <c r="AN595" s="34">
        <v>0</v>
      </c>
    </row>
    <row r="596" spans="1:40" s="25" customFormat="1" ht="39.6" x14ac:dyDescent="0.25">
      <c r="A596" s="3"/>
      <c r="B596" s="14" t="s">
        <v>478</v>
      </c>
      <c r="C596" s="15">
        <v>40</v>
      </c>
      <c r="D596" s="16">
        <v>4</v>
      </c>
      <c r="E596" s="16">
        <v>12</v>
      </c>
      <c r="F596" s="17" t="s">
        <v>477</v>
      </c>
      <c r="G596" s="15"/>
      <c r="H596" s="18">
        <v>4497300</v>
      </c>
      <c r="I596" s="18">
        <v>4061000</v>
      </c>
      <c r="J596" s="18">
        <v>4061000</v>
      </c>
      <c r="K596" s="58">
        <f t="shared" si="1352"/>
        <v>4497.3</v>
      </c>
      <c r="L596" s="58">
        <f t="shared" si="1353"/>
        <v>4061</v>
      </c>
      <c r="M596" s="58">
        <f t="shared" si="1354"/>
        <v>4061</v>
      </c>
      <c r="N596" s="28" t="b">
        <f t="shared" si="1355"/>
        <v>1</v>
      </c>
      <c r="O596" s="28" t="b">
        <f t="shared" si="1356"/>
        <v>1</v>
      </c>
      <c r="P596" s="28" t="b">
        <f t="shared" si="1357"/>
        <v>1</v>
      </c>
      <c r="Q596" s="28" t="b">
        <f t="shared" si="1358"/>
        <v>1</v>
      </c>
      <c r="R596" s="28" t="b">
        <f t="shared" si="1359"/>
        <v>1</v>
      </c>
      <c r="S596" s="73" t="b">
        <f t="shared" si="1360"/>
        <v>1</v>
      </c>
      <c r="T596" s="73">
        <f t="shared" si="1361"/>
        <v>0</v>
      </c>
      <c r="U596" s="61">
        <f t="shared" si="1362"/>
        <v>0</v>
      </c>
      <c r="V596" s="62">
        <f t="shared" si="1363"/>
        <v>0</v>
      </c>
      <c r="Z596" s="29" t="s">
        <v>478</v>
      </c>
      <c r="AA596" s="30">
        <v>40</v>
      </c>
      <c r="AB596" s="31">
        <v>4</v>
      </c>
      <c r="AC596" s="31">
        <v>12</v>
      </c>
      <c r="AD596" s="32" t="s">
        <v>477</v>
      </c>
      <c r="AE596" s="30" t="s">
        <v>857</v>
      </c>
      <c r="AF596" s="33">
        <v>0</v>
      </c>
      <c r="AG596" s="34">
        <v>4497.3</v>
      </c>
      <c r="AH596" s="33">
        <v>4497.3</v>
      </c>
      <c r="AI596" s="34">
        <v>0</v>
      </c>
      <c r="AJ596" s="34">
        <v>4061</v>
      </c>
      <c r="AK596" s="34">
        <v>4061</v>
      </c>
      <c r="AL596" s="34">
        <v>0</v>
      </c>
      <c r="AM596" s="34">
        <v>4061</v>
      </c>
      <c r="AN596" s="34">
        <v>4061</v>
      </c>
    </row>
    <row r="597" spans="1:40" s="25" customFormat="1" x14ac:dyDescent="0.25">
      <c r="A597" s="3"/>
      <c r="B597" s="14" t="s">
        <v>472</v>
      </c>
      <c r="C597" s="15">
        <v>40</v>
      </c>
      <c r="D597" s="16">
        <v>4</v>
      </c>
      <c r="E597" s="16">
        <v>12</v>
      </c>
      <c r="F597" s="17" t="s">
        <v>476</v>
      </c>
      <c r="G597" s="15"/>
      <c r="H597" s="18">
        <v>4047500</v>
      </c>
      <c r="I597" s="18">
        <v>3654900</v>
      </c>
      <c r="J597" s="18">
        <v>3654900</v>
      </c>
      <c r="K597" s="58">
        <f t="shared" si="1352"/>
        <v>4047.5</v>
      </c>
      <c r="L597" s="58">
        <f t="shared" si="1353"/>
        <v>3654.9</v>
      </c>
      <c r="M597" s="58">
        <f t="shared" si="1354"/>
        <v>3654.9</v>
      </c>
      <c r="N597" s="28" t="b">
        <f t="shared" si="1355"/>
        <v>1</v>
      </c>
      <c r="O597" s="28" t="b">
        <f t="shared" si="1356"/>
        <v>1</v>
      </c>
      <c r="P597" s="28" t="b">
        <f t="shared" si="1357"/>
        <v>1</v>
      </c>
      <c r="Q597" s="28" t="b">
        <f t="shared" si="1358"/>
        <v>1</v>
      </c>
      <c r="R597" s="28" t="b">
        <f t="shared" si="1359"/>
        <v>1</v>
      </c>
      <c r="S597" s="73" t="b">
        <f t="shared" si="1360"/>
        <v>1</v>
      </c>
      <c r="T597" s="73">
        <f t="shared" si="1361"/>
        <v>0</v>
      </c>
      <c r="U597" s="61">
        <f t="shared" si="1362"/>
        <v>0</v>
      </c>
      <c r="V597" s="62">
        <f t="shared" si="1363"/>
        <v>0</v>
      </c>
      <c r="Z597" s="29" t="s">
        <v>472</v>
      </c>
      <c r="AA597" s="30">
        <v>40</v>
      </c>
      <c r="AB597" s="31">
        <v>4</v>
      </c>
      <c r="AC597" s="31">
        <v>12</v>
      </c>
      <c r="AD597" s="32" t="s">
        <v>476</v>
      </c>
      <c r="AE597" s="30" t="s">
        <v>857</v>
      </c>
      <c r="AF597" s="33">
        <v>0</v>
      </c>
      <c r="AG597" s="34">
        <v>4047.5</v>
      </c>
      <c r="AH597" s="33">
        <v>4047.5</v>
      </c>
      <c r="AI597" s="34">
        <v>0</v>
      </c>
      <c r="AJ597" s="34">
        <v>3654.9</v>
      </c>
      <c r="AK597" s="34">
        <v>3654.9</v>
      </c>
      <c r="AL597" s="34">
        <v>0</v>
      </c>
      <c r="AM597" s="34">
        <v>3654.9</v>
      </c>
      <c r="AN597" s="34">
        <v>3654.9</v>
      </c>
    </row>
    <row r="598" spans="1:40" s="25" customFormat="1" x14ac:dyDescent="0.25">
      <c r="A598" s="3"/>
      <c r="B598" s="14" t="s">
        <v>344</v>
      </c>
      <c r="C598" s="15">
        <v>40</v>
      </c>
      <c r="D598" s="16">
        <v>4</v>
      </c>
      <c r="E598" s="16">
        <v>12</v>
      </c>
      <c r="F598" s="17" t="s">
        <v>476</v>
      </c>
      <c r="G598" s="15" t="s">
        <v>343</v>
      </c>
      <c r="H598" s="18">
        <v>4047500</v>
      </c>
      <c r="I598" s="18">
        <v>3654900</v>
      </c>
      <c r="J598" s="18">
        <v>3654900</v>
      </c>
      <c r="K598" s="58">
        <f t="shared" si="1352"/>
        <v>4047.5</v>
      </c>
      <c r="L598" s="58">
        <f t="shared" si="1353"/>
        <v>3654.9</v>
      </c>
      <c r="M598" s="58">
        <f t="shared" si="1354"/>
        <v>3654.9</v>
      </c>
      <c r="N598" s="28" t="b">
        <f t="shared" si="1355"/>
        <v>1</v>
      </c>
      <c r="O598" s="28" t="b">
        <f t="shared" si="1356"/>
        <v>1</v>
      </c>
      <c r="P598" s="28" t="b">
        <f t="shared" si="1357"/>
        <v>1</v>
      </c>
      <c r="Q598" s="28" t="b">
        <f t="shared" si="1358"/>
        <v>1</v>
      </c>
      <c r="R598" s="28" t="b">
        <f t="shared" si="1359"/>
        <v>1</v>
      </c>
      <c r="S598" s="73" t="b">
        <f t="shared" si="1360"/>
        <v>0</v>
      </c>
      <c r="T598" s="73">
        <f t="shared" si="1361"/>
        <v>0</v>
      </c>
      <c r="U598" s="61">
        <f t="shared" si="1362"/>
        <v>0</v>
      </c>
      <c r="V598" s="62">
        <f t="shared" si="1363"/>
        <v>0</v>
      </c>
      <c r="Z598" s="29" t="s">
        <v>344</v>
      </c>
      <c r="AA598" s="30">
        <v>40</v>
      </c>
      <c r="AB598" s="31">
        <v>4</v>
      </c>
      <c r="AC598" s="31">
        <v>12</v>
      </c>
      <c r="AD598" s="32" t="s">
        <v>476</v>
      </c>
      <c r="AE598" s="30">
        <v>800</v>
      </c>
      <c r="AF598" s="33">
        <v>0</v>
      </c>
      <c r="AG598" s="34">
        <v>4047.5</v>
      </c>
      <c r="AH598" s="33">
        <v>4047.5</v>
      </c>
      <c r="AI598" s="34">
        <v>0</v>
      </c>
      <c r="AJ598" s="34">
        <v>3654.9</v>
      </c>
      <c r="AK598" s="34">
        <v>3654.9</v>
      </c>
      <c r="AL598" s="34">
        <v>0</v>
      </c>
      <c r="AM598" s="34">
        <v>3654.9</v>
      </c>
      <c r="AN598" s="34">
        <v>3654.9</v>
      </c>
    </row>
    <row r="599" spans="1:40" s="25" customFormat="1" ht="39.6" x14ac:dyDescent="0.25">
      <c r="A599" s="3"/>
      <c r="B599" s="14" t="s">
        <v>342</v>
      </c>
      <c r="C599" s="15">
        <v>40</v>
      </c>
      <c r="D599" s="16">
        <v>4</v>
      </c>
      <c r="E599" s="16">
        <v>12</v>
      </c>
      <c r="F599" s="17" t="s">
        <v>476</v>
      </c>
      <c r="G599" s="15" t="s">
        <v>341</v>
      </c>
      <c r="H599" s="18">
        <v>4047500</v>
      </c>
      <c r="I599" s="18">
        <v>3654900</v>
      </c>
      <c r="J599" s="18">
        <v>3654900</v>
      </c>
      <c r="K599" s="58">
        <f t="shared" si="1352"/>
        <v>4047.5</v>
      </c>
      <c r="L599" s="58">
        <f t="shared" si="1353"/>
        <v>3654.9</v>
      </c>
      <c r="M599" s="58">
        <f t="shared" si="1354"/>
        <v>3654.9</v>
      </c>
      <c r="N599" s="28" t="b">
        <f t="shared" si="1355"/>
        <v>1</v>
      </c>
      <c r="O599" s="28" t="b">
        <f t="shared" si="1356"/>
        <v>1</v>
      </c>
      <c r="P599" s="28" t="b">
        <f t="shared" si="1357"/>
        <v>1</v>
      </c>
      <c r="Q599" s="28" t="b">
        <f t="shared" si="1358"/>
        <v>1</v>
      </c>
      <c r="R599" s="28" t="b">
        <f t="shared" si="1359"/>
        <v>1</v>
      </c>
      <c r="S599" s="73" t="b">
        <f t="shared" si="1360"/>
        <v>0</v>
      </c>
      <c r="T599" s="73">
        <f t="shared" si="1361"/>
        <v>0</v>
      </c>
      <c r="U599" s="61">
        <f t="shared" si="1362"/>
        <v>0</v>
      </c>
      <c r="V599" s="62">
        <f t="shared" si="1363"/>
        <v>0</v>
      </c>
      <c r="Z599" s="29" t="s">
        <v>342</v>
      </c>
      <c r="AA599" s="30">
        <v>40</v>
      </c>
      <c r="AB599" s="31">
        <v>4</v>
      </c>
      <c r="AC599" s="31">
        <v>12</v>
      </c>
      <c r="AD599" s="32" t="s">
        <v>476</v>
      </c>
      <c r="AE599" s="30">
        <v>810</v>
      </c>
      <c r="AF599" s="33">
        <v>0</v>
      </c>
      <c r="AG599" s="34">
        <v>4047.5</v>
      </c>
      <c r="AH599" s="33">
        <v>4047.5</v>
      </c>
      <c r="AI599" s="34">
        <v>0</v>
      </c>
      <c r="AJ599" s="34">
        <v>3654.9</v>
      </c>
      <c r="AK599" s="34">
        <v>3654.9</v>
      </c>
      <c r="AL599" s="34">
        <v>0</v>
      </c>
      <c r="AM599" s="34">
        <v>3654.9</v>
      </c>
      <c r="AN599" s="34">
        <v>3654.9</v>
      </c>
    </row>
    <row r="600" spans="1:40" s="25" customFormat="1" ht="26.4" x14ac:dyDescent="0.25">
      <c r="A600" s="3"/>
      <c r="B600" s="14" t="s">
        <v>469</v>
      </c>
      <c r="C600" s="15">
        <v>40</v>
      </c>
      <c r="D600" s="16">
        <v>4</v>
      </c>
      <c r="E600" s="16">
        <v>12</v>
      </c>
      <c r="F600" s="17" t="s">
        <v>475</v>
      </c>
      <c r="G600" s="15"/>
      <c r="H600" s="18">
        <v>449800</v>
      </c>
      <c r="I600" s="18">
        <v>406100</v>
      </c>
      <c r="J600" s="18">
        <v>406100</v>
      </c>
      <c r="K600" s="58">
        <f t="shared" si="1352"/>
        <v>449.8</v>
      </c>
      <c r="L600" s="58">
        <f t="shared" si="1353"/>
        <v>406.1</v>
      </c>
      <c r="M600" s="58">
        <f t="shared" si="1354"/>
        <v>406.1</v>
      </c>
      <c r="N600" s="28" t="b">
        <f t="shared" si="1355"/>
        <v>1</v>
      </c>
      <c r="O600" s="28" t="b">
        <f t="shared" si="1356"/>
        <v>1</v>
      </c>
      <c r="P600" s="28" t="b">
        <f t="shared" si="1357"/>
        <v>1</v>
      </c>
      <c r="Q600" s="28" t="b">
        <f t="shared" si="1358"/>
        <v>1</v>
      </c>
      <c r="R600" s="28" t="b">
        <f t="shared" si="1359"/>
        <v>1</v>
      </c>
      <c r="S600" s="73" t="b">
        <f t="shared" si="1360"/>
        <v>1</v>
      </c>
      <c r="T600" s="73">
        <f t="shared" si="1361"/>
        <v>0</v>
      </c>
      <c r="U600" s="61">
        <f t="shared" si="1362"/>
        <v>0</v>
      </c>
      <c r="V600" s="62">
        <f t="shared" si="1363"/>
        <v>0</v>
      </c>
      <c r="Z600" s="29" t="s">
        <v>469</v>
      </c>
      <c r="AA600" s="30">
        <v>40</v>
      </c>
      <c r="AB600" s="31">
        <v>4</v>
      </c>
      <c r="AC600" s="31">
        <v>12</v>
      </c>
      <c r="AD600" s="32" t="s">
        <v>475</v>
      </c>
      <c r="AE600" s="30" t="s">
        <v>857</v>
      </c>
      <c r="AF600" s="33">
        <v>0</v>
      </c>
      <c r="AG600" s="34">
        <v>449.8</v>
      </c>
      <c r="AH600" s="33">
        <v>449.8</v>
      </c>
      <c r="AI600" s="34">
        <v>0</v>
      </c>
      <c r="AJ600" s="34">
        <v>406.1</v>
      </c>
      <c r="AK600" s="34">
        <v>406.1</v>
      </c>
      <c r="AL600" s="34">
        <v>0</v>
      </c>
      <c r="AM600" s="34">
        <v>406.1</v>
      </c>
      <c r="AN600" s="34">
        <v>406.1</v>
      </c>
    </row>
    <row r="601" spans="1:40" s="25" customFormat="1" x14ac:dyDescent="0.25">
      <c r="A601" s="3"/>
      <c r="B601" s="14" t="s">
        <v>344</v>
      </c>
      <c r="C601" s="15">
        <v>40</v>
      </c>
      <c r="D601" s="16">
        <v>4</v>
      </c>
      <c r="E601" s="16">
        <v>12</v>
      </c>
      <c r="F601" s="17" t="s">
        <v>475</v>
      </c>
      <c r="G601" s="15" t="s">
        <v>343</v>
      </c>
      <c r="H601" s="18">
        <v>449800</v>
      </c>
      <c r="I601" s="18">
        <v>406100</v>
      </c>
      <c r="J601" s="18">
        <v>406100</v>
      </c>
      <c r="K601" s="58">
        <f t="shared" ref="K601:K664" si="1364">H601/1000</f>
        <v>449.8</v>
      </c>
      <c r="L601" s="58">
        <f t="shared" ref="L601:L664" si="1365">I601/1000</f>
        <v>406.1</v>
      </c>
      <c r="M601" s="58">
        <f t="shared" ref="M601:M664" si="1366">J601/1000</f>
        <v>406.1</v>
      </c>
      <c r="N601" s="28" t="b">
        <f t="shared" ref="N601:N664" si="1367">B601=Z601</f>
        <v>1</v>
      </c>
      <c r="O601" s="28" t="b">
        <f t="shared" ref="O601:O664" si="1368">C601=AA601</f>
        <v>1</v>
      </c>
      <c r="P601" s="28" t="b">
        <f t="shared" ref="P601:P664" si="1369">D601=AB601</f>
        <v>1</v>
      </c>
      <c r="Q601" s="28" t="b">
        <f t="shared" ref="Q601:Q664" si="1370">E601=AC601</f>
        <v>1</v>
      </c>
      <c r="R601" s="28" t="b">
        <f t="shared" ref="R601:R664" si="1371">F601=AD601</f>
        <v>1</v>
      </c>
      <c r="S601" s="73" t="b">
        <f t="shared" ref="S601:S664" si="1372">G601=AE601</f>
        <v>0</v>
      </c>
      <c r="T601" s="73">
        <f t="shared" ref="T601:T664" si="1373">K601-AH601</f>
        <v>0</v>
      </c>
      <c r="U601" s="61">
        <f t="shared" ref="U601:U664" si="1374">L601-AK601</f>
        <v>0</v>
      </c>
      <c r="V601" s="62">
        <f t="shared" ref="V601:V664" si="1375">M601-AN601</f>
        <v>0</v>
      </c>
      <c r="Z601" s="29" t="s">
        <v>344</v>
      </c>
      <c r="AA601" s="30">
        <v>40</v>
      </c>
      <c r="AB601" s="31">
        <v>4</v>
      </c>
      <c r="AC601" s="31">
        <v>12</v>
      </c>
      <c r="AD601" s="32" t="s">
        <v>475</v>
      </c>
      <c r="AE601" s="30">
        <v>800</v>
      </c>
      <c r="AF601" s="33">
        <v>0</v>
      </c>
      <c r="AG601" s="34">
        <v>449.8</v>
      </c>
      <c r="AH601" s="33">
        <v>449.8</v>
      </c>
      <c r="AI601" s="34">
        <v>0</v>
      </c>
      <c r="AJ601" s="34">
        <v>406.1</v>
      </c>
      <c r="AK601" s="34">
        <v>406.1</v>
      </c>
      <c r="AL601" s="34">
        <v>0</v>
      </c>
      <c r="AM601" s="34">
        <v>406.1</v>
      </c>
      <c r="AN601" s="34">
        <v>406.1</v>
      </c>
    </row>
    <row r="602" spans="1:40" s="25" customFormat="1" ht="39.6" x14ac:dyDescent="0.25">
      <c r="A602" s="3"/>
      <c r="B602" s="14" t="s">
        <v>342</v>
      </c>
      <c r="C602" s="15">
        <v>40</v>
      </c>
      <c r="D602" s="16">
        <v>4</v>
      </c>
      <c r="E602" s="16">
        <v>12</v>
      </c>
      <c r="F602" s="17" t="s">
        <v>475</v>
      </c>
      <c r="G602" s="15" t="s">
        <v>341</v>
      </c>
      <c r="H602" s="18">
        <v>449800</v>
      </c>
      <c r="I602" s="18">
        <v>406100</v>
      </c>
      <c r="J602" s="18">
        <v>406100</v>
      </c>
      <c r="K602" s="58">
        <f t="shared" si="1364"/>
        <v>449.8</v>
      </c>
      <c r="L602" s="58">
        <f t="shared" si="1365"/>
        <v>406.1</v>
      </c>
      <c r="M602" s="58">
        <f t="shared" si="1366"/>
        <v>406.1</v>
      </c>
      <c r="N602" s="28" t="b">
        <f t="shared" si="1367"/>
        <v>1</v>
      </c>
      <c r="O602" s="28" t="b">
        <f t="shared" si="1368"/>
        <v>1</v>
      </c>
      <c r="P602" s="28" t="b">
        <f t="shared" si="1369"/>
        <v>1</v>
      </c>
      <c r="Q602" s="28" t="b">
        <f t="shared" si="1370"/>
        <v>1</v>
      </c>
      <c r="R602" s="28" t="b">
        <f t="shared" si="1371"/>
        <v>1</v>
      </c>
      <c r="S602" s="73" t="b">
        <f t="shared" si="1372"/>
        <v>0</v>
      </c>
      <c r="T602" s="73">
        <f t="shared" si="1373"/>
        <v>0</v>
      </c>
      <c r="U602" s="61">
        <f t="shared" si="1374"/>
        <v>0</v>
      </c>
      <c r="V602" s="62">
        <f t="shared" si="1375"/>
        <v>0</v>
      </c>
      <c r="Z602" s="29" t="s">
        <v>342</v>
      </c>
      <c r="AA602" s="30">
        <v>40</v>
      </c>
      <c r="AB602" s="31">
        <v>4</v>
      </c>
      <c r="AC602" s="31">
        <v>12</v>
      </c>
      <c r="AD602" s="32" t="s">
        <v>475</v>
      </c>
      <c r="AE602" s="30">
        <v>810</v>
      </c>
      <c r="AF602" s="33">
        <v>0</v>
      </c>
      <c r="AG602" s="34">
        <v>449.8</v>
      </c>
      <c r="AH602" s="33">
        <v>449.8</v>
      </c>
      <c r="AI602" s="34">
        <v>0</v>
      </c>
      <c r="AJ602" s="34">
        <v>406.1</v>
      </c>
      <c r="AK602" s="34">
        <v>406.1</v>
      </c>
      <c r="AL602" s="34">
        <v>0</v>
      </c>
      <c r="AM602" s="34">
        <v>406.1</v>
      </c>
      <c r="AN602" s="34">
        <v>406.1</v>
      </c>
    </row>
    <row r="603" spans="1:40" s="25" customFormat="1" ht="26.4" x14ac:dyDescent="0.25">
      <c r="A603" s="3"/>
      <c r="B603" s="14" t="s">
        <v>474</v>
      </c>
      <c r="C603" s="15">
        <v>40</v>
      </c>
      <c r="D603" s="16">
        <v>4</v>
      </c>
      <c r="E603" s="16">
        <v>12</v>
      </c>
      <c r="F603" s="17" t="s">
        <v>473</v>
      </c>
      <c r="G603" s="15"/>
      <c r="H603" s="18">
        <v>900000</v>
      </c>
      <c r="I603" s="18">
        <v>900000</v>
      </c>
      <c r="J603" s="18">
        <v>900000</v>
      </c>
      <c r="K603" s="58">
        <f t="shared" si="1364"/>
        <v>900</v>
      </c>
      <c r="L603" s="58">
        <f t="shared" si="1365"/>
        <v>900</v>
      </c>
      <c r="M603" s="58">
        <f t="shared" si="1366"/>
        <v>900</v>
      </c>
      <c r="N603" s="28" t="b">
        <f t="shared" si="1367"/>
        <v>1</v>
      </c>
      <c r="O603" s="28" t="b">
        <f t="shared" si="1368"/>
        <v>1</v>
      </c>
      <c r="P603" s="28" t="b">
        <f t="shared" si="1369"/>
        <v>1</v>
      </c>
      <c r="Q603" s="28" t="b">
        <f t="shared" si="1370"/>
        <v>1</v>
      </c>
      <c r="R603" s="28" t="b">
        <f t="shared" si="1371"/>
        <v>1</v>
      </c>
      <c r="S603" s="73" t="b">
        <f t="shared" si="1372"/>
        <v>1</v>
      </c>
      <c r="T603" s="73">
        <f t="shared" si="1373"/>
        <v>0</v>
      </c>
      <c r="U603" s="61">
        <f t="shared" si="1374"/>
        <v>0</v>
      </c>
      <c r="V603" s="62">
        <f t="shared" si="1375"/>
        <v>0</v>
      </c>
      <c r="Z603" s="29" t="s">
        <v>474</v>
      </c>
      <c r="AA603" s="30">
        <v>40</v>
      </c>
      <c r="AB603" s="31">
        <v>4</v>
      </c>
      <c r="AC603" s="31">
        <v>12</v>
      </c>
      <c r="AD603" s="32" t="s">
        <v>473</v>
      </c>
      <c r="AE603" s="30" t="s">
        <v>857</v>
      </c>
      <c r="AF603" s="33">
        <v>3.5</v>
      </c>
      <c r="AG603" s="34">
        <v>896.5</v>
      </c>
      <c r="AH603" s="33">
        <v>900</v>
      </c>
      <c r="AI603" s="34">
        <v>3.5</v>
      </c>
      <c r="AJ603" s="34">
        <v>896.5</v>
      </c>
      <c r="AK603" s="34">
        <v>900</v>
      </c>
      <c r="AL603" s="34">
        <v>3.5</v>
      </c>
      <c r="AM603" s="34">
        <v>896.5</v>
      </c>
      <c r="AN603" s="34">
        <v>900</v>
      </c>
    </row>
    <row r="604" spans="1:40" s="25" customFormat="1" x14ac:dyDescent="0.25">
      <c r="A604" s="3"/>
      <c r="B604" s="14" t="s">
        <v>472</v>
      </c>
      <c r="C604" s="15">
        <v>40</v>
      </c>
      <c r="D604" s="16">
        <v>4</v>
      </c>
      <c r="E604" s="16">
        <v>12</v>
      </c>
      <c r="F604" s="17" t="s">
        <v>471</v>
      </c>
      <c r="G604" s="15"/>
      <c r="H604" s="18">
        <v>810000</v>
      </c>
      <c r="I604" s="18">
        <v>810000</v>
      </c>
      <c r="J604" s="18">
        <v>810000</v>
      </c>
      <c r="K604" s="58">
        <f t="shared" si="1364"/>
        <v>810</v>
      </c>
      <c r="L604" s="58">
        <f t="shared" si="1365"/>
        <v>810</v>
      </c>
      <c r="M604" s="58">
        <f t="shared" si="1366"/>
        <v>810</v>
      </c>
      <c r="N604" s="28" t="b">
        <f t="shared" si="1367"/>
        <v>1</v>
      </c>
      <c r="O604" s="28" t="b">
        <f t="shared" si="1368"/>
        <v>1</v>
      </c>
      <c r="P604" s="28" t="b">
        <f t="shared" si="1369"/>
        <v>1</v>
      </c>
      <c r="Q604" s="28" t="b">
        <f t="shared" si="1370"/>
        <v>1</v>
      </c>
      <c r="R604" s="28" t="b">
        <f t="shared" si="1371"/>
        <v>1</v>
      </c>
      <c r="S604" s="73" t="b">
        <f t="shared" si="1372"/>
        <v>1</v>
      </c>
      <c r="T604" s="73">
        <f t="shared" si="1373"/>
        <v>0</v>
      </c>
      <c r="U604" s="61">
        <f t="shared" si="1374"/>
        <v>0</v>
      </c>
      <c r="V604" s="62">
        <f t="shared" si="1375"/>
        <v>0</v>
      </c>
      <c r="Z604" s="29" t="s">
        <v>472</v>
      </c>
      <c r="AA604" s="30">
        <v>40</v>
      </c>
      <c r="AB604" s="31">
        <v>4</v>
      </c>
      <c r="AC604" s="31">
        <v>12</v>
      </c>
      <c r="AD604" s="32" t="s">
        <v>471</v>
      </c>
      <c r="AE604" s="30" t="s">
        <v>857</v>
      </c>
      <c r="AF604" s="33">
        <v>0</v>
      </c>
      <c r="AG604" s="34">
        <v>810</v>
      </c>
      <c r="AH604" s="33">
        <v>810</v>
      </c>
      <c r="AI604" s="34">
        <v>0</v>
      </c>
      <c r="AJ604" s="34">
        <v>810</v>
      </c>
      <c r="AK604" s="34">
        <v>810</v>
      </c>
      <c r="AL604" s="34">
        <v>0</v>
      </c>
      <c r="AM604" s="34">
        <v>810</v>
      </c>
      <c r="AN604" s="34">
        <v>810</v>
      </c>
    </row>
    <row r="605" spans="1:40" s="25" customFormat="1" ht="26.4" x14ac:dyDescent="0.25">
      <c r="A605" s="3"/>
      <c r="B605" s="14" t="s">
        <v>35</v>
      </c>
      <c r="C605" s="15">
        <v>40</v>
      </c>
      <c r="D605" s="16">
        <v>4</v>
      </c>
      <c r="E605" s="16">
        <v>12</v>
      </c>
      <c r="F605" s="17" t="s">
        <v>471</v>
      </c>
      <c r="G605" s="15" t="s">
        <v>34</v>
      </c>
      <c r="H605" s="18">
        <v>810000</v>
      </c>
      <c r="I605" s="18">
        <v>810000</v>
      </c>
      <c r="J605" s="18">
        <v>810000</v>
      </c>
      <c r="K605" s="58">
        <f t="shared" si="1364"/>
        <v>810</v>
      </c>
      <c r="L605" s="58">
        <f t="shared" si="1365"/>
        <v>810</v>
      </c>
      <c r="M605" s="58">
        <f t="shared" si="1366"/>
        <v>810</v>
      </c>
      <c r="N605" s="28" t="b">
        <f t="shared" si="1367"/>
        <v>1</v>
      </c>
      <c r="O605" s="28" t="b">
        <f t="shared" si="1368"/>
        <v>1</v>
      </c>
      <c r="P605" s="28" t="b">
        <f t="shared" si="1369"/>
        <v>1</v>
      </c>
      <c r="Q605" s="28" t="b">
        <f t="shared" si="1370"/>
        <v>1</v>
      </c>
      <c r="R605" s="28" t="b">
        <f t="shared" si="1371"/>
        <v>1</v>
      </c>
      <c r="S605" s="73" t="b">
        <f t="shared" si="1372"/>
        <v>0</v>
      </c>
      <c r="T605" s="73">
        <f t="shared" si="1373"/>
        <v>0</v>
      </c>
      <c r="U605" s="61">
        <f t="shared" si="1374"/>
        <v>0</v>
      </c>
      <c r="V605" s="62">
        <f t="shared" si="1375"/>
        <v>0</v>
      </c>
      <c r="Z605" s="29" t="s">
        <v>35</v>
      </c>
      <c r="AA605" s="30">
        <v>40</v>
      </c>
      <c r="AB605" s="31">
        <v>4</v>
      </c>
      <c r="AC605" s="31">
        <v>12</v>
      </c>
      <c r="AD605" s="32" t="s">
        <v>471</v>
      </c>
      <c r="AE605" s="30">
        <v>200</v>
      </c>
      <c r="AF605" s="33">
        <v>0</v>
      </c>
      <c r="AG605" s="34">
        <v>810</v>
      </c>
      <c r="AH605" s="33">
        <v>810</v>
      </c>
      <c r="AI605" s="34">
        <v>0</v>
      </c>
      <c r="AJ605" s="34">
        <v>810</v>
      </c>
      <c r="AK605" s="34">
        <v>810</v>
      </c>
      <c r="AL605" s="34">
        <v>0</v>
      </c>
      <c r="AM605" s="34">
        <v>810</v>
      </c>
      <c r="AN605" s="34">
        <v>810</v>
      </c>
    </row>
    <row r="606" spans="1:40" s="25" customFormat="1" ht="26.4" x14ac:dyDescent="0.25">
      <c r="A606" s="3"/>
      <c r="B606" s="14" t="s">
        <v>33</v>
      </c>
      <c r="C606" s="15">
        <v>40</v>
      </c>
      <c r="D606" s="16">
        <v>4</v>
      </c>
      <c r="E606" s="16">
        <v>12</v>
      </c>
      <c r="F606" s="17" t="s">
        <v>471</v>
      </c>
      <c r="G606" s="15" t="s">
        <v>32</v>
      </c>
      <c r="H606" s="18">
        <v>810000</v>
      </c>
      <c r="I606" s="18">
        <v>810000</v>
      </c>
      <c r="J606" s="18">
        <v>810000</v>
      </c>
      <c r="K606" s="58">
        <f t="shared" si="1364"/>
        <v>810</v>
      </c>
      <c r="L606" s="58">
        <f t="shared" si="1365"/>
        <v>810</v>
      </c>
      <c r="M606" s="58">
        <f t="shared" si="1366"/>
        <v>810</v>
      </c>
      <c r="N606" s="28" t="b">
        <f t="shared" si="1367"/>
        <v>1</v>
      </c>
      <c r="O606" s="28" t="b">
        <f t="shared" si="1368"/>
        <v>1</v>
      </c>
      <c r="P606" s="28" t="b">
        <f t="shared" si="1369"/>
        <v>1</v>
      </c>
      <c r="Q606" s="28" t="b">
        <f t="shared" si="1370"/>
        <v>1</v>
      </c>
      <c r="R606" s="28" t="b">
        <f t="shared" si="1371"/>
        <v>1</v>
      </c>
      <c r="S606" s="73" t="b">
        <f t="shared" si="1372"/>
        <v>0</v>
      </c>
      <c r="T606" s="73">
        <f t="shared" si="1373"/>
        <v>0</v>
      </c>
      <c r="U606" s="61">
        <f t="shared" si="1374"/>
        <v>0</v>
      </c>
      <c r="V606" s="62">
        <f t="shared" si="1375"/>
        <v>0</v>
      </c>
      <c r="Z606" s="29" t="s">
        <v>33</v>
      </c>
      <c r="AA606" s="30">
        <v>40</v>
      </c>
      <c r="AB606" s="31">
        <v>4</v>
      </c>
      <c r="AC606" s="31">
        <v>12</v>
      </c>
      <c r="AD606" s="32" t="s">
        <v>471</v>
      </c>
      <c r="AE606" s="30">
        <v>240</v>
      </c>
      <c r="AF606" s="33">
        <v>0</v>
      </c>
      <c r="AG606" s="34">
        <v>810</v>
      </c>
      <c r="AH606" s="33">
        <v>810</v>
      </c>
      <c r="AI606" s="34">
        <v>0</v>
      </c>
      <c r="AJ606" s="34">
        <v>810</v>
      </c>
      <c r="AK606" s="34">
        <v>810</v>
      </c>
      <c r="AL606" s="34">
        <v>0</v>
      </c>
      <c r="AM606" s="34">
        <v>810</v>
      </c>
      <c r="AN606" s="34">
        <v>810</v>
      </c>
    </row>
    <row r="607" spans="1:40" s="25" customFormat="1" x14ac:dyDescent="0.25">
      <c r="A607" s="3"/>
      <c r="B607" s="14" t="s">
        <v>49</v>
      </c>
      <c r="C607" s="15">
        <v>40</v>
      </c>
      <c r="D607" s="16">
        <v>4</v>
      </c>
      <c r="E607" s="16">
        <v>12</v>
      </c>
      <c r="F607" s="17" t="s">
        <v>470</v>
      </c>
      <c r="G607" s="15"/>
      <c r="H607" s="18">
        <v>0</v>
      </c>
      <c r="I607" s="18">
        <v>0</v>
      </c>
      <c r="J607" s="18">
        <v>0</v>
      </c>
      <c r="K607" s="58">
        <f t="shared" si="1364"/>
        <v>0</v>
      </c>
      <c r="L607" s="58">
        <f t="shared" si="1365"/>
        <v>0</v>
      </c>
      <c r="M607" s="58">
        <f t="shared" si="1366"/>
        <v>0</v>
      </c>
      <c r="N607" s="28" t="b">
        <f t="shared" si="1367"/>
        <v>1</v>
      </c>
      <c r="O607" s="28" t="b">
        <f t="shared" si="1368"/>
        <v>1</v>
      </c>
      <c r="P607" s="28" t="b">
        <f t="shared" si="1369"/>
        <v>1</v>
      </c>
      <c r="Q607" s="28" t="b">
        <f t="shared" si="1370"/>
        <v>1</v>
      </c>
      <c r="R607" s="28" t="b">
        <f t="shared" si="1371"/>
        <v>1</v>
      </c>
      <c r="S607" s="73" t="b">
        <f t="shared" si="1372"/>
        <v>1</v>
      </c>
      <c r="T607" s="73">
        <f t="shared" si="1373"/>
        <v>0</v>
      </c>
      <c r="U607" s="61">
        <f t="shared" si="1374"/>
        <v>0</v>
      </c>
      <c r="V607" s="62">
        <f t="shared" si="1375"/>
        <v>0</v>
      </c>
      <c r="Z607" s="29" t="s">
        <v>49</v>
      </c>
      <c r="AA607" s="30">
        <v>40</v>
      </c>
      <c r="AB607" s="31">
        <v>4</v>
      </c>
      <c r="AC607" s="31">
        <v>12</v>
      </c>
      <c r="AD607" s="32" t="s">
        <v>470</v>
      </c>
      <c r="AE607" s="30" t="s">
        <v>857</v>
      </c>
      <c r="AF607" s="33">
        <v>3.5</v>
      </c>
      <c r="AG607" s="34">
        <v>-3.5</v>
      </c>
      <c r="AH607" s="33">
        <v>0</v>
      </c>
      <c r="AI607" s="34">
        <v>3.5</v>
      </c>
      <c r="AJ607" s="34">
        <v>-3.5</v>
      </c>
      <c r="AK607" s="34">
        <v>0</v>
      </c>
      <c r="AL607" s="34">
        <v>3.5</v>
      </c>
      <c r="AM607" s="34">
        <v>-3.5</v>
      </c>
      <c r="AN607" s="34">
        <v>0</v>
      </c>
    </row>
    <row r="608" spans="1:40" s="25" customFormat="1" ht="26.4" x14ac:dyDescent="0.25">
      <c r="A608" s="3"/>
      <c r="B608" s="14" t="s">
        <v>35</v>
      </c>
      <c r="C608" s="15">
        <v>40</v>
      </c>
      <c r="D608" s="16">
        <v>4</v>
      </c>
      <c r="E608" s="16">
        <v>12</v>
      </c>
      <c r="F608" s="17" t="s">
        <v>470</v>
      </c>
      <c r="G608" s="15" t="s">
        <v>34</v>
      </c>
      <c r="H608" s="18">
        <v>0</v>
      </c>
      <c r="I608" s="18">
        <v>0</v>
      </c>
      <c r="J608" s="18">
        <v>0</v>
      </c>
      <c r="K608" s="58">
        <f t="shared" si="1364"/>
        <v>0</v>
      </c>
      <c r="L608" s="58">
        <f t="shared" si="1365"/>
        <v>0</v>
      </c>
      <c r="M608" s="58">
        <f t="shared" si="1366"/>
        <v>0</v>
      </c>
      <c r="N608" s="28" t="b">
        <f t="shared" si="1367"/>
        <v>1</v>
      </c>
      <c r="O608" s="28" t="b">
        <f t="shared" si="1368"/>
        <v>1</v>
      </c>
      <c r="P608" s="28" t="b">
        <f t="shared" si="1369"/>
        <v>1</v>
      </c>
      <c r="Q608" s="28" t="b">
        <f t="shared" si="1370"/>
        <v>1</v>
      </c>
      <c r="R608" s="28" t="b">
        <f t="shared" si="1371"/>
        <v>1</v>
      </c>
      <c r="S608" s="73" t="b">
        <f t="shared" si="1372"/>
        <v>0</v>
      </c>
      <c r="T608" s="73">
        <f t="shared" si="1373"/>
        <v>0</v>
      </c>
      <c r="U608" s="61">
        <f t="shared" si="1374"/>
        <v>0</v>
      </c>
      <c r="V608" s="62">
        <f t="shared" si="1375"/>
        <v>0</v>
      </c>
      <c r="Z608" s="29" t="s">
        <v>35</v>
      </c>
      <c r="AA608" s="30">
        <v>40</v>
      </c>
      <c r="AB608" s="31">
        <v>4</v>
      </c>
      <c r="AC608" s="31">
        <v>12</v>
      </c>
      <c r="AD608" s="32" t="s">
        <v>470</v>
      </c>
      <c r="AE608" s="30">
        <v>200</v>
      </c>
      <c r="AF608" s="33">
        <v>3.5</v>
      </c>
      <c r="AG608" s="34">
        <v>-3.5</v>
      </c>
      <c r="AH608" s="33">
        <v>0</v>
      </c>
      <c r="AI608" s="34">
        <v>3.5</v>
      </c>
      <c r="AJ608" s="34">
        <v>-3.5</v>
      </c>
      <c r="AK608" s="34">
        <v>0</v>
      </c>
      <c r="AL608" s="34">
        <v>3.5</v>
      </c>
      <c r="AM608" s="34">
        <v>-3.5</v>
      </c>
      <c r="AN608" s="34">
        <v>0</v>
      </c>
    </row>
    <row r="609" spans="1:40" s="25" customFormat="1" ht="26.4" x14ac:dyDescent="0.25">
      <c r="A609" s="3"/>
      <c r="B609" s="14" t="s">
        <v>33</v>
      </c>
      <c r="C609" s="15">
        <v>40</v>
      </c>
      <c r="D609" s="16">
        <v>4</v>
      </c>
      <c r="E609" s="16">
        <v>12</v>
      </c>
      <c r="F609" s="17" t="s">
        <v>470</v>
      </c>
      <c r="G609" s="15" t="s">
        <v>32</v>
      </c>
      <c r="H609" s="18">
        <v>0</v>
      </c>
      <c r="I609" s="18">
        <v>0</v>
      </c>
      <c r="J609" s="18">
        <v>0</v>
      </c>
      <c r="K609" s="58">
        <f t="shared" si="1364"/>
        <v>0</v>
      </c>
      <c r="L609" s="58">
        <f t="shared" si="1365"/>
        <v>0</v>
      </c>
      <c r="M609" s="58">
        <f t="shared" si="1366"/>
        <v>0</v>
      </c>
      <c r="N609" s="28" t="b">
        <f t="shared" si="1367"/>
        <v>1</v>
      </c>
      <c r="O609" s="28" t="b">
        <f t="shared" si="1368"/>
        <v>1</v>
      </c>
      <c r="P609" s="28" t="b">
        <f t="shared" si="1369"/>
        <v>1</v>
      </c>
      <c r="Q609" s="28" t="b">
        <f t="shared" si="1370"/>
        <v>1</v>
      </c>
      <c r="R609" s="28" t="b">
        <f t="shared" si="1371"/>
        <v>1</v>
      </c>
      <c r="S609" s="73" t="b">
        <f t="shared" si="1372"/>
        <v>0</v>
      </c>
      <c r="T609" s="73">
        <f t="shared" si="1373"/>
        <v>0</v>
      </c>
      <c r="U609" s="61">
        <f t="shared" si="1374"/>
        <v>0</v>
      </c>
      <c r="V609" s="62">
        <f t="shared" si="1375"/>
        <v>0</v>
      </c>
      <c r="Z609" s="29" t="s">
        <v>33</v>
      </c>
      <c r="AA609" s="30">
        <v>40</v>
      </c>
      <c r="AB609" s="31">
        <v>4</v>
      </c>
      <c r="AC609" s="31">
        <v>12</v>
      </c>
      <c r="AD609" s="32" t="s">
        <v>470</v>
      </c>
      <c r="AE609" s="30">
        <v>240</v>
      </c>
      <c r="AF609" s="33">
        <v>3.5</v>
      </c>
      <c r="AG609" s="34">
        <v>-3.5</v>
      </c>
      <c r="AH609" s="33">
        <v>0</v>
      </c>
      <c r="AI609" s="34">
        <v>3.5</v>
      </c>
      <c r="AJ609" s="34">
        <v>-3.5</v>
      </c>
      <c r="AK609" s="34">
        <v>0</v>
      </c>
      <c r="AL609" s="34">
        <v>3.5</v>
      </c>
      <c r="AM609" s="34">
        <v>-3.5</v>
      </c>
      <c r="AN609" s="34">
        <v>0</v>
      </c>
    </row>
    <row r="610" spans="1:40" s="25" customFormat="1" ht="26.4" x14ac:dyDescent="0.25">
      <c r="A610" s="3"/>
      <c r="B610" s="14" t="s">
        <v>469</v>
      </c>
      <c r="C610" s="15">
        <v>40</v>
      </c>
      <c r="D610" s="16">
        <v>4</v>
      </c>
      <c r="E610" s="16">
        <v>12</v>
      </c>
      <c r="F610" s="17" t="s">
        <v>468</v>
      </c>
      <c r="G610" s="15"/>
      <c r="H610" s="18">
        <v>90000</v>
      </c>
      <c r="I610" s="18">
        <v>90000</v>
      </c>
      <c r="J610" s="18">
        <v>90000</v>
      </c>
      <c r="K610" s="58">
        <f t="shared" si="1364"/>
        <v>90</v>
      </c>
      <c r="L610" s="58">
        <f t="shared" si="1365"/>
        <v>90</v>
      </c>
      <c r="M610" s="58">
        <f t="shared" si="1366"/>
        <v>90</v>
      </c>
      <c r="N610" s="28" t="b">
        <f t="shared" si="1367"/>
        <v>1</v>
      </c>
      <c r="O610" s="28" t="b">
        <f t="shared" si="1368"/>
        <v>1</v>
      </c>
      <c r="P610" s="28" t="b">
        <f t="shared" si="1369"/>
        <v>1</v>
      </c>
      <c r="Q610" s="28" t="b">
        <f t="shared" si="1370"/>
        <v>1</v>
      </c>
      <c r="R610" s="28" t="b">
        <f t="shared" si="1371"/>
        <v>1</v>
      </c>
      <c r="S610" s="73" t="b">
        <f t="shared" si="1372"/>
        <v>1</v>
      </c>
      <c r="T610" s="73">
        <f t="shared" si="1373"/>
        <v>0</v>
      </c>
      <c r="U610" s="61">
        <f t="shared" si="1374"/>
        <v>0</v>
      </c>
      <c r="V610" s="62">
        <f t="shared" si="1375"/>
        <v>0</v>
      </c>
      <c r="Z610" s="29" t="s">
        <v>469</v>
      </c>
      <c r="AA610" s="30">
        <v>40</v>
      </c>
      <c r="AB610" s="31">
        <v>4</v>
      </c>
      <c r="AC610" s="31">
        <v>12</v>
      </c>
      <c r="AD610" s="32" t="s">
        <v>468</v>
      </c>
      <c r="AE610" s="30" t="s">
        <v>857</v>
      </c>
      <c r="AF610" s="33">
        <v>0</v>
      </c>
      <c r="AG610" s="34">
        <v>90</v>
      </c>
      <c r="AH610" s="33">
        <v>90</v>
      </c>
      <c r="AI610" s="34">
        <v>0</v>
      </c>
      <c r="AJ610" s="34">
        <v>90</v>
      </c>
      <c r="AK610" s="34">
        <v>90</v>
      </c>
      <c r="AL610" s="34">
        <v>0</v>
      </c>
      <c r="AM610" s="34">
        <v>90</v>
      </c>
      <c r="AN610" s="34">
        <v>90</v>
      </c>
    </row>
    <row r="611" spans="1:40" s="25" customFormat="1" ht="26.4" x14ac:dyDescent="0.25">
      <c r="A611" s="3"/>
      <c r="B611" s="14" t="s">
        <v>35</v>
      </c>
      <c r="C611" s="15">
        <v>40</v>
      </c>
      <c r="D611" s="16">
        <v>4</v>
      </c>
      <c r="E611" s="16">
        <v>12</v>
      </c>
      <c r="F611" s="17" t="s">
        <v>468</v>
      </c>
      <c r="G611" s="15" t="s">
        <v>34</v>
      </c>
      <c r="H611" s="18">
        <v>90000</v>
      </c>
      <c r="I611" s="18">
        <v>90000</v>
      </c>
      <c r="J611" s="18">
        <v>90000</v>
      </c>
      <c r="K611" s="58">
        <f t="shared" si="1364"/>
        <v>90</v>
      </c>
      <c r="L611" s="58">
        <f t="shared" si="1365"/>
        <v>90</v>
      </c>
      <c r="M611" s="58">
        <f t="shared" si="1366"/>
        <v>90</v>
      </c>
      <c r="N611" s="28" t="b">
        <f t="shared" si="1367"/>
        <v>1</v>
      </c>
      <c r="O611" s="28" t="b">
        <f t="shared" si="1368"/>
        <v>1</v>
      </c>
      <c r="P611" s="28" t="b">
        <f t="shared" si="1369"/>
        <v>1</v>
      </c>
      <c r="Q611" s="28" t="b">
        <f t="shared" si="1370"/>
        <v>1</v>
      </c>
      <c r="R611" s="28" t="b">
        <f t="shared" si="1371"/>
        <v>1</v>
      </c>
      <c r="S611" s="73" t="b">
        <f t="shared" si="1372"/>
        <v>0</v>
      </c>
      <c r="T611" s="73">
        <f t="shared" si="1373"/>
        <v>0</v>
      </c>
      <c r="U611" s="61">
        <f t="shared" si="1374"/>
        <v>0</v>
      </c>
      <c r="V611" s="62">
        <f t="shared" si="1375"/>
        <v>0</v>
      </c>
      <c r="Z611" s="29" t="s">
        <v>35</v>
      </c>
      <c r="AA611" s="30">
        <v>40</v>
      </c>
      <c r="AB611" s="31">
        <v>4</v>
      </c>
      <c r="AC611" s="31">
        <v>12</v>
      </c>
      <c r="AD611" s="32" t="s">
        <v>468</v>
      </c>
      <c r="AE611" s="30">
        <v>200</v>
      </c>
      <c r="AF611" s="33">
        <v>0</v>
      </c>
      <c r="AG611" s="34">
        <v>90</v>
      </c>
      <c r="AH611" s="33">
        <v>90</v>
      </c>
      <c r="AI611" s="34">
        <v>0</v>
      </c>
      <c r="AJ611" s="34">
        <v>90</v>
      </c>
      <c r="AK611" s="34">
        <v>90</v>
      </c>
      <c r="AL611" s="34">
        <v>0</v>
      </c>
      <c r="AM611" s="34">
        <v>90</v>
      </c>
      <c r="AN611" s="34">
        <v>90</v>
      </c>
    </row>
    <row r="612" spans="1:40" s="25" customFormat="1" ht="26.4" x14ac:dyDescent="0.25">
      <c r="A612" s="3"/>
      <c r="B612" s="14" t="s">
        <v>33</v>
      </c>
      <c r="C612" s="15">
        <v>40</v>
      </c>
      <c r="D612" s="16">
        <v>4</v>
      </c>
      <c r="E612" s="16">
        <v>12</v>
      </c>
      <c r="F612" s="17" t="s">
        <v>468</v>
      </c>
      <c r="G612" s="15" t="s">
        <v>32</v>
      </c>
      <c r="H612" s="18">
        <v>90000</v>
      </c>
      <c r="I612" s="18">
        <v>90000</v>
      </c>
      <c r="J612" s="18">
        <v>90000</v>
      </c>
      <c r="K612" s="58">
        <f t="shared" si="1364"/>
        <v>90</v>
      </c>
      <c r="L612" s="58">
        <f t="shared" si="1365"/>
        <v>90</v>
      </c>
      <c r="M612" s="58">
        <f t="shared" si="1366"/>
        <v>90</v>
      </c>
      <c r="N612" s="28" t="b">
        <f t="shared" si="1367"/>
        <v>1</v>
      </c>
      <c r="O612" s="28" t="b">
        <f t="shared" si="1368"/>
        <v>1</v>
      </c>
      <c r="P612" s="28" t="b">
        <f t="shared" si="1369"/>
        <v>1</v>
      </c>
      <c r="Q612" s="28" t="b">
        <f t="shared" si="1370"/>
        <v>1</v>
      </c>
      <c r="R612" s="28" t="b">
        <f t="shared" si="1371"/>
        <v>1</v>
      </c>
      <c r="S612" s="73" t="b">
        <f t="shared" si="1372"/>
        <v>0</v>
      </c>
      <c r="T612" s="73">
        <f t="shared" si="1373"/>
        <v>0</v>
      </c>
      <c r="U612" s="61">
        <f t="shared" si="1374"/>
        <v>0</v>
      </c>
      <c r="V612" s="62">
        <f t="shared" si="1375"/>
        <v>0</v>
      </c>
      <c r="Z612" s="29" t="s">
        <v>33</v>
      </c>
      <c r="AA612" s="30">
        <v>40</v>
      </c>
      <c r="AB612" s="31">
        <v>4</v>
      </c>
      <c r="AC612" s="31">
        <v>12</v>
      </c>
      <c r="AD612" s="32" t="s">
        <v>468</v>
      </c>
      <c r="AE612" s="30">
        <v>240</v>
      </c>
      <c r="AF612" s="33">
        <v>0</v>
      </c>
      <c r="AG612" s="34">
        <v>90</v>
      </c>
      <c r="AH612" s="33">
        <v>90</v>
      </c>
      <c r="AI612" s="34">
        <v>0</v>
      </c>
      <c r="AJ612" s="34">
        <v>90</v>
      </c>
      <c r="AK612" s="34">
        <v>90</v>
      </c>
      <c r="AL612" s="34">
        <v>0</v>
      </c>
      <c r="AM612" s="34">
        <v>90</v>
      </c>
      <c r="AN612" s="34">
        <v>90</v>
      </c>
    </row>
    <row r="613" spans="1:40" s="25" customFormat="1" ht="26.4" x14ac:dyDescent="0.25">
      <c r="A613" s="3"/>
      <c r="B613" s="20" t="s">
        <v>352</v>
      </c>
      <c r="C613" s="15">
        <v>40</v>
      </c>
      <c r="D613" s="16">
        <v>4</v>
      </c>
      <c r="E613" s="16">
        <v>12</v>
      </c>
      <c r="F613" s="17" t="s">
        <v>351</v>
      </c>
      <c r="G613" s="15"/>
      <c r="H613" s="18">
        <v>1450000</v>
      </c>
      <c r="I613" s="18">
        <v>1450000</v>
      </c>
      <c r="J613" s="18">
        <v>1660000</v>
      </c>
      <c r="K613" s="58">
        <f t="shared" si="1364"/>
        <v>1450</v>
      </c>
      <c r="L613" s="58">
        <f t="shared" si="1365"/>
        <v>1450</v>
      </c>
      <c r="M613" s="58">
        <f t="shared" si="1366"/>
        <v>1660</v>
      </c>
      <c r="N613" s="28" t="b">
        <f t="shared" si="1367"/>
        <v>1</v>
      </c>
      <c r="O613" s="28" t="b">
        <f t="shared" si="1368"/>
        <v>1</v>
      </c>
      <c r="P613" s="28" t="b">
        <f t="shared" si="1369"/>
        <v>1</v>
      </c>
      <c r="Q613" s="28" t="b">
        <f t="shared" si="1370"/>
        <v>1</v>
      </c>
      <c r="R613" s="28" t="b">
        <f t="shared" si="1371"/>
        <v>1</v>
      </c>
      <c r="S613" s="73" t="b">
        <f t="shared" si="1372"/>
        <v>1</v>
      </c>
      <c r="T613" s="73">
        <f t="shared" si="1373"/>
        <v>0</v>
      </c>
      <c r="U613" s="61">
        <f t="shared" si="1374"/>
        <v>0</v>
      </c>
      <c r="V613" s="62">
        <f t="shared" si="1375"/>
        <v>0</v>
      </c>
      <c r="Z613" s="29" t="s">
        <v>352</v>
      </c>
      <c r="AA613" s="30">
        <v>40</v>
      </c>
      <c r="AB613" s="31">
        <v>4</v>
      </c>
      <c r="AC613" s="31">
        <v>12</v>
      </c>
      <c r="AD613" s="32" t="s">
        <v>351</v>
      </c>
      <c r="AE613" s="30" t="s">
        <v>857</v>
      </c>
      <c r="AF613" s="33">
        <v>1450</v>
      </c>
      <c r="AG613" s="34">
        <v>0</v>
      </c>
      <c r="AH613" s="33">
        <v>1450</v>
      </c>
      <c r="AI613" s="34">
        <v>1450</v>
      </c>
      <c r="AJ613" s="34">
        <v>0</v>
      </c>
      <c r="AK613" s="34">
        <v>1450</v>
      </c>
      <c r="AL613" s="34">
        <v>1660</v>
      </c>
      <c r="AM613" s="34">
        <v>0</v>
      </c>
      <c r="AN613" s="34">
        <v>1660</v>
      </c>
    </row>
    <row r="614" spans="1:40" s="25" customFormat="1" ht="26.4" x14ac:dyDescent="0.25">
      <c r="A614" s="3"/>
      <c r="B614" s="14" t="s">
        <v>465</v>
      </c>
      <c r="C614" s="15">
        <v>40</v>
      </c>
      <c r="D614" s="16">
        <v>4</v>
      </c>
      <c r="E614" s="16">
        <v>12</v>
      </c>
      <c r="F614" s="17" t="s">
        <v>467</v>
      </c>
      <c r="G614" s="15"/>
      <c r="H614" s="18">
        <v>0</v>
      </c>
      <c r="I614" s="18">
        <v>0</v>
      </c>
      <c r="J614" s="18">
        <v>180000</v>
      </c>
      <c r="K614" s="58">
        <f t="shared" si="1364"/>
        <v>0</v>
      </c>
      <c r="L614" s="58">
        <f t="shared" si="1365"/>
        <v>0</v>
      </c>
      <c r="M614" s="58">
        <f t="shared" si="1366"/>
        <v>180</v>
      </c>
      <c r="N614" s="28" t="b">
        <f t="shared" si="1367"/>
        <v>1</v>
      </c>
      <c r="O614" s="28" t="b">
        <f t="shared" si="1368"/>
        <v>1</v>
      </c>
      <c r="P614" s="28" t="b">
        <f t="shared" si="1369"/>
        <v>1</v>
      </c>
      <c r="Q614" s="28" t="b">
        <f t="shared" si="1370"/>
        <v>1</v>
      </c>
      <c r="R614" s="28" t="b">
        <f t="shared" si="1371"/>
        <v>1</v>
      </c>
      <c r="S614" s="73" t="b">
        <f t="shared" si="1372"/>
        <v>1</v>
      </c>
      <c r="T614" s="73">
        <f t="shared" si="1373"/>
        <v>0</v>
      </c>
      <c r="U614" s="61">
        <f t="shared" si="1374"/>
        <v>0</v>
      </c>
      <c r="V614" s="62">
        <f t="shared" si="1375"/>
        <v>0</v>
      </c>
      <c r="Z614" s="29" t="s">
        <v>465</v>
      </c>
      <c r="AA614" s="30">
        <v>40</v>
      </c>
      <c r="AB614" s="31">
        <v>4</v>
      </c>
      <c r="AC614" s="31">
        <v>12</v>
      </c>
      <c r="AD614" s="32" t="s">
        <v>467</v>
      </c>
      <c r="AE614" s="30" t="s">
        <v>857</v>
      </c>
      <c r="AF614" s="33">
        <v>1450</v>
      </c>
      <c r="AG614" s="34">
        <v>-1450</v>
      </c>
      <c r="AH614" s="33">
        <v>0</v>
      </c>
      <c r="AI614" s="34">
        <v>1450</v>
      </c>
      <c r="AJ614" s="34">
        <v>-1450</v>
      </c>
      <c r="AK614" s="34">
        <v>0</v>
      </c>
      <c r="AL614" s="34">
        <v>1660</v>
      </c>
      <c r="AM614" s="34">
        <v>-1480</v>
      </c>
      <c r="AN614" s="34">
        <v>180</v>
      </c>
    </row>
    <row r="615" spans="1:40" s="25" customFormat="1" x14ac:dyDescent="0.25">
      <c r="A615" s="3"/>
      <c r="B615" s="14" t="s">
        <v>49</v>
      </c>
      <c r="C615" s="15">
        <v>40</v>
      </c>
      <c r="D615" s="16">
        <v>4</v>
      </c>
      <c r="E615" s="16">
        <v>12</v>
      </c>
      <c r="F615" s="17" t="s">
        <v>466</v>
      </c>
      <c r="G615" s="15"/>
      <c r="H615" s="18">
        <v>0</v>
      </c>
      <c r="I615" s="18">
        <v>0</v>
      </c>
      <c r="J615" s="18">
        <v>180000</v>
      </c>
      <c r="K615" s="58">
        <f t="shared" si="1364"/>
        <v>0</v>
      </c>
      <c r="L615" s="58">
        <f t="shared" si="1365"/>
        <v>0</v>
      </c>
      <c r="M615" s="58">
        <f t="shared" si="1366"/>
        <v>180</v>
      </c>
      <c r="N615" s="28" t="b">
        <f t="shared" si="1367"/>
        <v>1</v>
      </c>
      <c r="O615" s="28" t="b">
        <f t="shared" si="1368"/>
        <v>1</v>
      </c>
      <c r="P615" s="28" t="b">
        <f t="shared" si="1369"/>
        <v>1</v>
      </c>
      <c r="Q615" s="28" t="b">
        <f t="shared" si="1370"/>
        <v>1</v>
      </c>
      <c r="R615" s="28" t="b">
        <f t="shared" si="1371"/>
        <v>1</v>
      </c>
      <c r="S615" s="73" t="b">
        <f t="shared" si="1372"/>
        <v>1</v>
      </c>
      <c r="T615" s="73">
        <f t="shared" si="1373"/>
        <v>0</v>
      </c>
      <c r="U615" s="61">
        <f t="shared" si="1374"/>
        <v>0</v>
      </c>
      <c r="V615" s="62">
        <f t="shared" si="1375"/>
        <v>0</v>
      </c>
      <c r="Z615" s="29" t="s">
        <v>49</v>
      </c>
      <c r="AA615" s="30">
        <v>40</v>
      </c>
      <c r="AB615" s="31">
        <v>4</v>
      </c>
      <c r="AC615" s="31">
        <v>12</v>
      </c>
      <c r="AD615" s="32" t="s">
        <v>466</v>
      </c>
      <c r="AE615" s="30" t="s">
        <v>857</v>
      </c>
      <c r="AF615" s="33">
        <v>1450</v>
      </c>
      <c r="AG615" s="34">
        <v>-1450</v>
      </c>
      <c r="AH615" s="33">
        <v>0</v>
      </c>
      <c r="AI615" s="34">
        <v>1450</v>
      </c>
      <c r="AJ615" s="34">
        <v>-1450</v>
      </c>
      <c r="AK615" s="34">
        <v>0</v>
      </c>
      <c r="AL615" s="34">
        <v>1660</v>
      </c>
      <c r="AM615" s="34">
        <v>-1480</v>
      </c>
      <c r="AN615" s="34">
        <v>180</v>
      </c>
    </row>
    <row r="616" spans="1:40" s="25" customFormat="1" ht="26.4" x14ac:dyDescent="0.25">
      <c r="A616" s="3"/>
      <c r="B616" s="14" t="s">
        <v>35</v>
      </c>
      <c r="C616" s="15">
        <v>40</v>
      </c>
      <c r="D616" s="16">
        <v>4</v>
      </c>
      <c r="E616" s="16">
        <v>12</v>
      </c>
      <c r="F616" s="17" t="s">
        <v>466</v>
      </c>
      <c r="G616" s="15" t="s">
        <v>34</v>
      </c>
      <c r="H616" s="18">
        <v>0</v>
      </c>
      <c r="I616" s="18">
        <v>0</v>
      </c>
      <c r="J616" s="18">
        <v>180000</v>
      </c>
      <c r="K616" s="58">
        <f t="shared" si="1364"/>
        <v>0</v>
      </c>
      <c r="L616" s="58">
        <f t="shared" si="1365"/>
        <v>0</v>
      </c>
      <c r="M616" s="58">
        <f t="shared" si="1366"/>
        <v>180</v>
      </c>
      <c r="N616" s="28" t="b">
        <f t="shared" si="1367"/>
        <v>1</v>
      </c>
      <c r="O616" s="28" t="b">
        <f t="shared" si="1368"/>
        <v>1</v>
      </c>
      <c r="P616" s="28" t="b">
        <f t="shared" si="1369"/>
        <v>1</v>
      </c>
      <c r="Q616" s="28" t="b">
        <f t="shared" si="1370"/>
        <v>1</v>
      </c>
      <c r="R616" s="28" t="b">
        <f t="shared" si="1371"/>
        <v>1</v>
      </c>
      <c r="S616" s="73" t="b">
        <f t="shared" si="1372"/>
        <v>0</v>
      </c>
      <c r="T616" s="73">
        <f t="shared" si="1373"/>
        <v>0</v>
      </c>
      <c r="U616" s="61">
        <f t="shared" si="1374"/>
        <v>0</v>
      </c>
      <c r="V616" s="62">
        <f t="shared" si="1375"/>
        <v>0</v>
      </c>
      <c r="Z616" s="29" t="s">
        <v>35</v>
      </c>
      <c r="AA616" s="30">
        <v>40</v>
      </c>
      <c r="AB616" s="31">
        <v>4</v>
      </c>
      <c r="AC616" s="31">
        <v>12</v>
      </c>
      <c r="AD616" s="32" t="s">
        <v>466</v>
      </c>
      <c r="AE616" s="30">
        <v>200</v>
      </c>
      <c r="AF616" s="33">
        <v>1450</v>
      </c>
      <c r="AG616" s="34">
        <v>-1450</v>
      </c>
      <c r="AH616" s="33">
        <v>0</v>
      </c>
      <c r="AI616" s="34">
        <v>1450</v>
      </c>
      <c r="AJ616" s="34">
        <v>-1450</v>
      </c>
      <c r="AK616" s="34">
        <v>0</v>
      </c>
      <c r="AL616" s="34">
        <v>1660</v>
      </c>
      <c r="AM616" s="34">
        <v>-1480</v>
      </c>
      <c r="AN616" s="34">
        <v>180</v>
      </c>
    </row>
    <row r="617" spans="1:40" s="25" customFormat="1" ht="26.4" x14ac:dyDescent="0.25">
      <c r="A617" s="3"/>
      <c r="B617" s="14" t="s">
        <v>33</v>
      </c>
      <c r="C617" s="15">
        <v>40</v>
      </c>
      <c r="D617" s="16">
        <v>4</v>
      </c>
      <c r="E617" s="16">
        <v>12</v>
      </c>
      <c r="F617" s="17" t="s">
        <v>466</v>
      </c>
      <c r="G617" s="15" t="s">
        <v>32</v>
      </c>
      <c r="H617" s="18">
        <v>0</v>
      </c>
      <c r="I617" s="18">
        <v>0</v>
      </c>
      <c r="J617" s="18">
        <v>180000</v>
      </c>
      <c r="K617" s="58">
        <f t="shared" si="1364"/>
        <v>0</v>
      </c>
      <c r="L617" s="58">
        <f t="shared" si="1365"/>
        <v>0</v>
      </c>
      <c r="M617" s="58">
        <f t="shared" si="1366"/>
        <v>180</v>
      </c>
      <c r="N617" s="28" t="b">
        <f t="shared" si="1367"/>
        <v>1</v>
      </c>
      <c r="O617" s="28" t="b">
        <f t="shared" si="1368"/>
        <v>1</v>
      </c>
      <c r="P617" s="28" t="b">
        <f t="shared" si="1369"/>
        <v>1</v>
      </c>
      <c r="Q617" s="28" t="b">
        <f t="shared" si="1370"/>
        <v>1</v>
      </c>
      <c r="R617" s="28" t="b">
        <f t="shared" si="1371"/>
        <v>1</v>
      </c>
      <c r="S617" s="73" t="b">
        <f t="shared" si="1372"/>
        <v>0</v>
      </c>
      <c r="T617" s="73">
        <f t="shared" si="1373"/>
        <v>0</v>
      </c>
      <c r="U617" s="61">
        <f t="shared" si="1374"/>
        <v>0</v>
      </c>
      <c r="V617" s="62">
        <f t="shared" si="1375"/>
        <v>0</v>
      </c>
      <c r="Z617" s="29" t="s">
        <v>33</v>
      </c>
      <c r="AA617" s="30">
        <v>40</v>
      </c>
      <c r="AB617" s="31">
        <v>4</v>
      </c>
      <c r="AC617" s="31">
        <v>12</v>
      </c>
      <c r="AD617" s="32" t="s">
        <v>466</v>
      </c>
      <c r="AE617" s="30">
        <v>240</v>
      </c>
      <c r="AF617" s="33">
        <v>1450</v>
      </c>
      <c r="AG617" s="34">
        <v>-1450</v>
      </c>
      <c r="AH617" s="33">
        <v>0</v>
      </c>
      <c r="AI617" s="34">
        <v>1450</v>
      </c>
      <c r="AJ617" s="34">
        <v>-1450</v>
      </c>
      <c r="AK617" s="34">
        <v>0</v>
      </c>
      <c r="AL617" s="34">
        <v>1660</v>
      </c>
      <c r="AM617" s="34">
        <v>-1480</v>
      </c>
      <c r="AN617" s="34">
        <v>180</v>
      </c>
    </row>
    <row r="618" spans="1:40" s="25" customFormat="1" ht="26.4" x14ac:dyDescent="0.25">
      <c r="A618" s="3"/>
      <c r="B618" s="14" t="s">
        <v>349</v>
      </c>
      <c r="C618" s="15">
        <v>40</v>
      </c>
      <c r="D618" s="16">
        <v>4</v>
      </c>
      <c r="E618" s="16">
        <v>12</v>
      </c>
      <c r="F618" s="17" t="s">
        <v>348</v>
      </c>
      <c r="G618" s="15"/>
      <c r="H618" s="18">
        <v>1450000</v>
      </c>
      <c r="I618" s="18">
        <v>1450000</v>
      </c>
      <c r="J618" s="18">
        <v>1480000</v>
      </c>
      <c r="K618" s="58">
        <f t="shared" si="1364"/>
        <v>1450</v>
      </c>
      <c r="L618" s="58">
        <f t="shared" si="1365"/>
        <v>1450</v>
      </c>
      <c r="M618" s="58">
        <f t="shared" si="1366"/>
        <v>1480</v>
      </c>
      <c r="N618" s="28" t="b">
        <f t="shared" si="1367"/>
        <v>1</v>
      </c>
      <c r="O618" s="28" t="b">
        <f t="shared" si="1368"/>
        <v>1</v>
      </c>
      <c r="P618" s="28" t="b">
        <f t="shared" si="1369"/>
        <v>1</v>
      </c>
      <c r="Q618" s="28" t="b">
        <f t="shared" si="1370"/>
        <v>1</v>
      </c>
      <c r="R618" s="28" t="b">
        <f t="shared" si="1371"/>
        <v>1</v>
      </c>
      <c r="S618" s="73" t="b">
        <f t="shared" si="1372"/>
        <v>1</v>
      </c>
      <c r="T618" s="73">
        <f t="shared" si="1373"/>
        <v>0</v>
      </c>
      <c r="U618" s="61">
        <f t="shared" si="1374"/>
        <v>0</v>
      </c>
      <c r="V618" s="62">
        <f t="shared" si="1375"/>
        <v>0</v>
      </c>
      <c r="Z618" s="29" t="s">
        <v>349</v>
      </c>
      <c r="AA618" s="30">
        <v>40</v>
      </c>
      <c r="AB618" s="31">
        <v>4</v>
      </c>
      <c r="AC618" s="31">
        <v>12</v>
      </c>
      <c r="AD618" s="32" t="s">
        <v>348</v>
      </c>
      <c r="AE618" s="30" t="s">
        <v>857</v>
      </c>
      <c r="AF618" s="33">
        <v>0</v>
      </c>
      <c r="AG618" s="34">
        <v>1450</v>
      </c>
      <c r="AH618" s="33">
        <v>1450</v>
      </c>
      <c r="AI618" s="34">
        <v>0</v>
      </c>
      <c r="AJ618" s="34">
        <v>1450</v>
      </c>
      <c r="AK618" s="34">
        <v>1450</v>
      </c>
      <c r="AL618" s="34">
        <v>0</v>
      </c>
      <c r="AM618" s="34">
        <v>1480</v>
      </c>
      <c r="AN618" s="34">
        <v>1480</v>
      </c>
    </row>
    <row r="619" spans="1:40" s="25" customFormat="1" ht="26.4" x14ac:dyDescent="0.25">
      <c r="A619" s="3"/>
      <c r="B619" s="14" t="s">
        <v>465</v>
      </c>
      <c r="C619" s="15">
        <v>40</v>
      </c>
      <c r="D619" s="16">
        <v>4</v>
      </c>
      <c r="E619" s="16">
        <v>12</v>
      </c>
      <c r="F619" s="17" t="s">
        <v>464</v>
      </c>
      <c r="G619" s="15"/>
      <c r="H619" s="18">
        <v>1450000</v>
      </c>
      <c r="I619" s="18">
        <v>1450000</v>
      </c>
      <c r="J619" s="18">
        <v>1480000</v>
      </c>
      <c r="K619" s="58">
        <f t="shared" si="1364"/>
        <v>1450</v>
      </c>
      <c r="L619" s="58">
        <f t="shared" si="1365"/>
        <v>1450</v>
      </c>
      <c r="M619" s="58">
        <f t="shared" si="1366"/>
        <v>1480</v>
      </c>
      <c r="N619" s="28" t="b">
        <f t="shared" si="1367"/>
        <v>1</v>
      </c>
      <c r="O619" s="28" t="b">
        <f t="shared" si="1368"/>
        <v>1</v>
      </c>
      <c r="P619" s="28" t="b">
        <f t="shared" si="1369"/>
        <v>1</v>
      </c>
      <c r="Q619" s="28" t="b">
        <f t="shared" si="1370"/>
        <v>1</v>
      </c>
      <c r="R619" s="28" t="b">
        <f t="shared" si="1371"/>
        <v>1</v>
      </c>
      <c r="S619" s="73" t="b">
        <f t="shared" si="1372"/>
        <v>1</v>
      </c>
      <c r="T619" s="73">
        <f t="shared" si="1373"/>
        <v>0</v>
      </c>
      <c r="U619" s="61">
        <f t="shared" si="1374"/>
        <v>0</v>
      </c>
      <c r="V619" s="62">
        <f t="shared" si="1375"/>
        <v>0</v>
      </c>
      <c r="Z619" s="29" t="s">
        <v>465</v>
      </c>
      <c r="AA619" s="30">
        <v>40</v>
      </c>
      <c r="AB619" s="31">
        <v>4</v>
      </c>
      <c r="AC619" s="31">
        <v>12</v>
      </c>
      <c r="AD619" s="32" t="s">
        <v>464</v>
      </c>
      <c r="AE619" s="30" t="s">
        <v>857</v>
      </c>
      <c r="AF619" s="33">
        <v>0</v>
      </c>
      <c r="AG619" s="34">
        <v>1450</v>
      </c>
      <c r="AH619" s="33">
        <v>1450</v>
      </c>
      <c r="AI619" s="34">
        <v>0</v>
      </c>
      <c r="AJ619" s="34">
        <v>1450</v>
      </c>
      <c r="AK619" s="34">
        <v>1450</v>
      </c>
      <c r="AL619" s="34">
        <v>0</v>
      </c>
      <c r="AM619" s="34">
        <v>1480</v>
      </c>
      <c r="AN619" s="34">
        <v>1480</v>
      </c>
    </row>
    <row r="620" spans="1:40" s="25" customFormat="1" x14ac:dyDescent="0.25">
      <c r="A620" s="3"/>
      <c r="B620" s="14" t="s">
        <v>49</v>
      </c>
      <c r="C620" s="15">
        <v>40</v>
      </c>
      <c r="D620" s="16">
        <v>4</v>
      </c>
      <c r="E620" s="16">
        <v>12</v>
      </c>
      <c r="F620" s="17" t="s">
        <v>463</v>
      </c>
      <c r="G620" s="15"/>
      <c r="H620" s="18">
        <v>1450000</v>
      </c>
      <c r="I620" s="18">
        <v>1450000</v>
      </c>
      <c r="J620" s="18">
        <v>1480000</v>
      </c>
      <c r="K620" s="58">
        <f t="shared" si="1364"/>
        <v>1450</v>
      </c>
      <c r="L620" s="58">
        <f t="shared" si="1365"/>
        <v>1450</v>
      </c>
      <c r="M620" s="58">
        <f t="shared" si="1366"/>
        <v>1480</v>
      </c>
      <c r="N620" s="28" t="b">
        <f t="shared" si="1367"/>
        <v>1</v>
      </c>
      <c r="O620" s="28" t="b">
        <f t="shared" si="1368"/>
        <v>1</v>
      </c>
      <c r="P620" s="28" t="b">
        <f t="shared" si="1369"/>
        <v>1</v>
      </c>
      <c r="Q620" s="28" t="b">
        <f t="shared" si="1370"/>
        <v>1</v>
      </c>
      <c r="R620" s="28" t="b">
        <f t="shared" si="1371"/>
        <v>1</v>
      </c>
      <c r="S620" s="73" t="b">
        <f t="shared" si="1372"/>
        <v>1</v>
      </c>
      <c r="T620" s="73">
        <f t="shared" si="1373"/>
        <v>0</v>
      </c>
      <c r="U620" s="61">
        <f t="shared" si="1374"/>
        <v>0</v>
      </c>
      <c r="V620" s="62">
        <f t="shared" si="1375"/>
        <v>0</v>
      </c>
      <c r="Z620" s="29" t="s">
        <v>49</v>
      </c>
      <c r="AA620" s="30">
        <v>40</v>
      </c>
      <c r="AB620" s="31">
        <v>4</v>
      </c>
      <c r="AC620" s="31">
        <v>12</v>
      </c>
      <c r="AD620" s="32" t="s">
        <v>463</v>
      </c>
      <c r="AE620" s="30" t="s">
        <v>857</v>
      </c>
      <c r="AF620" s="33">
        <v>0</v>
      </c>
      <c r="AG620" s="34">
        <v>1450</v>
      </c>
      <c r="AH620" s="33">
        <v>1450</v>
      </c>
      <c r="AI620" s="34">
        <v>0</v>
      </c>
      <c r="AJ620" s="34">
        <v>1450</v>
      </c>
      <c r="AK620" s="34">
        <v>1450</v>
      </c>
      <c r="AL620" s="34">
        <v>0</v>
      </c>
      <c r="AM620" s="34">
        <v>1480</v>
      </c>
      <c r="AN620" s="34">
        <v>1480</v>
      </c>
    </row>
    <row r="621" spans="1:40" s="25" customFormat="1" ht="26.4" x14ac:dyDescent="0.25">
      <c r="A621" s="3"/>
      <c r="B621" s="14" t="s">
        <v>35</v>
      </c>
      <c r="C621" s="15">
        <v>40</v>
      </c>
      <c r="D621" s="16">
        <v>4</v>
      </c>
      <c r="E621" s="16">
        <v>12</v>
      </c>
      <c r="F621" s="17" t="s">
        <v>463</v>
      </c>
      <c r="G621" s="15" t="s">
        <v>34</v>
      </c>
      <c r="H621" s="18">
        <v>1450000</v>
      </c>
      <c r="I621" s="18">
        <v>1450000</v>
      </c>
      <c r="J621" s="18">
        <v>1480000</v>
      </c>
      <c r="K621" s="58">
        <f t="shared" si="1364"/>
        <v>1450</v>
      </c>
      <c r="L621" s="58">
        <f t="shared" si="1365"/>
        <v>1450</v>
      </c>
      <c r="M621" s="58">
        <f t="shared" si="1366"/>
        <v>1480</v>
      </c>
      <c r="N621" s="28" t="b">
        <f t="shared" si="1367"/>
        <v>1</v>
      </c>
      <c r="O621" s="28" t="b">
        <f t="shared" si="1368"/>
        <v>1</v>
      </c>
      <c r="P621" s="28" t="b">
        <f t="shared" si="1369"/>
        <v>1</v>
      </c>
      <c r="Q621" s="28" t="b">
        <f t="shared" si="1370"/>
        <v>1</v>
      </c>
      <c r="R621" s="28" t="b">
        <f t="shared" si="1371"/>
        <v>1</v>
      </c>
      <c r="S621" s="73" t="b">
        <f t="shared" si="1372"/>
        <v>0</v>
      </c>
      <c r="T621" s="73">
        <f t="shared" si="1373"/>
        <v>0</v>
      </c>
      <c r="U621" s="61">
        <f t="shared" si="1374"/>
        <v>0</v>
      </c>
      <c r="V621" s="62">
        <f t="shared" si="1375"/>
        <v>0</v>
      </c>
      <c r="Z621" s="29" t="s">
        <v>35</v>
      </c>
      <c r="AA621" s="30">
        <v>40</v>
      </c>
      <c r="AB621" s="31">
        <v>4</v>
      </c>
      <c r="AC621" s="31">
        <v>12</v>
      </c>
      <c r="AD621" s="32" t="s">
        <v>463</v>
      </c>
      <c r="AE621" s="30">
        <v>200</v>
      </c>
      <c r="AF621" s="33">
        <v>0</v>
      </c>
      <c r="AG621" s="34">
        <v>1450</v>
      </c>
      <c r="AH621" s="33">
        <v>1450</v>
      </c>
      <c r="AI621" s="34">
        <v>0</v>
      </c>
      <c r="AJ621" s="34">
        <v>1450</v>
      </c>
      <c r="AK621" s="34">
        <v>1450</v>
      </c>
      <c r="AL621" s="34">
        <v>0</v>
      </c>
      <c r="AM621" s="34">
        <v>1480</v>
      </c>
      <c r="AN621" s="34">
        <v>1480</v>
      </c>
    </row>
    <row r="622" spans="1:40" s="25" customFormat="1" ht="26.4" x14ac:dyDescent="0.25">
      <c r="A622" s="3"/>
      <c r="B622" s="14" t="s">
        <v>33</v>
      </c>
      <c r="C622" s="15">
        <v>40</v>
      </c>
      <c r="D622" s="16">
        <v>4</v>
      </c>
      <c r="E622" s="16">
        <v>12</v>
      </c>
      <c r="F622" s="17" t="s">
        <v>463</v>
      </c>
      <c r="G622" s="15" t="s">
        <v>32</v>
      </c>
      <c r="H622" s="18">
        <v>1450000</v>
      </c>
      <c r="I622" s="18">
        <v>1450000</v>
      </c>
      <c r="J622" s="18">
        <v>1480000</v>
      </c>
      <c r="K622" s="58">
        <f t="shared" si="1364"/>
        <v>1450</v>
      </c>
      <c r="L622" s="58">
        <f t="shared" si="1365"/>
        <v>1450</v>
      </c>
      <c r="M622" s="58">
        <f t="shared" si="1366"/>
        <v>1480</v>
      </c>
      <c r="N622" s="28" t="b">
        <f t="shared" si="1367"/>
        <v>1</v>
      </c>
      <c r="O622" s="28" t="b">
        <f t="shared" si="1368"/>
        <v>1</v>
      </c>
      <c r="P622" s="28" t="b">
        <f t="shared" si="1369"/>
        <v>1</v>
      </c>
      <c r="Q622" s="28" t="b">
        <f t="shared" si="1370"/>
        <v>1</v>
      </c>
      <c r="R622" s="28" t="b">
        <f t="shared" si="1371"/>
        <v>1</v>
      </c>
      <c r="S622" s="73" t="b">
        <f t="shared" si="1372"/>
        <v>0</v>
      </c>
      <c r="T622" s="73">
        <f t="shared" si="1373"/>
        <v>0</v>
      </c>
      <c r="U622" s="61">
        <f t="shared" si="1374"/>
        <v>0</v>
      </c>
      <c r="V622" s="62">
        <f t="shared" si="1375"/>
        <v>0</v>
      </c>
      <c r="Z622" s="29" t="s">
        <v>33</v>
      </c>
      <c r="AA622" s="30">
        <v>40</v>
      </c>
      <c r="AB622" s="31">
        <v>4</v>
      </c>
      <c r="AC622" s="31">
        <v>12</v>
      </c>
      <c r="AD622" s="32" t="s">
        <v>463</v>
      </c>
      <c r="AE622" s="30">
        <v>240</v>
      </c>
      <c r="AF622" s="33">
        <v>0</v>
      </c>
      <c r="AG622" s="34">
        <v>1450</v>
      </c>
      <c r="AH622" s="33">
        <v>1450</v>
      </c>
      <c r="AI622" s="34">
        <v>0</v>
      </c>
      <c r="AJ622" s="34">
        <v>1450</v>
      </c>
      <c r="AK622" s="34">
        <v>1450</v>
      </c>
      <c r="AL622" s="34">
        <v>0</v>
      </c>
      <c r="AM622" s="34">
        <v>1480</v>
      </c>
      <c r="AN622" s="34">
        <v>1480</v>
      </c>
    </row>
    <row r="623" spans="1:40" s="25" customFormat="1" ht="21" x14ac:dyDescent="0.25">
      <c r="A623" s="3"/>
      <c r="B623" s="20" t="s">
        <v>46</v>
      </c>
      <c r="C623" s="15">
        <v>40</v>
      </c>
      <c r="D623" s="16">
        <v>4</v>
      </c>
      <c r="E623" s="16">
        <v>12</v>
      </c>
      <c r="F623" s="17" t="s">
        <v>45</v>
      </c>
      <c r="G623" s="15"/>
      <c r="H623" s="18">
        <v>38215743</v>
      </c>
      <c r="I623" s="18">
        <v>37723743</v>
      </c>
      <c r="J623" s="18">
        <v>37723743</v>
      </c>
      <c r="K623" s="58">
        <f t="shared" si="1364"/>
        <v>38215.743000000002</v>
      </c>
      <c r="L623" s="58">
        <f t="shared" si="1365"/>
        <v>37723.743000000002</v>
      </c>
      <c r="M623" s="58">
        <f t="shared" si="1366"/>
        <v>37723.743000000002</v>
      </c>
      <c r="N623" s="28" t="b">
        <f t="shared" si="1367"/>
        <v>1</v>
      </c>
      <c r="O623" s="28" t="b">
        <f t="shared" si="1368"/>
        <v>1</v>
      </c>
      <c r="P623" s="28" t="b">
        <f t="shared" si="1369"/>
        <v>1</v>
      </c>
      <c r="Q623" s="28" t="b">
        <f t="shared" si="1370"/>
        <v>1</v>
      </c>
      <c r="R623" s="28" t="b">
        <f t="shared" si="1371"/>
        <v>1</v>
      </c>
      <c r="S623" s="73" t="b">
        <f t="shared" si="1372"/>
        <v>1</v>
      </c>
      <c r="T623" s="73">
        <f t="shared" si="1373"/>
        <v>3.0000000042491592E-3</v>
      </c>
      <c r="U623" s="61">
        <f t="shared" si="1374"/>
        <v>3.0000000042491592E-3</v>
      </c>
      <c r="V623" s="62">
        <f t="shared" si="1375"/>
        <v>3.0000000042491592E-3</v>
      </c>
      <c r="Z623" s="29" t="s">
        <v>46</v>
      </c>
      <c r="AA623" s="30">
        <v>40</v>
      </c>
      <c r="AB623" s="31">
        <v>4</v>
      </c>
      <c r="AC623" s="31">
        <v>12</v>
      </c>
      <c r="AD623" s="32" t="s">
        <v>45</v>
      </c>
      <c r="AE623" s="30" t="s">
        <v>857</v>
      </c>
      <c r="AF623" s="33">
        <v>37723.74</v>
      </c>
      <c r="AG623" s="34">
        <v>492</v>
      </c>
      <c r="AH623" s="33">
        <v>38215.74</v>
      </c>
      <c r="AI623" s="34">
        <v>37723.74</v>
      </c>
      <c r="AJ623" s="34">
        <v>0</v>
      </c>
      <c r="AK623" s="34">
        <v>37723.74</v>
      </c>
      <c r="AL623" s="34">
        <v>37723.74</v>
      </c>
      <c r="AM623" s="34">
        <v>0</v>
      </c>
      <c r="AN623" s="34">
        <v>37723.74</v>
      </c>
    </row>
    <row r="624" spans="1:40" s="25" customFormat="1" ht="26.4" x14ac:dyDescent="0.25">
      <c r="A624" s="3"/>
      <c r="B624" s="14" t="s">
        <v>44</v>
      </c>
      <c r="C624" s="15">
        <v>40</v>
      </c>
      <c r="D624" s="16">
        <v>4</v>
      </c>
      <c r="E624" s="16">
        <v>12</v>
      </c>
      <c r="F624" s="17" t="s">
        <v>43</v>
      </c>
      <c r="G624" s="15"/>
      <c r="H624" s="18">
        <v>38215743</v>
      </c>
      <c r="I624" s="18">
        <v>37723743</v>
      </c>
      <c r="J624" s="18">
        <v>37723743</v>
      </c>
      <c r="K624" s="58">
        <f t="shared" si="1364"/>
        <v>38215.743000000002</v>
      </c>
      <c r="L624" s="58">
        <f t="shared" si="1365"/>
        <v>37723.743000000002</v>
      </c>
      <c r="M624" s="58">
        <f t="shared" si="1366"/>
        <v>37723.743000000002</v>
      </c>
      <c r="N624" s="28" t="b">
        <f t="shared" si="1367"/>
        <v>1</v>
      </c>
      <c r="O624" s="28" t="b">
        <f t="shared" si="1368"/>
        <v>1</v>
      </c>
      <c r="P624" s="28" t="b">
        <f t="shared" si="1369"/>
        <v>1</v>
      </c>
      <c r="Q624" s="28" t="b">
        <f t="shared" si="1370"/>
        <v>1</v>
      </c>
      <c r="R624" s="28" t="b">
        <f t="shared" si="1371"/>
        <v>1</v>
      </c>
      <c r="S624" s="73" t="b">
        <f t="shared" si="1372"/>
        <v>1</v>
      </c>
      <c r="T624" s="73">
        <f t="shared" si="1373"/>
        <v>3.0000000042491592E-3</v>
      </c>
      <c r="U624" s="61">
        <f t="shared" si="1374"/>
        <v>3.0000000042491592E-3</v>
      </c>
      <c r="V624" s="62">
        <f t="shared" si="1375"/>
        <v>3.0000000042491592E-3</v>
      </c>
      <c r="Z624" s="29" t="s">
        <v>44</v>
      </c>
      <c r="AA624" s="30">
        <v>40</v>
      </c>
      <c r="AB624" s="31">
        <v>4</v>
      </c>
      <c r="AC624" s="31">
        <v>12</v>
      </c>
      <c r="AD624" s="32" t="s">
        <v>43</v>
      </c>
      <c r="AE624" s="30" t="s">
        <v>857</v>
      </c>
      <c r="AF624" s="33">
        <v>37723.74</v>
      </c>
      <c r="AG624" s="34">
        <v>492</v>
      </c>
      <c r="AH624" s="33">
        <v>38215.74</v>
      </c>
      <c r="AI624" s="34">
        <v>37723.74</v>
      </c>
      <c r="AJ624" s="34">
        <v>0</v>
      </c>
      <c r="AK624" s="34">
        <v>37723.74</v>
      </c>
      <c r="AL624" s="34">
        <v>37723.74</v>
      </c>
      <c r="AM624" s="34">
        <v>0</v>
      </c>
      <c r="AN624" s="34">
        <v>37723.74</v>
      </c>
    </row>
    <row r="625" spans="1:40" s="25" customFormat="1" ht="39.6" x14ac:dyDescent="0.25">
      <c r="A625" s="3"/>
      <c r="B625" s="14" t="s">
        <v>42</v>
      </c>
      <c r="C625" s="15">
        <v>40</v>
      </c>
      <c r="D625" s="16">
        <v>4</v>
      </c>
      <c r="E625" s="16">
        <v>12</v>
      </c>
      <c r="F625" s="17" t="s">
        <v>41</v>
      </c>
      <c r="G625" s="15"/>
      <c r="H625" s="18">
        <v>38215743</v>
      </c>
      <c r="I625" s="18">
        <v>37723743</v>
      </c>
      <c r="J625" s="18">
        <v>37723743</v>
      </c>
      <c r="K625" s="58">
        <f t="shared" si="1364"/>
        <v>38215.743000000002</v>
      </c>
      <c r="L625" s="58">
        <f t="shared" si="1365"/>
        <v>37723.743000000002</v>
      </c>
      <c r="M625" s="58">
        <f t="shared" si="1366"/>
        <v>37723.743000000002</v>
      </c>
      <c r="N625" s="28" t="b">
        <f t="shared" si="1367"/>
        <v>1</v>
      </c>
      <c r="O625" s="28" t="b">
        <f t="shared" si="1368"/>
        <v>1</v>
      </c>
      <c r="P625" s="28" t="b">
        <f t="shared" si="1369"/>
        <v>1</v>
      </c>
      <c r="Q625" s="28" t="b">
        <f t="shared" si="1370"/>
        <v>1</v>
      </c>
      <c r="R625" s="28" t="b">
        <f t="shared" si="1371"/>
        <v>1</v>
      </c>
      <c r="S625" s="73" t="b">
        <f t="shared" si="1372"/>
        <v>1</v>
      </c>
      <c r="T625" s="73">
        <f t="shared" si="1373"/>
        <v>3.0000000042491592E-3</v>
      </c>
      <c r="U625" s="61">
        <f t="shared" si="1374"/>
        <v>3.0000000042491592E-3</v>
      </c>
      <c r="V625" s="62">
        <f t="shared" si="1375"/>
        <v>3.0000000042491592E-3</v>
      </c>
      <c r="Z625" s="29" t="s">
        <v>42</v>
      </c>
      <c r="AA625" s="30">
        <v>40</v>
      </c>
      <c r="AB625" s="31">
        <v>4</v>
      </c>
      <c r="AC625" s="31">
        <v>12</v>
      </c>
      <c r="AD625" s="32" t="s">
        <v>41</v>
      </c>
      <c r="AE625" s="30" t="s">
        <v>857</v>
      </c>
      <c r="AF625" s="33">
        <v>37723.74</v>
      </c>
      <c r="AG625" s="34">
        <v>492</v>
      </c>
      <c r="AH625" s="33">
        <v>38215.74</v>
      </c>
      <c r="AI625" s="34">
        <v>37723.74</v>
      </c>
      <c r="AJ625" s="34">
        <v>0</v>
      </c>
      <c r="AK625" s="34">
        <v>37723.74</v>
      </c>
      <c r="AL625" s="34">
        <v>37723.74</v>
      </c>
      <c r="AM625" s="34">
        <v>0</v>
      </c>
      <c r="AN625" s="34">
        <v>37723.74</v>
      </c>
    </row>
    <row r="626" spans="1:40" s="25" customFormat="1" ht="26.4" x14ac:dyDescent="0.25">
      <c r="A626" s="3"/>
      <c r="B626" s="14" t="s">
        <v>40</v>
      </c>
      <c r="C626" s="15">
        <v>40</v>
      </c>
      <c r="D626" s="16">
        <v>4</v>
      </c>
      <c r="E626" s="16">
        <v>12</v>
      </c>
      <c r="F626" s="17" t="s">
        <v>31</v>
      </c>
      <c r="G626" s="15"/>
      <c r="H626" s="18">
        <v>38215743</v>
      </c>
      <c r="I626" s="18">
        <v>37723743</v>
      </c>
      <c r="J626" s="18">
        <v>37723743</v>
      </c>
      <c r="K626" s="58">
        <f t="shared" si="1364"/>
        <v>38215.743000000002</v>
      </c>
      <c r="L626" s="58">
        <f t="shared" si="1365"/>
        <v>37723.743000000002</v>
      </c>
      <c r="M626" s="58">
        <f t="shared" si="1366"/>
        <v>37723.743000000002</v>
      </c>
      <c r="N626" s="28" t="b">
        <f t="shared" si="1367"/>
        <v>1</v>
      </c>
      <c r="O626" s="28" t="b">
        <f t="shared" si="1368"/>
        <v>1</v>
      </c>
      <c r="P626" s="28" t="b">
        <f t="shared" si="1369"/>
        <v>1</v>
      </c>
      <c r="Q626" s="28" t="b">
        <f t="shared" si="1370"/>
        <v>1</v>
      </c>
      <c r="R626" s="28" t="b">
        <f t="shared" si="1371"/>
        <v>1</v>
      </c>
      <c r="S626" s="73" t="b">
        <f t="shared" si="1372"/>
        <v>1</v>
      </c>
      <c r="T626" s="73">
        <f t="shared" si="1373"/>
        <v>3.0000000042491592E-3</v>
      </c>
      <c r="U626" s="61">
        <f t="shared" si="1374"/>
        <v>3.0000000042491592E-3</v>
      </c>
      <c r="V626" s="62">
        <f t="shared" si="1375"/>
        <v>3.0000000042491592E-3</v>
      </c>
      <c r="Z626" s="29" t="s">
        <v>40</v>
      </c>
      <c r="AA626" s="30">
        <v>40</v>
      </c>
      <c r="AB626" s="31">
        <v>4</v>
      </c>
      <c r="AC626" s="31">
        <v>12</v>
      </c>
      <c r="AD626" s="32" t="s">
        <v>31</v>
      </c>
      <c r="AE626" s="30" t="s">
        <v>857</v>
      </c>
      <c r="AF626" s="33">
        <v>37723.74</v>
      </c>
      <c r="AG626" s="34">
        <v>492</v>
      </c>
      <c r="AH626" s="33">
        <v>38215.74</v>
      </c>
      <c r="AI626" s="34">
        <v>37723.74</v>
      </c>
      <c r="AJ626" s="34">
        <v>0</v>
      </c>
      <c r="AK626" s="34">
        <v>37723.74</v>
      </c>
      <c r="AL626" s="34">
        <v>37723.74</v>
      </c>
      <c r="AM626" s="34">
        <v>0</v>
      </c>
      <c r="AN626" s="34">
        <v>37723.74</v>
      </c>
    </row>
    <row r="627" spans="1:40" s="25" customFormat="1" ht="41.4" x14ac:dyDescent="0.25">
      <c r="A627" s="3"/>
      <c r="B627" s="14" t="s">
        <v>39</v>
      </c>
      <c r="C627" s="15">
        <v>40</v>
      </c>
      <c r="D627" s="16">
        <v>4</v>
      </c>
      <c r="E627" s="16">
        <v>12</v>
      </c>
      <c r="F627" s="17" t="s">
        <v>31</v>
      </c>
      <c r="G627" s="15" t="s">
        <v>38</v>
      </c>
      <c r="H627" s="18">
        <v>38215743</v>
      </c>
      <c r="I627" s="18">
        <v>37723743</v>
      </c>
      <c r="J627" s="18">
        <v>37723743</v>
      </c>
      <c r="K627" s="58">
        <f t="shared" si="1364"/>
        <v>38215.743000000002</v>
      </c>
      <c r="L627" s="58">
        <f t="shared" si="1365"/>
        <v>37723.743000000002</v>
      </c>
      <c r="M627" s="58">
        <f t="shared" si="1366"/>
        <v>37723.743000000002</v>
      </c>
      <c r="N627" s="28" t="b">
        <f t="shared" si="1367"/>
        <v>1</v>
      </c>
      <c r="O627" s="28" t="b">
        <f t="shared" si="1368"/>
        <v>1</v>
      </c>
      <c r="P627" s="28" t="b">
        <f t="shared" si="1369"/>
        <v>1</v>
      </c>
      <c r="Q627" s="28" t="b">
        <f t="shared" si="1370"/>
        <v>1</v>
      </c>
      <c r="R627" s="28" t="b">
        <f t="shared" si="1371"/>
        <v>1</v>
      </c>
      <c r="S627" s="73" t="b">
        <f t="shared" si="1372"/>
        <v>0</v>
      </c>
      <c r="T627" s="73">
        <f t="shared" si="1373"/>
        <v>3.0000000042491592E-3</v>
      </c>
      <c r="U627" s="61">
        <f t="shared" si="1374"/>
        <v>3.0000000042491592E-3</v>
      </c>
      <c r="V627" s="62">
        <f t="shared" si="1375"/>
        <v>3.0000000042491592E-3</v>
      </c>
      <c r="Z627" s="29" t="s">
        <v>39</v>
      </c>
      <c r="AA627" s="30">
        <v>40</v>
      </c>
      <c r="AB627" s="31">
        <v>4</v>
      </c>
      <c r="AC627" s="31">
        <v>12</v>
      </c>
      <c r="AD627" s="32" t="s">
        <v>31</v>
      </c>
      <c r="AE627" s="30">
        <v>100</v>
      </c>
      <c r="AF627" s="33">
        <v>37723.74</v>
      </c>
      <c r="AG627" s="34">
        <v>492</v>
      </c>
      <c r="AH627" s="33">
        <v>38215.74</v>
      </c>
      <c r="AI627" s="34">
        <v>37723.74</v>
      </c>
      <c r="AJ627" s="34">
        <v>0</v>
      </c>
      <c r="AK627" s="34">
        <v>37723.74</v>
      </c>
      <c r="AL627" s="34">
        <v>37723.74</v>
      </c>
      <c r="AM627" s="34">
        <v>0</v>
      </c>
      <c r="AN627" s="34">
        <v>37723.74</v>
      </c>
    </row>
    <row r="628" spans="1:40" s="25" customFormat="1" x14ac:dyDescent="0.25">
      <c r="A628" s="3"/>
      <c r="B628" s="14" t="s">
        <v>37</v>
      </c>
      <c r="C628" s="15">
        <v>40</v>
      </c>
      <c r="D628" s="16">
        <v>4</v>
      </c>
      <c r="E628" s="16">
        <v>12</v>
      </c>
      <c r="F628" s="17" t="s">
        <v>31</v>
      </c>
      <c r="G628" s="15" t="s">
        <v>36</v>
      </c>
      <c r="H628" s="18">
        <v>38215743</v>
      </c>
      <c r="I628" s="18">
        <v>37723743</v>
      </c>
      <c r="J628" s="18">
        <v>37723743</v>
      </c>
      <c r="K628" s="58">
        <f t="shared" si="1364"/>
        <v>38215.743000000002</v>
      </c>
      <c r="L628" s="58">
        <f t="shared" si="1365"/>
        <v>37723.743000000002</v>
      </c>
      <c r="M628" s="58">
        <f t="shared" si="1366"/>
        <v>37723.743000000002</v>
      </c>
      <c r="N628" s="28" t="b">
        <f t="shared" si="1367"/>
        <v>1</v>
      </c>
      <c r="O628" s="28" t="b">
        <f t="shared" si="1368"/>
        <v>1</v>
      </c>
      <c r="P628" s="28" t="b">
        <f t="shared" si="1369"/>
        <v>1</v>
      </c>
      <c r="Q628" s="28" t="b">
        <f t="shared" si="1370"/>
        <v>1</v>
      </c>
      <c r="R628" s="28" t="b">
        <f t="shared" si="1371"/>
        <v>1</v>
      </c>
      <c r="S628" s="73" t="b">
        <f t="shared" si="1372"/>
        <v>0</v>
      </c>
      <c r="T628" s="73">
        <f t="shared" si="1373"/>
        <v>3.0000000042491592E-3</v>
      </c>
      <c r="U628" s="61">
        <f t="shared" si="1374"/>
        <v>3.0000000042491592E-3</v>
      </c>
      <c r="V628" s="62">
        <f t="shared" si="1375"/>
        <v>3.0000000042491592E-3</v>
      </c>
      <c r="Z628" s="29" t="s">
        <v>37</v>
      </c>
      <c r="AA628" s="30">
        <v>40</v>
      </c>
      <c r="AB628" s="31">
        <v>4</v>
      </c>
      <c r="AC628" s="31">
        <v>12</v>
      </c>
      <c r="AD628" s="32" t="s">
        <v>31</v>
      </c>
      <c r="AE628" s="30">
        <v>120</v>
      </c>
      <c r="AF628" s="33">
        <v>37723.74</v>
      </c>
      <c r="AG628" s="34">
        <v>492</v>
      </c>
      <c r="AH628" s="33">
        <v>38215.74</v>
      </c>
      <c r="AI628" s="34">
        <v>37723.74</v>
      </c>
      <c r="AJ628" s="34">
        <v>0</v>
      </c>
      <c r="AK628" s="34">
        <v>37723.74</v>
      </c>
      <c r="AL628" s="34">
        <v>37723.74</v>
      </c>
      <c r="AM628" s="34">
        <v>0</v>
      </c>
      <c r="AN628" s="34">
        <v>37723.74</v>
      </c>
    </row>
    <row r="629" spans="1:40" s="25" customFormat="1" x14ac:dyDescent="0.25">
      <c r="A629" s="3"/>
      <c r="B629" s="19" t="s">
        <v>462</v>
      </c>
      <c r="C629" s="15">
        <v>40</v>
      </c>
      <c r="D629" s="16">
        <v>5</v>
      </c>
      <c r="E629" s="16"/>
      <c r="F629" s="17"/>
      <c r="G629" s="15"/>
      <c r="H629" s="18">
        <v>1737640117.73</v>
      </c>
      <c r="I629" s="18">
        <v>667262685</v>
      </c>
      <c r="J629" s="18">
        <v>748948785</v>
      </c>
      <c r="K629" s="58">
        <f t="shared" si="1364"/>
        <v>1737640.1177300001</v>
      </c>
      <c r="L629" s="58">
        <f t="shared" si="1365"/>
        <v>667262.68500000006</v>
      </c>
      <c r="M629" s="58">
        <f t="shared" si="1366"/>
        <v>748948.78500000003</v>
      </c>
      <c r="N629" s="28" t="b">
        <f t="shared" si="1367"/>
        <v>1</v>
      </c>
      <c r="O629" s="28" t="b">
        <f t="shared" si="1368"/>
        <v>1</v>
      </c>
      <c r="P629" s="28" t="b">
        <f t="shared" si="1369"/>
        <v>1</v>
      </c>
      <c r="Q629" s="28" t="b">
        <f t="shared" si="1370"/>
        <v>1</v>
      </c>
      <c r="R629" s="28" t="b">
        <f t="shared" si="1371"/>
        <v>1</v>
      </c>
      <c r="S629" s="73" t="b">
        <f t="shared" si="1372"/>
        <v>1</v>
      </c>
      <c r="T629" s="73">
        <f t="shared" si="1373"/>
        <v>-2.2700000554323196E-3</v>
      </c>
      <c r="U629" s="61">
        <f t="shared" si="1374"/>
        <v>-4.999999888241291E-3</v>
      </c>
      <c r="V629" s="62">
        <f t="shared" si="1375"/>
        <v>-5.0000000046566129E-3</v>
      </c>
      <c r="Z629" s="29" t="s">
        <v>462</v>
      </c>
      <c r="AA629" s="30">
        <v>40</v>
      </c>
      <c r="AB629" s="31">
        <v>5</v>
      </c>
      <c r="AC629" s="31" t="s">
        <v>857</v>
      </c>
      <c r="AD629" s="32" t="s">
        <v>857</v>
      </c>
      <c r="AE629" s="30" t="s">
        <v>857</v>
      </c>
      <c r="AF629" s="33">
        <v>539273.48</v>
      </c>
      <c r="AG629" s="34">
        <v>1198366.6400000001</v>
      </c>
      <c r="AH629" s="33">
        <v>1737640.12</v>
      </c>
      <c r="AI629" s="34">
        <v>707025.09</v>
      </c>
      <c r="AJ629" s="34">
        <v>-39762.400000000023</v>
      </c>
      <c r="AK629" s="34">
        <v>667262.68999999994</v>
      </c>
      <c r="AL629" s="34">
        <v>748948.79</v>
      </c>
      <c r="AM629" s="34">
        <v>0</v>
      </c>
      <c r="AN629" s="34">
        <v>748948.79</v>
      </c>
    </row>
    <row r="630" spans="1:40" s="25" customFormat="1" x14ac:dyDescent="0.25">
      <c r="A630" s="3"/>
      <c r="B630" s="19" t="s">
        <v>461</v>
      </c>
      <c r="C630" s="15">
        <v>40</v>
      </c>
      <c r="D630" s="16">
        <v>5</v>
      </c>
      <c r="E630" s="16">
        <v>1</v>
      </c>
      <c r="F630" s="17"/>
      <c r="G630" s="15"/>
      <c r="H630" s="18">
        <v>1470275688.4300001</v>
      </c>
      <c r="I630" s="18">
        <v>99129300</v>
      </c>
      <c r="J630" s="18">
        <v>74073900</v>
      </c>
      <c r="K630" s="58">
        <f t="shared" si="1364"/>
        <v>1470275.6884300001</v>
      </c>
      <c r="L630" s="58">
        <f t="shared" si="1365"/>
        <v>99129.3</v>
      </c>
      <c r="M630" s="58">
        <f t="shared" si="1366"/>
        <v>74073.899999999994</v>
      </c>
      <c r="N630" s="28" t="b">
        <f t="shared" si="1367"/>
        <v>1</v>
      </c>
      <c r="O630" s="28" t="b">
        <f t="shared" si="1368"/>
        <v>1</v>
      </c>
      <c r="P630" s="28" t="b">
        <f t="shared" si="1369"/>
        <v>1</v>
      </c>
      <c r="Q630" s="28" t="b">
        <f t="shared" si="1370"/>
        <v>1</v>
      </c>
      <c r="R630" s="28" t="b">
        <f t="shared" si="1371"/>
        <v>1</v>
      </c>
      <c r="S630" s="73" t="b">
        <f t="shared" si="1372"/>
        <v>1</v>
      </c>
      <c r="T630" s="73">
        <f t="shared" si="1373"/>
        <v>-1.569999847561121E-3</v>
      </c>
      <c r="U630" s="61">
        <f t="shared" si="1374"/>
        <v>0</v>
      </c>
      <c r="V630" s="62">
        <f t="shared" si="1375"/>
        <v>0</v>
      </c>
      <c r="Z630" s="29" t="s">
        <v>461</v>
      </c>
      <c r="AA630" s="30">
        <v>40</v>
      </c>
      <c r="AB630" s="31">
        <v>5</v>
      </c>
      <c r="AC630" s="31">
        <v>1</v>
      </c>
      <c r="AD630" s="32" t="s">
        <v>857</v>
      </c>
      <c r="AE630" s="30" t="s">
        <v>857</v>
      </c>
      <c r="AF630" s="33">
        <v>278363.63</v>
      </c>
      <c r="AG630" s="34">
        <v>1191912.06</v>
      </c>
      <c r="AH630" s="33">
        <v>1470275.69</v>
      </c>
      <c r="AI630" s="34">
        <v>99129.3</v>
      </c>
      <c r="AJ630" s="34">
        <v>0</v>
      </c>
      <c r="AK630" s="34">
        <v>99129.3</v>
      </c>
      <c r="AL630" s="34">
        <v>74073.899999999994</v>
      </c>
      <c r="AM630" s="34">
        <v>0</v>
      </c>
      <c r="AN630" s="34">
        <v>74073.899999999994</v>
      </c>
    </row>
    <row r="631" spans="1:40" s="25" customFormat="1" x14ac:dyDescent="0.25">
      <c r="A631" s="3"/>
      <c r="B631" s="20" t="s">
        <v>112</v>
      </c>
      <c r="C631" s="15">
        <v>40</v>
      </c>
      <c r="D631" s="16">
        <v>5</v>
      </c>
      <c r="E631" s="16">
        <v>1</v>
      </c>
      <c r="F631" s="17" t="s">
        <v>111</v>
      </c>
      <c r="G631" s="15"/>
      <c r="H631" s="18">
        <v>1464617315.23</v>
      </c>
      <c r="I631" s="18">
        <v>99129300</v>
      </c>
      <c r="J631" s="18">
        <v>74073900</v>
      </c>
      <c r="K631" s="58">
        <f t="shared" si="1364"/>
        <v>1464617.3152300001</v>
      </c>
      <c r="L631" s="58">
        <f t="shared" si="1365"/>
        <v>99129.3</v>
      </c>
      <c r="M631" s="58">
        <f t="shared" si="1366"/>
        <v>74073.899999999994</v>
      </c>
      <c r="N631" s="28" t="b">
        <f t="shared" si="1367"/>
        <v>1</v>
      </c>
      <c r="O631" s="28" t="b">
        <f t="shared" si="1368"/>
        <v>1</v>
      </c>
      <c r="P631" s="28" t="b">
        <f t="shared" si="1369"/>
        <v>1</v>
      </c>
      <c r="Q631" s="28" t="b">
        <f t="shared" si="1370"/>
        <v>1</v>
      </c>
      <c r="R631" s="28" t="b">
        <f t="shared" si="1371"/>
        <v>1</v>
      </c>
      <c r="S631" s="73" t="b">
        <f t="shared" si="1372"/>
        <v>1</v>
      </c>
      <c r="T631" s="73">
        <f t="shared" si="1373"/>
        <v>-4.7699999995529652E-3</v>
      </c>
      <c r="U631" s="61">
        <f t="shared" si="1374"/>
        <v>0</v>
      </c>
      <c r="V631" s="62">
        <f t="shared" si="1375"/>
        <v>0</v>
      </c>
      <c r="Z631" s="29" t="s">
        <v>112</v>
      </c>
      <c r="AA631" s="30">
        <v>40</v>
      </c>
      <c r="AB631" s="31">
        <v>5</v>
      </c>
      <c r="AC631" s="31">
        <v>1</v>
      </c>
      <c r="AD631" s="32" t="s">
        <v>111</v>
      </c>
      <c r="AE631" s="30" t="s">
        <v>857</v>
      </c>
      <c r="AF631" s="33">
        <v>272599.83</v>
      </c>
      <c r="AG631" s="34">
        <v>1192017.49</v>
      </c>
      <c r="AH631" s="33">
        <v>1464617.32</v>
      </c>
      <c r="AI631" s="34">
        <v>99129.3</v>
      </c>
      <c r="AJ631" s="34">
        <v>0</v>
      </c>
      <c r="AK631" s="34">
        <v>99129.3</v>
      </c>
      <c r="AL631" s="34">
        <v>74073.899999999994</v>
      </c>
      <c r="AM631" s="34">
        <v>0</v>
      </c>
      <c r="AN631" s="34">
        <v>74073.899999999994</v>
      </c>
    </row>
    <row r="632" spans="1:40" s="25" customFormat="1" x14ac:dyDescent="0.25">
      <c r="A632" s="3"/>
      <c r="B632" s="14" t="s">
        <v>143</v>
      </c>
      <c r="C632" s="15">
        <v>40</v>
      </c>
      <c r="D632" s="16">
        <v>5</v>
      </c>
      <c r="E632" s="16">
        <v>1</v>
      </c>
      <c r="F632" s="17" t="s">
        <v>142</v>
      </c>
      <c r="G632" s="15"/>
      <c r="H632" s="18">
        <v>1464617315.23</v>
      </c>
      <c r="I632" s="18">
        <v>99129300</v>
      </c>
      <c r="J632" s="18">
        <v>74073900</v>
      </c>
      <c r="K632" s="58">
        <f t="shared" si="1364"/>
        <v>1464617.3152300001</v>
      </c>
      <c r="L632" s="58">
        <f t="shared" si="1365"/>
        <v>99129.3</v>
      </c>
      <c r="M632" s="58">
        <f t="shared" si="1366"/>
        <v>74073.899999999994</v>
      </c>
      <c r="N632" s="28" t="b">
        <f t="shared" si="1367"/>
        <v>1</v>
      </c>
      <c r="O632" s="28" t="b">
        <f t="shared" si="1368"/>
        <v>1</v>
      </c>
      <c r="P632" s="28" t="b">
        <f t="shared" si="1369"/>
        <v>1</v>
      </c>
      <c r="Q632" s="28" t="b">
        <f t="shared" si="1370"/>
        <v>1</v>
      </c>
      <c r="R632" s="28" t="b">
        <f t="shared" si="1371"/>
        <v>1</v>
      </c>
      <c r="S632" s="73" t="b">
        <f t="shared" si="1372"/>
        <v>1</v>
      </c>
      <c r="T632" s="73">
        <f t="shared" si="1373"/>
        <v>-4.7699999995529652E-3</v>
      </c>
      <c r="U632" s="61">
        <f t="shared" si="1374"/>
        <v>0</v>
      </c>
      <c r="V632" s="62">
        <f t="shared" si="1375"/>
        <v>0</v>
      </c>
      <c r="Z632" s="29" t="s">
        <v>143</v>
      </c>
      <c r="AA632" s="30">
        <v>40</v>
      </c>
      <c r="AB632" s="31">
        <v>5</v>
      </c>
      <c r="AC632" s="31">
        <v>1</v>
      </c>
      <c r="AD632" s="32" t="s">
        <v>142</v>
      </c>
      <c r="AE632" s="30" t="s">
        <v>857</v>
      </c>
      <c r="AF632" s="33">
        <v>272599.83</v>
      </c>
      <c r="AG632" s="34">
        <v>1192017.49</v>
      </c>
      <c r="AH632" s="33">
        <v>1464617.32</v>
      </c>
      <c r="AI632" s="34">
        <v>99129.3</v>
      </c>
      <c r="AJ632" s="34">
        <v>0</v>
      </c>
      <c r="AK632" s="34">
        <v>99129.3</v>
      </c>
      <c r="AL632" s="34">
        <v>74073.899999999994</v>
      </c>
      <c r="AM632" s="34">
        <v>0</v>
      </c>
      <c r="AN632" s="34">
        <v>74073.899999999994</v>
      </c>
    </row>
    <row r="633" spans="1:40" s="25" customFormat="1" ht="52.8" x14ac:dyDescent="0.25">
      <c r="A633" s="3"/>
      <c r="B633" s="14" t="s">
        <v>460</v>
      </c>
      <c r="C633" s="15">
        <v>40</v>
      </c>
      <c r="D633" s="16">
        <v>5</v>
      </c>
      <c r="E633" s="16">
        <v>1</v>
      </c>
      <c r="F633" s="17" t="s">
        <v>459</v>
      </c>
      <c r="G633" s="15"/>
      <c r="H633" s="18">
        <v>91424000</v>
      </c>
      <c r="I633" s="18">
        <v>98129300</v>
      </c>
      <c r="J633" s="18">
        <v>73073900</v>
      </c>
      <c r="K633" s="58">
        <f t="shared" si="1364"/>
        <v>91424</v>
      </c>
      <c r="L633" s="58">
        <f t="shared" si="1365"/>
        <v>98129.3</v>
      </c>
      <c r="M633" s="58">
        <f t="shared" si="1366"/>
        <v>73073.899999999994</v>
      </c>
      <c r="N633" s="28" t="b">
        <f t="shared" si="1367"/>
        <v>1</v>
      </c>
      <c r="O633" s="28" t="b">
        <f t="shared" si="1368"/>
        <v>1</v>
      </c>
      <c r="P633" s="28" t="b">
        <f t="shared" si="1369"/>
        <v>1</v>
      </c>
      <c r="Q633" s="28" t="b">
        <f t="shared" si="1370"/>
        <v>1</v>
      </c>
      <c r="R633" s="28" t="b">
        <f t="shared" si="1371"/>
        <v>1</v>
      </c>
      <c r="S633" s="73" t="b">
        <f t="shared" si="1372"/>
        <v>1</v>
      </c>
      <c r="T633" s="73">
        <f t="shared" si="1373"/>
        <v>0</v>
      </c>
      <c r="U633" s="61">
        <f t="shared" si="1374"/>
        <v>0</v>
      </c>
      <c r="V633" s="62">
        <f t="shared" si="1375"/>
        <v>0</v>
      </c>
      <c r="Z633" s="29" t="s">
        <v>460</v>
      </c>
      <c r="AA633" s="30">
        <v>40</v>
      </c>
      <c r="AB633" s="31">
        <v>5</v>
      </c>
      <c r="AC633" s="31">
        <v>1</v>
      </c>
      <c r="AD633" s="32" t="s">
        <v>459</v>
      </c>
      <c r="AE633" s="30" t="s">
        <v>857</v>
      </c>
      <c r="AF633" s="33">
        <v>0</v>
      </c>
      <c r="AG633" s="34">
        <v>91424</v>
      </c>
      <c r="AH633" s="33">
        <v>91424</v>
      </c>
      <c r="AI633" s="34">
        <v>0</v>
      </c>
      <c r="AJ633" s="34">
        <v>98129.3</v>
      </c>
      <c r="AK633" s="34">
        <v>98129.3</v>
      </c>
      <c r="AL633" s="34">
        <v>0</v>
      </c>
      <c r="AM633" s="34">
        <v>73073.899999999994</v>
      </c>
      <c r="AN633" s="34">
        <v>73073.899999999994</v>
      </c>
    </row>
    <row r="634" spans="1:40" s="25" customFormat="1" x14ac:dyDescent="0.25">
      <c r="A634" s="3"/>
      <c r="B634" s="14" t="s">
        <v>446</v>
      </c>
      <c r="C634" s="15">
        <v>40</v>
      </c>
      <c r="D634" s="16">
        <v>5</v>
      </c>
      <c r="E634" s="16">
        <v>1</v>
      </c>
      <c r="F634" s="17" t="s">
        <v>458</v>
      </c>
      <c r="G634" s="15"/>
      <c r="H634" s="18">
        <v>3203300</v>
      </c>
      <c r="I634" s="18">
        <v>0</v>
      </c>
      <c r="J634" s="18">
        <v>0</v>
      </c>
      <c r="K634" s="58">
        <f t="shared" si="1364"/>
        <v>3203.3</v>
      </c>
      <c r="L634" s="58">
        <f t="shared" si="1365"/>
        <v>0</v>
      </c>
      <c r="M634" s="58">
        <f t="shared" si="1366"/>
        <v>0</v>
      </c>
      <c r="N634" s="28" t="b">
        <f t="shared" si="1367"/>
        <v>1</v>
      </c>
      <c r="O634" s="28" t="b">
        <f t="shared" si="1368"/>
        <v>1</v>
      </c>
      <c r="P634" s="28" t="b">
        <f t="shared" si="1369"/>
        <v>1</v>
      </c>
      <c r="Q634" s="28" t="b">
        <f t="shared" si="1370"/>
        <v>1</v>
      </c>
      <c r="R634" s="28" t="b">
        <f t="shared" si="1371"/>
        <v>1</v>
      </c>
      <c r="S634" s="73" t="b">
        <f t="shared" si="1372"/>
        <v>1</v>
      </c>
      <c r="T634" s="73">
        <f t="shared" si="1373"/>
        <v>0</v>
      </c>
      <c r="U634" s="61">
        <f t="shared" si="1374"/>
        <v>0</v>
      </c>
      <c r="V634" s="62">
        <f t="shared" si="1375"/>
        <v>0</v>
      </c>
      <c r="Z634" s="29" t="s">
        <v>446</v>
      </c>
      <c r="AA634" s="30">
        <v>40</v>
      </c>
      <c r="AB634" s="31">
        <v>5</v>
      </c>
      <c r="AC634" s="31">
        <v>1</v>
      </c>
      <c r="AD634" s="32" t="s">
        <v>458</v>
      </c>
      <c r="AE634" s="30" t="s">
        <v>857</v>
      </c>
      <c r="AF634" s="33">
        <v>0</v>
      </c>
      <c r="AG634" s="34">
        <v>3203.3</v>
      </c>
      <c r="AH634" s="33">
        <v>3203.3</v>
      </c>
      <c r="AI634" s="34">
        <v>0</v>
      </c>
      <c r="AJ634" s="34">
        <v>0</v>
      </c>
      <c r="AK634" s="34">
        <v>0</v>
      </c>
      <c r="AL634" s="34">
        <v>0</v>
      </c>
      <c r="AM634" s="34">
        <v>0</v>
      </c>
      <c r="AN634" s="34">
        <v>0</v>
      </c>
    </row>
    <row r="635" spans="1:40" s="25" customFormat="1" ht="21" x14ac:dyDescent="0.25">
      <c r="A635" s="3"/>
      <c r="B635" s="14" t="s">
        <v>73</v>
      </c>
      <c r="C635" s="15">
        <v>40</v>
      </c>
      <c r="D635" s="16">
        <v>5</v>
      </c>
      <c r="E635" s="16">
        <v>1</v>
      </c>
      <c r="F635" s="17" t="s">
        <v>458</v>
      </c>
      <c r="G635" s="15" t="s">
        <v>72</v>
      </c>
      <c r="H635" s="18">
        <v>3203300</v>
      </c>
      <c r="I635" s="18">
        <v>0</v>
      </c>
      <c r="J635" s="18">
        <v>0</v>
      </c>
      <c r="K635" s="58">
        <f t="shared" si="1364"/>
        <v>3203.3</v>
      </c>
      <c r="L635" s="58">
        <f t="shared" si="1365"/>
        <v>0</v>
      </c>
      <c r="M635" s="58">
        <f t="shared" si="1366"/>
        <v>0</v>
      </c>
      <c r="N635" s="28" t="b">
        <f t="shared" si="1367"/>
        <v>1</v>
      </c>
      <c r="O635" s="28" t="b">
        <f t="shared" si="1368"/>
        <v>1</v>
      </c>
      <c r="P635" s="28" t="b">
        <f t="shared" si="1369"/>
        <v>1</v>
      </c>
      <c r="Q635" s="28" t="b">
        <f t="shared" si="1370"/>
        <v>1</v>
      </c>
      <c r="R635" s="28" t="b">
        <f t="shared" si="1371"/>
        <v>1</v>
      </c>
      <c r="S635" s="73" t="b">
        <f t="shared" si="1372"/>
        <v>0</v>
      </c>
      <c r="T635" s="73">
        <f t="shared" si="1373"/>
        <v>0</v>
      </c>
      <c r="U635" s="61">
        <f t="shared" si="1374"/>
        <v>0</v>
      </c>
      <c r="V635" s="62">
        <f t="shared" si="1375"/>
        <v>0</v>
      </c>
      <c r="Z635" s="29" t="s">
        <v>73</v>
      </c>
      <c r="AA635" s="30">
        <v>40</v>
      </c>
      <c r="AB635" s="31">
        <v>5</v>
      </c>
      <c r="AC635" s="31">
        <v>1</v>
      </c>
      <c r="AD635" s="32" t="s">
        <v>458</v>
      </c>
      <c r="AE635" s="30">
        <v>400</v>
      </c>
      <c r="AF635" s="33">
        <v>0</v>
      </c>
      <c r="AG635" s="34">
        <v>3203.3</v>
      </c>
      <c r="AH635" s="33">
        <v>3203.3</v>
      </c>
      <c r="AI635" s="34">
        <v>0</v>
      </c>
      <c r="AJ635" s="34">
        <v>0</v>
      </c>
      <c r="AK635" s="34">
        <v>0</v>
      </c>
      <c r="AL635" s="34">
        <v>0</v>
      </c>
      <c r="AM635" s="34">
        <v>0</v>
      </c>
      <c r="AN635" s="34">
        <v>0</v>
      </c>
    </row>
    <row r="636" spans="1:40" s="25" customFormat="1" x14ac:dyDescent="0.25">
      <c r="A636" s="3"/>
      <c r="B636" s="14" t="s">
        <v>71</v>
      </c>
      <c r="C636" s="15">
        <v>40</v>
      </c>
      <c r="D636" s="16">
        <v>5</v>
      </c>
      <c r="E636" s="16">
        <v>1</v>
      </c>
      <c r="F636" s="17" t="s">
        <v>458</v>
      </c>
      <c r="G636" s="15" t="s">
        <v>70</v>
      </c>
      <c r="H636" s="18">
        <v>3203300</v>
      </c>
      <c r="I636" s="18">
        <v>0</v>
      </c>
      <c r="J636" s="18">
        <v>0</v>
      </c>
      <c r="K636" s="58">
        <f t="shared" si="1364"/>
        <v>3203.3</v>
      </c>
      <c r="L636" s="58">
        <f t="shared" si="1365"/>
        <v>0</v>
      </c>
      <c r="M636" s="58">
        <f t="shared" si="1366"/>
        <v>0</v>
      </c>
      <c r="N636" s="28" t="b">
        <f t="shared" si="1367"/>
        <v>1</v>
      </c>
      <c r="O636" s="28" t="b">
        <f t="shared" si="1368"/>
        <v>1</v>
      </c>
      <c r="P636" s="28" t="b">
        <f t="shared" si="1369"/>
        <v>1</v>
      </c>
      <c r="Q636" s="28" t="b">
        <f t="shared" si="1370"/>
        <v>1</v>
      </c>
      <c r="R636" s="28" t="b">
        <f t="shared" si="1371"/>
        <v>1</v>
      </c>
      <c r="S636" s="73" t="b">
        <f t="shared" si="1372"/>
        <v>0</v>
      </c>
      <c r="T636" s="73">
        <f t="shared" si="1373"/>
        <v>0</v>
      </c>
      <c r="U636" s="61">
        <f t="shared" si="1374"/>
        <v>0</v>
      </c>
      <c r="V636" s="62">
        <f t="shared" si="1375"/>
        <v>0</v>
      </c>
      <c r="Z636" s="29" t="s">
        <v>71</v>
      </c>
      <c r="AA636" s="30">
        <v>40</v>
      </c>
      <c r="AB636" s="31">
        <v>5</v>
      </c>
      <c r="AC636" s="31">
        <v>1</v>
      </c>
      <c r="AD636" s="32" t="s">
        <v>458</v>
      </c>
      <c r="AE636" s="30">
        <v>410</v>
      </c>
      <c r="AF636" s="33">
        <v>0</v>
      </c>
      <c r="AG636" s="34">
        <v>3203.3</v>
      </c>
      <c r="AH636" s="33">
        <v>3203.3</v>
      </c>
      <c r="AI636" s="34">
        <v>0</v>
      </c>
      <c r="AJ636" s="34">
        <v>0</v>
      </c>
      <c r="AK636" s="34">
        <v>0</v>
      </c>
      <c r="AL636" s="34">
        <v>0</v>
      </c>
      <c r="AM636" s="34">
        <v>0</v>
      </c>
      <c r="AN636" s="34">
        <v>0</v>
      </c>
    </row>
    <row r="637" spans="1:40" s="25" customFormat="1" ht="52.8" x14ac:dyDescent="0.25">
      <c r="A637" s="3"/>
      <c r="B637" s="14" t="s">
        <v>444</v>
      </c>
      <c r="C637" s="15">
        <v>40</v>
      </c>
      <c r="D637" s="16">
        <v>5</v>
      </c>
      <c r="E637" s="16">
        <v>1</v>
      </c>
      <c r="F637" s="17" t="s">
        <v>457</v>
      </c>
      <c r="G637" s="15"/>
      <c r="H637" s="18">
        <v>69972200</v>
      </c>
      <c r="I637" s="18">
        <v>91260200</v>
      </c>
      <c r="J637" s="18">
        <v>67958700</v>
      </c>
      <c r="K637" s="58">
        <f t="shared" si="1364"/>
        <v>69972.2</v>
      </c>
      <c r="L637" s="58">
        <f t="shared" si="1365"/>
        <v>91260.2</v>
      </c>
      <c r="M637" s="58">
        <f t="shared" si="1366"/>
        <v>67958.7</v>
      </c>
      <c r="N637" s="28" t="b">
        <f t="shared" si="1367"/>
        <v>1</v>
      </c>
      <c r="O637" s="28" t="b">
        <f t="shared" si="1368"/>
        <v>1</v>
      </c>
      <c r="P637" s="28" t="b">
        <f t="shared" si="1369"/>
        <v>1</v>
      </c>
      <c r="Q637" s="28" t="b">
        <f t="shared" si="1370"/>
        <v>1</v>
      </c>
      <c r="R637" s="28" t="b">
        <f t="shared" si="1371"/>
        <v>1</v>
      </c>
      <c r="S637" s="73" t="b">
        <f t="shared" si="1372"/>
        <v>1</v>
      </c>
      <c r="T637" s="73">
        <f t="shared" si="1373"/>
        <v>0</v>
      </c>
      <c r="U637" s="61">
        <f t="shared" si="1374"/>
        <v>0</v>
      </c>
      <c r="V637" s="62">
        <f t="shared" si="1375"/>
        <v>0</v>
      </c>
      <c r="Z637" s="29" t="s">
        <v>444</v>
      </c>
      <c r="AA637" s="30">
        <v>40</v>
      </c>
      <c r="AB637" s="31">
        <v>5</v>
      </c>
      <c r="AC637" s="31">
        <v>1</v>
      </c>
      <c r="AD637" s="32" t="s">
        <v>457</v>
      </c>
      <c r="AE637" s="30" t="s">
        <v>857</v>
      </c>
      <c r="AF637" s="33">
        <v>0</v>
      </c>
      <c r="AG637" s="34">
        <v>69972.2</v>
      </c>
      <c r="AH637" s="33">
        <v>69972.2</v>
      </c>
      <c r="AI637" s="34">
        <v>0</v>
      </c>
      <c r="AJ637" s="34">
        <v>91260.2</v>
      </c>
      <c r="AK637" s="34">
        <v>91260.2</v>
      </c>
      <c r="AL637" s="34">
        <v>0</v>
      </c>
      <c r="AM637" s="34">
        <v>67958.7</v>
      </c>
      <c r="AN637" s="34">
        <v>67958.7</v>
      </c>
    </row>
    <row r="638" spans="1:40" s="25" customFormat="1" ht="21" x14ac:dyDescent="0.25">
      <c r="A638" s="3"/>
      <c r="B638" s="14" t="s">
        <v>73</v>
      </c>
      <c r="C638" s="15">
        <v>40</v>
      </c>
      <c r="D638" s="16">
        <v>5</v>
      </c>
      <c r="E638" s="16">
        <v>1</v>
      </c>
      <c r="F638" s="17" t="s">
        <v>457</v>
      </c>
      <c r="G638" s="15" t="s">
        <v>72</v>
      </c>
      <c r="H638" s="18">
        <v>69972200</v>
      </c>
      <c r="I638" s="18">
        <v>91260200</v>
      </c>
      <c r="J638" s="18">
        <v>67958700</v>
      </c>
      <c r="K638" s="58">
        <f t="shared" si="1364"/>
        <v>69972.2</v>
      </c>
      <c r="L638" s="58">
        <f t="shared" si="1365"/>
        <v>91260.2</v>
      </c>
      <c r="M638" s="58">
        <f t="shared" si="1366"/>
        <v>67958.7</v>
      </c>
      <c r="N638" s="28" t="b">
        <f t="shared" si="1367"/>
        <v>1</v>
      </c>
      <c r="O638" s="28" t="b">
        <f t="shared" si="1368"/>
        <v>1</v>
      </c>
      <c r="P638" s="28" t="b">
        <f t="shared" si="1369"/>
        <v>1</v>
      </c>
      <c r="Q638" s="28" t="b">
        <f t="shared" si="1370"/>
        <v>1</v>
      </c>
      <c r="R638" s="28" t="b">
        <f t="shared" si="1371"/>
        <v>1</v>
      </c>
      <c r="S638" s="73" t="b">
        <f t="shared" si="1372"/>
        <v>0</v>
      </c>
      <c r="T638" s="73">
        <f t="shared" si="1373"/>
        <v>0</v>
      </c>
      <c r="U638" s="61">
        <f t="shared" si="1374"/>
        <v>0</v>
      </c>
      <c r="V638" s="62">
        <f t="shared" si="1375"/>
        <v>0</v>
      </c>
      <c r="Z638" s="29" t="s">
        <v>73</v>
      </c>
      <c r="AA638" s="30">
        <v>40</v>
      </c>
      <c r="AB638" s="31">
        <v>5</v>
      </c>
      <c r="AC638" s="31">
        <v>1</v>
      </c>
      <c r="AD638" s="32" t="s">
        <v>457</v>
      </c>
      <c r="AE638" s="30">
        <v>400</v>
      </c>
      <c r="AF638" s="33">
        <v>0</v>
      </c>
      <c r="AG638" s="34">
        <v>69972.2</v>
      </c>
      <c r="AH638" s="33">
        <v>69972.2</v>
      </c>
      <c r="AI638" s="34">
        <v>0</v>
      </c>
      <c r="AJ638" s="34">
        <v>91260.2</v>
      </c>
      <c r="AK638" s="34">
        <v>91260.2</v>
      </c>
      <c r="AL638" s="34">
        <v>0</v>
      </c>
      <c r="AM638" s="34">
        <v>67958.7</v>
      </c>
      <c r="AN638" s="34">
        <v>67958.7</v>
      </c>
    </row>
    <row r="639" spans="1:40" s="25" customFormat="1" x14ac:dyDescent="0.25">
      <c r="A639" s="3"/>
      <c r="B639" s="14" t="s">
        <v>71</v>
      </c>
      <c r="C639" s="15">
        <v>40</v>
      </c>
      <c r="D639" s="16">
        <v>5</v>
      </c>
      <c r="E639" s="16">
        <v>1</v>
      </c>
      <c r="F639" s="17" t="s">
        <v>457</v>
      </c>
      <c r="G639" s="15" t="s">
        <v>70</v>
      </c>
      <c r="H639" s="18">
        <v>69972200</v>
      </c>
      <c r="I639" s="18">
        <v>91260200</v>
      </c>
      <c r="J639" s="18">
        <v>67958700</v>
      </c>
      <c r="K639" s="58">
        <f t="shared" si="1364"/>
        <v>69972.2</v>
      </c>
      <c r="L639" s="58">
        <f t="shared" si="1365"/>
        <v>91260.2</v>
      </c>
      <c r="M639" s="58">
        <f t="shared" si="1366"/>
        <v>67958.7</v>
      </c>
      <c r="N639" s="28" t="b">
        <f t="shared" si="1367"/>
        <v>1</v>
      </c>
      <c r="O639" s="28" t="b">
        <f t="shared" si="1368"/>
        <v>1</v>
      </c>
      <c r="P639" s="28" t="b">
        <f t="shared" si="1369"/>
        <v>1</v>
      </c>
      <c r="Q639" s="28" t="b">
        <f t="shared" si="1370"/>
        <v>1</v>
      </c>
      <c r="R639" s="28" t="b">
        <f t="shared" si="1371"/>
        <v>1</v>
      </c>
      <c r="S639" s="73" t="b">
        <f t="shared" si="1372"/>
        <v>0</v>
      </c>
      <c r="T639" s="73">
        <f t="shared" si="1373"/>
        <v>0</v>
      </c>
      <c r="U639" s="61">
        <f t="shared" si="1374"/>
        <v>0</v>
      </c>
      <c r="V639" s="62">
        <f t="shared" si="1375"/>
        <v>0</v>
      </c>
      <c r="Z639" s="29" t="s">
        <v>71</v>
      </c>
      <c r="AA639" s="30">
        <v>40</v>
      </c>
      <c r="AB639" s="31">
        <v>5</v>
      </c>
      <c r="AC639" s="31">
        <v>1</v>
      </c>
      <c r="AD639" s="32" t="s">
        <v>457</v>
      </c>
      <c r="AE639" s="30">
        <v>410</v>
      </c>
      <c r="AF639" s="33">
        <v>0</v>
      </c>
      <c r="AG639" s="34">
        <v>69972.2</v>
      </c>
      <c r="AH639" s="33">
        <v>69972.2</v>
      </c>
      <c r="AI639" s="34">
        <v>0</v>
      </c>
      <c r="AJ639" s="34">
        <v>91260.2</v>
      </c>
      <c r="AK639" s="34">
        <v>91260.2</v>
      </c>
      <c r="AL639" s="34">
        <v>0</v>
      </c>
      <c r="AM639" s="34">
        <v>67958.7</v>
      </c>
      <c r="AN639" s="34">
        <v>67958.7</v>
      </c>
    </row>
    <row r="640" spans="1:40" s="25" customFormat="1" ht="39.6" x14ac:dyDescent="0.25">
      <c r="A640" s="3"/>
      <c r="B640" s="14" t="s">
        <v>442</v>
      </c>
      <c r="C640" s="15">
        <v>40</v>
      </c>
      <c r="D640" s="16">
        <v>5</v>
      </c>
      <c r="E640" s="16">
        <v>1</v>
      </c>
      <c r="F640" s="17" t="s">
        <v>456</v>
      </c>
      <c r="G640" s="15"/>
      <c r="H640" s="18">
        <v>12981700</v>
      </c>
      <c r="I640" s="18">
        <v>0</v>
      </c>
      <c r="J640" s="18">
        <v>0</v>
      </c>
      <c r="K640" s="58">
        <f t="shared" si="1364"/>
        <v>12981.7</v>
      </c>
      <c r="L640" s="58">
        <f t="shared" si="1365"/>
        <v>0</v>
      </c>
      <c r="M640" s="58">
        <f t="shared" si="1366"/>
        <v>0</v>
      </c>
      <c r="N640" s="28" t="b">
        <f t="shared" si="1367"/>
        <v>1</v>
      </c>
      <c r="O640" s="28" t="b">
        <f t="shared" si="1368"/>
        <v>1</v>
      </c>
      <c r="P640" s="28" t="b">
        <f t="shared" si="1369"/>
        <v>1</v>
      </c>
      <c r="Q640" s="28" t="b">
        <f t="shared" si="1370"/>
        <v>1</v>
      </c>
      <c r="R640" s="28" t="b">
        <f t="shared" si="1371"/>
        <v>1</v>
      </c>
      <c r="S640" s="73" t="b">
        <f t="shared" si="1372"/>
        <v>1</v>
      </c>
      <c r="T640" s="73">
        <f t="shared" si="1373"/>
        <v>0</v>
      </c>
      <c r="U640" s="61">
        <f t="shared" si="1374"/>
        <v>0</v>
      </c>
      <c r="V640" s="62">
        <f t="shared" si="1375"/>
        <v>0</v>
      </c>
      <c r="Z640" s="29" t="s">
        <v>442</v>
      </c>
      <c r="AA640" s="30">
        <v>40</v>
      </c>
      <c r="AB640" s="31">
        <v>5</v>
      </c>
      <c r="AC640" s="31">
        <v>1</v>
      </c>
      <c r="AD640" s="32" t="s">
        <v>456</v>
      </c>
      <c r="AE640" s="30" t="s">
        <v>857</v>
      </c>
      <c r="AF640" s="33">
        <v>0</v>
      </c>
      <c r="AG640" s="34">
        <v>12981.7</v>
      </c>
      <c r="AH640" s="33">
        <v>12981.7</v>
      </c>
      <c r="AI640" s="34">
        <v>0</v>
      </c>
      <c r="AJ640" s="34">
        <v>0</v>
      </c>
      <c r="AK640" s="34">
        <v>0</v>
      </c>
      <c r="AL640" s="34">
        <v>0</v>
      </c>
      <c r="AM640" s="34">
        <v>0</v>
      </c>
      <c r="AN640" s="34">
        <v>0</v>
      </c>
    </row>
    <row r="641" spans="1:40" s="25" customFormat="1" ht="21" x14ac:dyDescent="0.25">
      <c r="A641" s="3"/>
      <c r="B641" s="14" t="s">
        <v>73</v>
      </c>
      <c r="C641" s="15">
        <v>40</v>
      </c>
      <c r="D641" s="16">
        <v>5</v>
      </c>
      <c r="E641" s="16">
        <v>1</v>
      </c>
      <c r="F641" s="17" t="s">
        <v>456</v>
      </c>
      <c r="G641" s="15" t="s">
        <v>72</v>
      </c>
      <c r="H641" s="18">
        <v>12981700</v>
      </c>
      <c r="I641" s="18">
        <v>0</v>
      </c>
      <c r="J641" s="18">
        <v>0</v>
      </c>
      <c r="K641" s="58">
        <f t="shared" si="1364"/>
        <v>12981.7</v>
      </c>
      <c r="L641" s="58">
        <f t="shared" si="1365"/>
        <v>0</v>
      </c>
      <c r="M641" s="58">
        <f t="shared" si="1366"/>
        <v>0</v>
      </c>
      <c r="N641" s="28" t="b">
        <f t="shared" si="1367"/>
        <v>1</v>
      </c>
      <c r="O641" s="28" t="b">
        <f t="shared" si="1368"/>
        <v>1</v>
      </c>
      <c r="P641" s="28" t="b">
        <f t="shared" si="1369"/>
        <v>1</v>
      </c>
      <c r="Q641" s="28" t="b">
        <f t="shared" si="1370"/>
        <v>1</v>
      </c>
      <c r="R641" s="28" t="b">
        <f t="shared" si="1371"/>
        <v>1</v>
      </c>
      <c r="S641" s="73" t="b">
        <f t="shared" si="1372"/>
        <v>0</v>
      </c>
      <c r="T641" s="73">
        <f t="shared" si="1373"/>
        <v>0</v>
      </c>
      <c r="U641" s="61">
        <f t="shared" si="1374"/>
        <v>0</v>
      </c>
      <c r="V641" s="62">
        <f t="shared" si="1375"/>
        <v>0</v>
      </c>
      <c r="Z641" s="29" t="s">
        <v>73</v>
      </c>
      <c r="AA641" s="30">
        <v>40</v>
      </c>
      <c r="AB641" s="31">
        <v>5</v>
      </c>
      <c r="AC641" s="31">
        <v>1</v>
      </c>
      <c r="AD641" s="32" t="s">
        <v>456</v>
      </c>
      <c r="AE641" s="30">
        <v>400</v>
      </c>
      <c r="AF641" s="33">
        <v>0</v>
      </c>
      <c r="AG641" s="34">
        <v>12981.7</v>
      </c>
      <c r="AH641" s="33">
        <v>12981.7</v>
      </c>
      <c r="AI641" s="34">
        <v>0</v>
      </c>
      <c r="AJ641" s="34">
        <v>0</v>
      </c>
      <c r="AK641" s="34">
        <v>0</v>
      </c>
      <c r="AL641" s="34">
        <v>0</v>
      </c>
      <c r="AM641" s="34">
        <v>0</v>
      </c>
      <c r="AN641" s="34">
        <v>0</v>
      </c>
    </row>
    <row r="642" spans="1:40" s="25" customFormat="1" x14ac:dyDescent="0.25">
      <c r="A642" s="3"/>
      <c r="B642" s="14" t="s">
        <v>71</v>
      </c>
      <c r="C642" s="15">
        <v>40</v>
      </c>
      <c r="D642" s="16">
        <v>5</v>
      </c>
      <c r="E642" s="16">
        <v>1</v>
      </c>
      <c r="F642" s="17" t="s">
        <v>456</v>
      </c>
      <c r="G642" s="15" t="s">
        <v>70</v>
      </c>
      <c r="H642" s="18">
        <v>12981700</v>
      </c>
      <c r="I642" s="18">
        <v>0</v>
      </c>
      <c r="J642" s="18">
        <v>0</v>
      </c>
      <c r="K642" s="58">
        <f t="shared" si="1364"/>
        <v>12981.7</v>
      </c>
      <c r="L642" s="58">
        <f t="shared" si="1365"/>
        <v>0</v>
      </c>
      <c r="M642" s="58">
        <f t="shared" si="1366"/>
        <v>0</v>
      </c>
      <c r="N642" s="28" t="b">
        <f t="shared" si="1367"/>
        <v>1</v>
      </c>
      <c r="O642" s="28" t="b">
        <f t="shared" si="1368"/>
        <v>1</v>
      </c>
      <c r="P642" s="28" t="b">
        <f t="shared" si="1369"/>
        <v>1</v>
      </c>
      <c r="Q642" s="28" t="b">
        <f t="shared" si="1370"/>
        <v>1</v>
      </c>
      <c r="R642" s="28" t="b">
        <f t="shared" si="1371"/>
        <v>1</v>
      </c>
      <c r="S642" s="73" t="b">
        <f t="shared" si="1372"/>
        <v>0</v>
      </c>
      <c r="T642" s="73">
        <f t="shared" si="1373"/>
        <v>0</v>
      </c>
      <c r="U642" s="61">
        <f t="shared" si="1374"/>
        <v>0</v>
      </c>
      <c r="V642" s="62">
        <f t="shared" si="1375"/>
        <v>0</v>
      </c>
      <c r="Z642" s="29" t="s">
        <v>71</v>
      </c>
      <c r="AA642" s="30">
        <v>40</v>
      </c>
      <c r="AB642" s="31">
        <v>5</v>
      </c>
      <c r="AC642" s="31">
        <v>1</v>
      </c>
      <c r="AD642" s="32" t="s">
        <v>456</v>
      </c>
      <c r="AE642" s="30">
        <v>410</v>
      </c>
      <c r="AF642" s="33">
        <v>0</v>
      </c>
      <c r="AG642" s="34">
        <v>12981.7</v>
      </c>
      <c r="AH642" s="33">
        <v>12981.7</v>
      </c>
      <c r="AI642" s="34">
        <v>0</v>
      </c>
      <c r="AJ642" s="34">
        <v>0</v>
      </c>
      <c r="AK642" s="34">
        <v>0</v>
      </c>
      <c r="AL642" s="34">
        <v>0</v>
      </c>
      <c r="AM642" s="34">
        <v>0</v>
      </c>
      <c r="AN642" s="34">
        <v>0</v>
      </c>
    </row>
    <row r="643" spans="1:40" s="25" customFormat="1" ht="52.8" x14ac:dyDescent="0.25">
      <c r="A643" s="3"/>
      <c r="B643" s="14" t="s">
        <v>438</v>
      </c>
      <c r="C643" s="15">
        <v>40</v>
      </c>
      <c r="D643" s="16">
        <v>5</v>
      </c>
      <c r="E643" s="16">
        <v>1</v>
      </c>
      <c r="F643" s="17" t="s">
        <v>455</v>
      </c>
      <c r="G643" s="15"/>
      <c r="H643" s="18">
        <v>5266800</v>
      </c>
      <c r="I643" s="18">
        <v>6869100</v>
      </c>
      <c r="J643" s="18">
        <v>5115200</v>
      </c>
      <c r="K643" s="58">
        <f t="shared" si="1364"/>
        <v>5266.8</v>
      </c>
      <c r="L643" s="58">
        <f t="shared" si="1365"/>
        <v>6869.1</v>
      </c>
      <c r="M643" s="58">
        <f t="shared" si="1366"/>
        <v>5115.2</v>
      </c>
      <c r="N643" s="28" t="b">
        <f t="shared" si="1367"/>
        <v>1</v>
      </c>
      <c r="O643" s="28" t="b">
        <f t="shared" si="1368"/>
        <v>1</v>
      </c>
      <c r="P643" s="28" t="b">
        <f t="shared" si="1369"/>
        <v>1</v>
      </c>
      <c r="Q643" s="28" t="b">
        <f t="shared" si="1370"/>
        <v>1</v>
      </c>
      <c r="R643" s="28" t="b">
        <f t="shared" si="1371"/>
        <v>1</v>
      </c>
      <c r="S643" s="73" t="b">
        <f t="shared" si="1372"/>
        <v>1</v>
      </c>
      <c r="T643" s="73">
        <f t="shared" si="1373"/>
        <v>0</v>
      </c>
      <c r="U643" s="61">
        <f t="shared" si="1374"/>
        <v>0</v>
      </c>
      <c r="V643" s="62">
        <f t="shared" si="1375"/>
        <v>0</v>
      </c>
      <c r="Z643" s="29" t="s">
        <v>438</v>
      </c>
      <c r="AA643" s="30">
        <v>40</v>
      </c>
      <c r="AB643" s="31">
        <v>5</v>
      </c>
      <c r="AC643" s="31">
        <v>1</v>
      </c>
      <c r="AD643" s="32" t="s">
        <v>455</v>
      </c>
      <c r="AE643" s="30" t="s">
        <v>857</v>
      </c>
      <c r="AF643" s="33">
        <v>0</v>
      </c>
      <c r="AG643" s="34">
        <v>5266.8</v>
      </c>
      <c r="AH643" s="33">
        <v>5266.8</v>
      </c>
      <c r="AI643" s="34">
        <v>0</v>
      </c>
      <c r="AJ643" s="34">
        <v>6869.1</v>
      </c>
      <c r="AK643" s="34">
        <v>6869.1</v>
      </c>
      <c r="AL643" s="34">
        <v>0</v>
      </c>
      <c r="AM643" s="34">
        <v>5115.2</v>
      </c>
      <c r="AN643" s="34">
        <v>5115.2</v>
      </c>
    </row>
    <row r="644" spans="1:40" s="25" customFormat="1" ht="21" x14ac:dyDescent="0.25">
      <c r="A644" s="3"/>
      <c r="B644" s="14" t="s">
        <v>73</v>
      </c>
      <c r="C644" s="15">
        <v>40</v>
      </c>
      <c r="D644" s="16">
        <v>5</v>
      </c>
      <c r="E644" s="16">
        <v>1</v>
      </c>
      <c r="F644" s="17" t="s">
        <v>455</v>
      </c>
      <c r="G644" s="15" t="s">
        <v>72</v>
      </c>
      <c r="H644" s="18">
        <v>5266800</v>
      </c>
      <c r="I644" s="18">
        <v>6869100</v>
      </c>
      <c r="J644" s="18">
        <v>5115200</v>
      </c>
      <c r="K644" s="58">
        <f t="shared" si="1364"/>
        <v>5266.8</v>
      </c>
      <c r="L644" s="58">
        <f t="shared" si="1365"/>
        <v>6869.1</v>
      </c>
      <c r="M644" s="58">
        <f t="shared" si="1366"/>
        <v>5115.2</v>
      </c>
      <c r="N644" s="28" t="b">
        <f t="shared" si="1367"/>
        <v>1</v>
      </c>
      <c r="O644" s="28" t="b">
        <f t="shared" si="1368"/>
        <v>1</v>
      </c>
      <c r="P644" s="28" t="b">
        <f t="shared" si="1369"/>
        <v>1</v>
      </c>
      <c r="Q644" s="28" t="b">
        <f t="shared" si="1370"/>
        <v>1</v>
      </c>
      <c r="R644" s="28" t="b">
        <f t="shared" si="1371"/>
        <v>1</v>
      </c>
      <c r="S644" s="73" t="b">
        <f t="shared" si="1372"/>
        <v>0</v>
      </c>
      <c r="T644" s="73">
        <f t="shared" si="1373"/>
        <v>0</v>
      </c>
      <c r="U644" s="61">
        <f t="shared" si="1374"/>
        <v>0</v>
      </c>
      <c r="V644" s="62">
        <f t="shared" si="1375"/>
        <v>0</v>
      </c>
      <c r="Z644" s="29" t="s">
        <v>73</v>
      </c>
      <c r="AA644" s="30">
        <v>40</v>
      </c>
      <c r="AB644" s="31">
        <v>5</v>
      </c>
      <c r="AC644" s="31">
        <v>1</v>
      </c>
      <c r="AD644" s="32" t="s">
        <v>455</v>
      </c>
      <c r="AE644" s="30">
        <v>400</v>
      </c>
      <c r="AF644" s="33">
        <v>0</v>
      </c>
      <c r="AG644" s="34">
        <v>5266.8</v>
      </c>
      <c r="AH644" s="33">
        <v>5266.8</v>
      </c>
      <c r="AI644" s="34">
        <v>0</v>
      </c>
      <c r="AJ644" s="34">
        <v>6869.1</v>
      </c>
      <c r="AK644" s="34">
        <v>6869.1</v>
      </c>
      <c r="AL644" s="34">
        <v>0</v>
      </c>
      <c r="AM644" s="34">
        <v>5115.2</v>
      </c>
      <c r="AN644" s="34">
        <v>5115.2</v>
      </c>
    </row>
    <row r="645" spans="1:40" s="25" customFormat="1" x14ac:dyDescent="0.25">
      <c r="A645" s="3"/>
      <c r="B645" s="14" t="s">
        <v>71</v>
      </c>
      <c r="C645" s="15">
        <v>40</v>
      </c>
      <c r="D645" s="16">
        <v>5</v>
      </c>
      <c r="E645" s="16">
        <v>1</v>
      </c>
      <c r="F645" s="17" t="s">
        <v>455</v>
      </c>
      <c r="G645" s="15" t="s">
        <v>70</v>
      </c>
      <c r="H645" s="18">
        <v>5266800</v>
      </c>
      <c r="I645" s="18">
        <v>6869100</v>
      </c>
      <c r="J645" s="18">
        <v>5115200</v>
      </c>
      <c r="K645" s="58">
        <f t="shared" si="1364"/>
        <v>5266.8</v>
      </c>
      <c r="L645" s="58">
        <f t="shared" si="1365"/>
        <v>6869.1</v>
      </c>
      <c r="M645" s="58">
        <f t="shared" si="1366"/>
        <v>5115.2</v>
      </c>
      <c r="N645" s="28" t="b">
        <f t="shared" si="1367"/>
        <v>1</v>
      </c>
      <c r="O645" s="28" t="b">
        <f t="shared" si="1368"/>
        <v>1</v>
      </c>
      <c r="P645" s="28" t="b">
        <f t="shared" si="1369"/>
        <v>1</v>
      </c>
      <c r="Q645" s="28" t="b">
        <f t="shared" si="1370"/>
        <v>1</v>
      </c>
      <c r="R645" s="28" t="b">
        <f t="shared" si="1371"/>
        <v>1</v>
      </c>
      <c r="S645" s="73" t="b">
        <f t="shared" si="1372"/>
        <v>0</v>
      </c>
      <c r="T645" s="73">
        <f t="shared" si="1373"/>
        <v>0</v>
      </c>
      <c r="U645" s="61">
        <f t="shared" si="1374"/>
        <v>0</v>
      </c>
      <c r="V645" s="62">
        <f t="shared" si="1375"/>
        <v>0</v>
      </c>
      <c r="Z645" s="29" t="s">
        <v>71</v>
      </c>
      <c r="AA645" s="30">
        <v>40</v>
      </c>
      <c r="AB645" s="31">
        <v>5</v>
      </c>
      <c r="AC645" s="31">
        <v>1</v>
      </c>
      <c r="AD645" s="32" t="s">
        <v>455</v>
      </c>
      <c r="AE645" s="30">
        <v>410</v>
      </c>
      <c r="AF645" s="33">
        <v>0</v>
      </c>
      <c r="AG645" s="34">
        <v>5266.8</v>
      </c>
      <c r="AH645" s="33">
        <v>5266.8</v>
      </c>
      <c r="AI645" s="34">
        <v>0</v>
      </c>
      <c r="AJ645" s="34">
        <v>6869.1</v>
      </c>
      <c r="AK645" s="34">
        <v>6869.1</v>
      </c>
      <c r="AL645" s="34">
        <v>0</v>
      </c>
      <c r="AM645" s="34">
        <v>5115.2</v>
      </c>
      <c r="AN645" s="34">
        <v>5115.2</v>
      </c>
    </row>
    <row r="646" spans="1:40" s="25" customFormat="1" x14ac:dyDescent="0.25">
      <c r="A646" s="3"/>
      <c r="B646" s="14" t="s">
        <v>454</v>
      </c>
      <c r="C646" s="15">
        <v>40</v>
      </c>
      <c r="D646" s="16">
        <v>5</v>
      </c>
      <c r="E646" s="16">
        <v>1</v>
      </c>
      <c r="F646" s="17" t="s">
        <v>453</v>
      </c>
      <c r="G646" s="15"/>
      <c r="H646" s="18">
        <v>8598426.5999999996</v>
      </c>
      <c r="I646" s="18">
        <v>0</v>
      </c>
      <c r="J646" s="18">
        <v>0</v>
      </c>
      <c r="K646" s="58">
        <f t="shared" si="1364"/>
        <v>8598.4265999999989</v>
      </c>
      <c r="L646" s="58">
        <f t="shared" si="1365"/>
        <v>0</v>
      </c>
      <c r="M646" s="58">
        <f t="shared" si="1366"/>
        <v>0</v>
      </c>
      <c r="N646" s="28" t="b">
        <f t="shared" si="1367"/>
        <v>1</v>
      </c>
      <c r="O646" s="28" t="b">
        <f t="shared" si="1368"/>
        <v>1</v>
      </c>
      <c r="P646" s="28" t="b">
        <f t="shared" si="1369"/>
        <v>1</v>
      </c>
      <c r="Q646" s="28" t="b">
        <f t="shared" si="1370"/>
        <v>1</v>
      </c>
      <c r="R646" s="28" t="b">
        <f t="shared" si="1371"/>
        <v>1</v>
      </c>
      <c r="S646" s="73" t="b">
        <f t="shared" si="1372"/>
        <v>1</v>
      </c>
      <c r="T646" s="73">
        <f t="shared" si="1373"/>
        <v>-3.4000000014202669E-3</v>
      </c>
      <c r="U646" s="61">
        <f t="shared" si="1374"/>
        <v>0</v>
      </c>
      <c r="V646" s="62">
        <f t="shared" si="1375"/>
        <v>0</v>
      </c>
      <c r="Z646" s="29" t="s">
        <v>454</v>
      </c>
      <c r="AA646" s="30">
        <v>40</v>
      </c>
      <c r="AB646" s="31">
        <v>5</v>
      </c>
      <c r="AC646" s="31">
        <v>1</v>
      </c>
      <c r="AD646" s="32" t="s">
        <v>453</v>
      </c>
      <c r="AE646" s="30" t="s">
        <v>857</v>
      </c>
      <c r="AF646" s="33">
        <v>0</v>
      </c>
      <c r="AG646" s="34">
        <v>8598.43</v>
      </c>
      <c r="AH646" s="33">
        <v>8598.43</v>
      </c>
      <c r="AI646" s="34">
        <v>0</v>
      </c>
      <c r="AJ646" s="34">
        <v>0</v>
      </c>
      <c r="AK646" s="34">
        <v>0</v>
      </c>
      <c r="AL646" s="34">
        <v>0</v>
      </c>
      <c r="AM646" s="34">
        <v>0</v>
      </c>
      <c r="AN646" s="34">
        <v>0</v>
      </c>
    </row>
    <row r="647" spans="1:40" s="25" customFormat="1" x14ac:dyDescent="0.25">
      <c r="A647" s="3"/>
      <c r="B647" s="14" t="s">
        <v>446</v>
      </c>
      <c r="C647" s="15">
        <v>40</v>
      </c>
      <c r="D647" s="16">
        <v>5</v>
      </c>
      <c r="E647" s="16">
        <v>1</v>
      </c>
      <c r="F647" s="17" t="s">
        <v>452</v>
      </c>
      <c r="G647" s="15"/>
      <c r="H647" s="18">
        <v>8598426.5999999996</v>
      </c>
      <c r="I647" s="18">
        <v>0</v>
      </c>
      <c r="J647" s="18">
        <v>0</v>
      </c>
      <c r="K647" s="58">
        <f t="shared" si="1364"/>
        <v>8598.4265999999989</v>
      </c>
      <c r="L647" s="58">
        <f t="shared" si="1365"/>
        <v>0</v>
      </c>
      <c r="M647" s="58">
        <f t="shared" si="1366"/>
        <v>0</v>
      </c>
      <c r="N647" s="28" t="b">
        <f t="shared" si="1367"/>
        <v>1</v>
      </c>
      <c r="O647" s="28" t="b">
        <f t="shared" si="1368"/>
        <v>1</v>
      </c>
      <c r="P647" s="28" t="b">
        <f t="shared" si="1369"/>
        <v>1</v>
      </c>
      <c r="Q647" s="28" t="b">
        <f t="shared" si="1370"/>
        <v>1</v>
      </c>
      <c r="R647" s="28" t="b">
        <f t="shared" si="1371"/>
        <v>1</v>
      </c>
      <c r="S647" s="73" t="b">
        <f t="shared" si="1372"/>
        <v>1</v>
      </c>
      <c r="T647" s="73">
        <f t="shared" si="1373"/>
        <v>-3.4000000014202669E-3</v>
      </c>
      <c r="U647" s="61">
        <f t="shared" si="1374"/>
        <v>0</v>
      </c>
      <c r="V647" s="62">
        <f t="shared" si="1375"/>
        <v>0</v>
      </c>
      <c r="Z647" s="29" t="s">
        <v>446</v>
      </c>
      <c r="AA647" s="30">
        <v>40</v>
      </c>
      <c r="AB647" s="31">
        <v>5</v>
      </c>
      <c r="AC647" s="31">
        <v>1</v>
      </c>
      <c r="AD647" s="32" t="s">
        <v>452</v>
      </c>
      <c r="AE647" s="30" t="s">
        <v>857</v>
      </c>
      <c r="AF647" s="33">
        <v>0</v>
      </c>
      <c r="AG647" s="34">
        <v>8598.43</v>
      </c>
      <c r="AH647" s="33">
        <v>8598.43</v>
      </c>
      <c r="AI647" s="34">
        <v>0</v>
      </c>
      <c r="AJ647" s="34">
        <v>0</v>
      </c>
      <c r="AK647" s="34">
        <v>0</v>
      </c>
      <c r="AL647" s="34">
        <v>0</v>
      </c>
      <c r="AM647" s="34">
        <v>0</v>
      </c>
      <c r="AN647" s="34">
        <v>0</v>
      </c>
    </row>
    <row r="648" spans="1:40" s="25" customFormat="1" ht="21" x14ac:dyDescent="0.25">
      <c r="A648" s="3"/>
      <c r="B648" s="14" t="s">
        <v>73</v>
      </c>
      <c r="C648" s="15">
        <v>40</v>
      </c>
      <c r="D648" s="16">
        <v>5</v>
      </c>
      <c r="E648" s="16">
        <v>1</v>
      </c>
      <c r="F648" s="17" t="s">
        <v>452</v>
      </c>
      <c r="G648" s="15" t="s">
        <v>72</v>
      </c>
      <c r="H648" s="18">
        <v>8598426.5999999996</v>
      </c>
      <c r="I648" s="18">
        <v>0</v>
      </c>
      <c r="J648" s="18">
        <v>0</v>
      </c>
      <c r="K648" s="58">
        <f t="shared" si="1364"/>
        <v>8598.4265999999989</v>
      </c>
      <c r="L648" s="58">
        <f t="shared" si="1365"/>
        <v>0</v>
      </c>
      <c r="M648" s="58">
        <f t="shared" si="1366"/>
        <v>0</v>
      </c>
      <c r="N648" s="28" t="b">
        <f t="shared" si="1367"/>
        <v>1</v>
      </c>
      <c r="O648" s="28" t="b">
        <f t="shared" si="1368"/>
        <v>1</v>
      </c>
      <c r="P648" s="28" t="b">
        <f t="shared" si="1369"/>
        <v>1</v>
      </c>
      <c r="Q648" s="28" t="b">
        <f t="shared" si="1370"/>
        <v>1</v>
      </c>
      <c r="R648" s="28" t="b">
        <f t="shared" si="1371"/>
        <v>1</v>
      </c>
      <c r="S648" s="73" t="b">
        <f t="shared" si="1372"/>
        <v>0</v>
      </c>
      <c r="T648" s="73">
        <f t="shared" si="1373"/>
        <v>-3.4000000014202669E-3</v>
      </c>
      <c r="U648" s="61">
        <f t="shared" si="1374"/>
        <v>0</v>
      </c>
      <c r="V648" s="62">
        <f t="shared" si="1375"/>
        <v>0</v>
      </c>
      <c r="Z648" s="29" t="s">
        <v>73</v>
      </c>
      <c r="AA648" s="30">
        <v>40</v>
      </c>
      <c r="AB648" s="31">
        <v>5</v>
      </c>
      <c r="AC648" s="31">
        <v>1</v>
      </c>
      <c r="AD648" s="32" t="s">
        <v>452</v>
      </c>
      <c r="AE648" s="30">
        <v>400</v>
      </c>
      <c r="AF648" s="33">
        <v>0</v>
      </c>
      <c r="AG648" s="34">
        <v>8598.43</v>
      </c>
      <c r="AH648" s="33">
        <v>8598.43</v>
      </c>
      <c r="AI648" s="34">
        <v>0</v>
      </c>
      <c r="AJ648" s="34">
        <v>0</v>
      </c>
      <c r="AK648" s="34">
        <v>0</v>
      </c>
      <c r="AL648" s="34">
        <v>0</v>
      </c>
      <c r="AM648" s="34">
        <v>0</v>
      </c>
      <c r="AN648" s="34">
        <v>0</v>
      </c>
    </row>
    <row r="649" spans="1:40" s="25" customFormat="1" x14ac:dyDescent="0.25">
      <c r="A649" s="3"/>
      <c r="B649" s="14" t="s">
        <v>71</v>
      </c>
      <c r="C649" s="15">
        <v>40</v>
      </c>
      <c r="D649" s="16">
        <v>5</v>
      </c>
      <c r="E649" s="16">
        <v>1</v>
      </c>
      <c r="F649" s="17" t="s">
        <v>452</v>
      </c>
      <c r="G649" s="15" t="s">
        <v>70</v>
      </c>
      <c r="H649" s="18">
        <v>8598426.5999999996</v>
      </c>
      <c r="I649" s="18">
        <v>0</v>
      </c>
      <c r="J649" s="18">
        <v>0</v>
      </c>
      <c r="K649" s="58">
        <f t="shared" si="1364"/>
        <v>8598.4265999999989</v>
      </c>
      <c r="L649" s="58">
        <f t="shared" si="1365"/>
        <v>0</v>
      </c>
      <c r="M649" s="58">
        <f t="shared" si="1366"/>
        <v>0</v>
      </c>
      <c r="N649" s="28" t="b">
        <f t="shared" si="1367"/>
        <v>1</v>
      </c>
      <c r="O649" s="28" t="b">
        <f t="shared" si="1368"/>
        <v>1</v>
      </c>
      <c r="P649" s="28" t="b">
        <f t="shared" si="1369"/>
        <v>1</v>
      </c>
      <c r="Q649" s="28" t="b">
        <f t="shared" si="1370"/>
        <v>1</v>
      </c>
      <c r="R649" s="28" t="b">
        <f t="shared" si="1371"/>
        <v>1</v>
      </c>
      <c r="S649" s="73" t="b">
        <f t="shared" si="1372"/>
        <v>0</v>
      </c>
      <c r="T649" s="73">
        <f t="shared" si="1373"/>
        <v>-3.4000000014202669E-3</v>
      </c>
      <c r="U649" s="61">
        <f t="shared" si="1374"/>
        <v>0</v>
      </c>
      <c r="V649" s="62">
        <f t="shared" si="1375"/>
        <v>0</v>
      </c>
      <c r="Z649" s="29" t="s">
        <v>71</v>
      </c>
      <c r="AA649" s="30">
        <v>40</v>
      </c>
      <c r="AB649" s="31">
        <v>5</v>
      </c>
      <c r="AC649" s="31">
        <v>1</v>
      </c>
      <c r="AD649" s="32" t="s">
        <v>452</v>
      </c>
      <c r="AE649" s="30">
        <v>410</v>
      </c>
      <c r="AF649" s="33">
        <v>0</v>
      </c>
      <c r="AG649" s="34">
        <v>8598.43</v>
      </c>
      <c r="AH649" s="33">
        <v>8598.43</v>
      </c>
      <c r="AI649" s="34">
        <v>0</v>
      </c>
      <c r="AJ649" s="34">
        <v>0</v>
      </c>
      <c r="AK649" s="34">
        <v>0</v>
      </c>
      <c r="AL649" s="34">
        <v>0</v>
      </c>
      <c r="AM649" s="34">
        <v>0</v>
      </c>
      <c r="AN649" s="34">
        <v>0</v>
      </c>
    </row>
    <row r="650" spans="1:40" s="25" customFormat="1" ht="21" x14ac:dyDescent="0.25">
      <c r="A650" s="3"/>
      <c r="B650" s="14" t="s">
        <v>451</v>
      </c>
      <c r="C650" s="15">
        <v>40</v>
      </c>
      <c r="D650" s="16">
        <v>5</v>
      </c>
      <c r="E650" s="16">
        <v>1</v>
      </c>
      <c r="F650" s="17" t="s">
        <v>450</v>
      </c>
      <c r="G650" s="15"/>
      <c r="H650" s="18">
        <v>4989300</v>
      </c>
      <c r="I650" s="18">
        <v>1000000</v>
      </c>
      <c r="J650" s="18">
        <v>1000000</v>
      </c>
      <c r="K650" s="58">
        <f t="shared" si="1364"/>
        <v>4989.3</v>
      </c>
      <c r="L650" s="58">
        <f t="shared" si="1365"/>
        <v>1000</v>
      </c>
      <c r="M650" s="58">
        <f t="shared" si="1366"/>
        <v>1000</v>
      </c>
      <c r="N650" s="28" t="b">
        <f t="shared" si="1367"/>
        <v>1</v>
      </c>
      <c r="O650" s="28" t="b">
        <f t="shared" si="1368"/>
        <v>1</v>
      </c>
      <c r="P650" s="28" t="b">
        <f t="shared" si="1369"/>
        <v>1</v>
      </c>
      <c r="Q650" s="28" t="b">
        <f t="shared" si="1370"/>
        <v>1</v>
      </c>
      <c r="R650" s="28" t="b">
        <f t="shared" si="1371"/>
        <v>1</v>
      </c>
      <c r="S650" s="73" t="b">
        <f t="shared" si="1372"/>
        <v>1</v>
      </c>
      <c r="T650" s="73">
        <f t="shared" si="1373"/>
        <v>0</v>
      </c>
      <c r="U650" s="61">
        <f t="shared" si="1374"/>
        <v>0</v>
      </c>
      <c r="V650" s="62">
        <f t="shared" si="1375"/>
        <v>0</v>
      </c>
      <c r="Z650" s="29" t="s">
        <v>451</v>
      </c>
      <c r="AA650" s="30">
        <v>40</v>
      </c>
      <c r="AB650" s="31">
        <v>5</v>
      </c>
      <c r="AC650" s="31">
        <v>1</v>
      </c>
      <c r="AD650" s="32" t="s">
        <v>450</v>
      </c>
      <c r="AE650" s="30" t="s">
        <v>857</v>
      </c>
      <c r="AF650" s="33">
        <v>0</v>
      </c>
      <c r="AG650" s="34">
        <v>4989.3</v>
      </c>
      <c r="AH650" s="33">
        <v>4989.3</v>
      </c>
      <c r="AI650" s="34">
        <v>0</v>
      </c>
      <c r="AJ650" s="34">
        <v>1000</v>
      </c>
      <c r="AK650" s="34">
        <v>1000</v>
      </c>
      <c r="AL650" s="34">
        <v>0</v>
      </c>
      <c r="AM650" s="34">
        <v>1000</v>
      </c>
      <c r="AN650" s="34">
        <v>1000</v>
      </c>
    </row>
    <row r="651" spans="1:40" s="25" customFormat="1" x14ac:dyDescent="0.25">
      <c r="A651" s="3"/>
      <c r="B651" s="14" t="s">
        <v>49</v>
      </c>
      <c r="C651" s="15">
        <v>40</v>
      </c>
      <c r="D651" s="16">
        <v>5</v>
      </c>
      <c r="E651" s="16">
        <v>1</v>
      </c>
      <c r="F651" s="17" t="s">
        <v>449</v>
      </c>
      <c r="G651" s="15"/>
      <c r="H651" s="18">
        <v>4989300</v>
      </c>
      <c r="I651" s="18">
        <v>1000000</v>
      </c>
      <c r="J651" s="18">
        <v>1000000</v>
      </c>
      <c r="K651" s="58">
        <f t="shared" si="1364"/>
        <v>4989.3</v>
      </c>
      <c r="L651" s="58">
        <f t="shared" si="1365"/>
        <v>1000</v>
      </c>
      <c r="M651" s="58">
        <f t="shared" si="1366"/>
        <v>1000</v>
      </c>
      <c r="N651" s="28" t="b">
        <f t="shared" si="1367"/>
        <v>1</v>
      </c>
      <c r="O651" s="28" t="b">
        <f t="shared" si="1368"/>
        <v>1</v>
      </c>
      <c r="P651" s="28" t="b">
        <f t="shared" si="1369"/>
        <v>1</v>
      </c>
      <c r="Q651" s="28" t="b">
        <f t="shared" si="1370"/>
        <v>1</v>
      </c>
      <c r="R651" s="28" t="b">
        <f t="shared" si="1371"/>
        <v>1</v>
      </c>
      <c r="S651" s="73" t="b">
        <f t="shared" si="1372"/>
        <v>1</v>
      </c>
      <c r="T651" s="73">
        <f t="shared" si="1373"/>
        <v>0</v>
      </c>
      <c r="U651" s="61">
        <f t="shared" si="1374"/>
        <v>0</v>
      </c>
      <c r="V651" s="62">
        <f t="shared" si="1375"/>
        <v>0</v>
      </c>
      <c r="Z651" s="29" t="s">
        <v>49</v>
      </c>
      <c r="AA651" s="30">
        <v>40</v>
      </c>
      <c r="AB651" s="31">
        <v>5</v>
      </c>
      <c r="AC651" s="31">
        <v>1</v>
      </c>
      <c r="AD651" s="32" t="s">
        <v>449</v>
      </c>
      <c r="AE651" s="30" t="s">
        <v>857</v>
      </c>
      <c r="AF651" s="33">
        <v>0</v>
      </c>
      <c r="AG651" s="34">
        <v>4989.3</v>
      </c>
      <c r="AH651" s="33">
        <v>4989.3</v>
      </c>
      <c r="AI651" s="34">
        <v>0</v>
      </c>
      <c r="AJ651" s="34">
        <v>1000</v>
      </c>
      <c r="AK651" s="34">
        <v>1000</v>
      </c>
      <c r="AL651" s="34">
        <v>0</v>
      </c>
      <c r="AM651" s="34">
        <v>1000</v>
      </c>
      <c r="AN651" s="34">
        <v>1000</v>
      </c>
    </row>
    <row r="652" spans="1:40" s="25" customFormat="1" ht="26.4" x14ac:dyDescent="0.25">
      <c r="A652" s="3"/>
      <c r="B652" s="14" t="s">
        <v>35</v>
      </c>
      <c r="C652" s="15">
        <v>40</v>
      </c>
      <c r="D652" s="16">
        <v>5</v>
      </c>
      <c r="E652" s="16">
        <v>1</v>
      </c>
      <c r="F652" s="17" t="s">
        <v>449</v>
      </c>
      <c r="G652" s="15" t="s">
        <v>34</v>
      </c>
      <c r="H652" s="18">
        <v>4989300</v>
      </c>
      <c r="I652" s="18">
        <v>1000000</v>
      </c>
      <c r="J652" s="18">
        <v>1000000</v>
      </c>
      <c r="K652" s="58">
        <f t="shared" si="1364"/>
        <v>4989.3</v>
      </c>
      <c r="L652" s="58">
        <f t="shared" si="1365"/>
        <v>1000</v>
      </c>
      <c r="M652" s="58">
        <f t="shared" si="1366"/>
        <v>1000</v>
      </c>
      <c r="N652" s="28" t="b">
        <f t="shared" si="1367"/>
        <v>1</v>
      </c>
      <c r="O652" s="28" t="b">
        <f t="shared" si="1368"/>
        <v>1</v>
      </c>
      <c r="P652" s="28" t="b">
        <f t="shared" si="1369"/>
        <v>1</v>
      </c>
      <c r="Q652" s="28" t="b">
        <f t="shared" si="1370"/>
        <v>1</v>
      </c>
      <c r="R652" s="28" t="b">
        <f t="shared" si="1371"/>
        <v>1</v>
      </c>
      <c r="S652" s="73" t="b">
        <f t="shared" si="1372"/>
        <v>0</v>
      </c>
      <c r="T652" s="73">
        <f t="shared" si="1373"/>
        <v>0</v>
      </c>
      <c r="U652" s="61">
        <f t="shared" si="1374"/>
        <v>0</v>
      </c>
      <c r="V652" s="62">
        <f t="shared" si="1375"/>
        <v>0</v>
      </c>
      <c r="Z652" s="29" t="s">
        <v>35</v>
      </c>
      <c r="AA652" s="30">
        <v>40</v>
      </c>
      <c r="AB652" s="31">
        <v>5</v>
      </c>
      <c r="AC652" s="31">
        <v>1</v>
      </c>
      <c r="AD652" s="32" t="s">
        <v>449</v>
      </c>
      <c r="AE652" s="30">
        <v>200</v>
      </c>
      <c r="AF652" s="33">
        <v>0</v>
      </c>
      <c r="AG652" s="34">
        <v>4989.3</v>
      </c>
      <c r="AH652" s="33">
        <v>4989.3</v>
      </c>
      <c r="AI652" s="34">
        <v>0</v>
      </c>
      <c r="AJ652" s="34">
        <v>1000</v>
      </c>
      <c r="AK652" s="34">
        <v>1000</v>
      </c>
      <c r="AL652" s="34">
        <v>0</v>
      </c>
      <c r="AM652" s="34">
        <v>1000</v>
      </c>
      <c r="AN652" s="34">
        <v>1000</v>
      </c>
    </row>
    <row r="653" spans="1:40" s="25" customFormat="1" ht="26.4" x14ac:dyDescent="0.25">
      <c r="A653" s="3"/>
      <c r="B653" s="14" t="s">
        <v>33</v>
      </c>
      <c r="C653" s="15">
        <v>40</v>
      </c>
      <c r="D653" s="16">
        <v>5</v>
      </c>
      <c r="E653" s="16">
        <v>1</v>
      </c>
      <c r="F653" s="17" t="s">
        <v>449</v>
      </c>
      <c r="G653" s="15" t="s">
        <v>32</v>
      </c>
      <c r="H653" s="18">
        <v>4989300</v>
      </c>
      <c r="I653" s="18">
        <v>1000000</v>
      </c>
      <c r="J653" s="18">
        <v>1000000</v>
      </c>
      <c r="K653" s="58">
        <f t="shared" si="1364"/>
        <v>4989.3</v>
      </c>
      <c r="L653" s="58">
        <f t="shared" si="1365"/>
        <v>1000</v>
      </c>
      <c r="M653" s="58">
        <f t="shared" si="1366"/>
        <v>1000</v>
      </c>
      <c r="N653" s="28" t="b">
        <f t="shared" si="1367"/>
        <v>1</v>
      </c>
      <c r="O653" s="28" t="b">
        <f t="shared" si="1368"/>
        <v>1</v>
      </c>
      <c r="P653" s="28" t="b">
        <f t="shared" si="1369"/>
        <v>1</v>
      </c>
      <c r="Q653" s="28" t="b">
        <f t="shared" si="1370"/>
        <v>1</v>
      </c>
      <c r="R653" s="28" t="b">
        <f t="shared" si="1371"/>
        <v>1</v>
      </c>
      <c r="S653" s="73" t="b">
        <f t="shared" si="1372"/>
        <v>0</v>
      </c>
      <c r="T653" s="73">
        <f t="shared" si="1373"/>
        <v>0</v>
      </c>
      <c r="U653" s="61">
        <f t="shared" si="1374"/>
        <v>0</v>
      </c>
      <c r="V653" s="62">
        <f t="shared" si="1375"/>
        <v>0</v>
      </c>
      <c r="Z653" s="29" t="s">
        <v>33</v>
      </c>
      <c r="AA653" s="30">
        <v>40</v>
      </c>
      <c r="AB653" s="31">
        <v>5</v>
      </c>
      <c r="AC653" s="31">
        <v>1</v>
      </c>
      <c r="AD653" s="32" t="s">
        <v>449</v>
      </c>
      <c r="AE653" s="30">
        <v>240</v>
      </c>
      <c r="AF653" s="33">
        <v>0</v>
      </c>
      <c r="AG653" s="34">
        <v>4989.3</v>
      </c>
      <c r="AH653" s="33">
        <v>4989.3</v>
      </c>
      <c r="AI653" s="34">
        <v>0</v>
      </c>
      <c r="AJ653" s="34">
        <v>1000</v>
      </c>
      <c r="AK653" s="34">
        <v>1000</v>
      </c>
      <c r="AL653" s="34">
        <v>0</v>
      </c>
      <c r="AM653" s="34">
        <v>1000</v>
      </c>
      <c r="AN653" s="34">
        <v>1000</v>
      </c>
    </row>
    <row r="654" spans="1:40" s="25" customFormat="1" ht="26.4" x14ac:dyDescent="0.25">
      <c r="A654" s="3"/>
      <c r="B654" s="14" t="s">
        <v>141</v>
      </c>
      <c r="C654" s="15">
        <v>40</v>
      </c>
      <c r="D654" s="16">
        <v>5</v>
      </c>
      <c r="E654" s="16">
        <v>1</v>
      </c>
      <c r="F654" s="17" t="s">
        <v>140</v>
      </c>
      <c r="G654" s="15"/>
      <c r="H654" s="18">
        <v>1077076388.6300001</v>
      </c>
      <c r="I654" s="18">
        <v>0</v>
      </c>
      <c r="J654" s="18">
        <v>0</v>
      </c>
      <c r="K654" s="58">
        <f t="shared" si="1364"/>
        <v>1077076.3886300002</v>
      </c>
      <c r="L654" s="58">
        <f t="shared" si="1365"/>
        <v>0</v>
      </c>
      <c r="M654" s="58">
        <f t="shared" si="1366"/>
        <v>0</v>
      </c>
      <c r="N654" s="28" t="b">
        <f t="shared" si="1367"/>
        <v>1</v>
      </c>
      <c r="O654" s="28" t="b">
        <f t="shared" si="1368"/>
        <v>1</v>
      </c>
      <c r="P654" s="28" t="b">
        <f t="shared" si="1369"/>
        <v>1</v>
      </c>
      <c r="Q654" s="28" t="b">
        <f t="shared" si="1370"/>
        <v>1</v>
      </c>
      <c r="R654" s="28" t="b">
        <f t="shared" si="1371"/>
        <v>1</v>
      </c>
      <c r="S654" s="73" t="b">
        <f t="shared" si="1372"/>
        <v>1</v>
      </c>
      <c r="T654" s="73">
        <f t="shared" si="1373"/>
        <v>-1.3699997216463089E-3</v>
      </c>
      <c r="U654" s="61">
        <f t="shared" si="1374"/>
        <v>0</v>
      </c>
      <c r="V654" s="62">
        <f t="shared" si="1375"/>
        <v>0</v>
      </c>
      <c r="Z654" s="29" t="s">
        <v>141</v>
      </c>
      <c r="AA654" s="30">
        <v>40</v>
      </c>
      <c r="AB654" s="31">
        <v>5</v>
      </c>
      <c r="AC654" s="31">
        <v>1</v>
      </c>
      <c r="AD654" s="32" t="s">
        <v>140</v>
      </c>
      <c r="AE654" s="30" t="s">
        <v>857</v>
      </c>
      <c r="AF654" s="33">
        <v>0</v>
      </c>
      <c r="AG654" s="34">
        <v>1077076.3900000001</v>
      </c>
      <c r="AH654" s="33">
        <v>1077076.3899999999</v>
      </c>
      <c r="AI654" s="34">
        <v>0</v>
      </c>
      <c r="AJ654" s="34">
        <v>0</v>
      </c>
      <c r="AK654" s="34">
        <v>0</v>
      </c>
      <c r="AL654" s="34">
        <v>0</v>
      </c>
      <c r="AM654" s="34">
        <v>0</v>
      </c>
      <c r="AN654" s="34">
        <v>0</v>
      </c>
    </row>
    <row r="655" spans="1:40" s="25" customFormat="1" ht="26.4" x14ac:dyDescent="0.25">
      <c r="A655" s="3"/>
      <c r="B655" s="14" t="s">
        <v>139</v>
      </c>
      <c r="C655" s="15">
        <v>40</v>
      </c>
      <c r="D655" s="16">
        <v>5</v>
      </c>
      <c r="E655" s="16">
        <v>1</v>
      </c>
      <c r="F655" s="17" t="s">
        <v>138</v>
      </c>
      <c r="G655" s="15"/>
      <c r="H655" s="18">
        <v>958597985.08000004</v>
      </c>
      <c r="I655" s="18">
        <v>0</v>
      </c>
      <c r="J655" s="18">
        <v>0</v>
      </c>
      <c r="K655" s="58">
        <f t="shared" si="1364"/>
        <v>958597.98508000001</v>
      </c>
      <c r="L655" s="58">
        <f t="shared" si="1365"/>
        <v>0</v>
      </c>
      <c r="M655" s="58">
        <f t="shared" si="1366"/>
        <v>0</v>
      </c>
      <c r="N655" s="28" t="b">
        <f t="shared" si="1367"/>
        <v>1</v>
      </c>
      <c r="O655" s="28" t="b">
        <f t="shared" si="1368"/>
        <v>1</v>
      </c>
      <c r="P655" s="28" t="b">
        <f t="shared" si="1369"/>
        <v>1</v>
      </c>
      <c r="Q655" s="28" t="b">
        <f t="shared" si="1370"/>
        <v>1</v>
      </c>
      <c r="R655" s="28" t="b">
        <f t="shared" si="1371"/>
        <v>1</v>
      </c>
      <c r="S655" s="73" t="b">
        <f t="shared" si="1372"/>
        <v>1</v>
      </c>
      <c r="T655" s="73">
        <f t="shared" si="1373"/>
        <v>-4.9199999775737524E-3</v>
      </c>
      <c r="U655" s="61">
        <f t="shared" si="1374"/>
        <v>0</v>
      </c>
      <c r="V655" s="62">
        <f t="shared" si="1375"/>
        <v>0</v>
      </c>
      <c r="Z655" s="29" t="s">
        <v>139</v>
      </c>
      <c r="AA655" s="30">
        <v>40</v>
      </c>
      <c r="AB655" s="31">
        <v>5</v>
      </c>
      <c r="AC655" s="31">
        <v>1</v>
      </c>
      <c r="AD655" s="32" t="s">
        <v>138</v>
      </c>
      <c r="AE655" s="30" t="s">
        <v>857</v>
      </c>
      <c r="AF655" s="33">
        <v>0</v>
      </c>
      <c r="AG655" s="34">
        <v>958597.99</v>
      </c>
      <c r="AH655" s="33">
        <v>958597.99</v>
      </c>
      <c r="AI655" s="34">
        <v>0</v>
      </c>
      <c r="AJ655" s="34">
        <v>0</v>
      </c>
      <c r="AK655" s="34">
        <v>0</v>
      </c>
      <c r="AL655" s="34">
        <v>0</v>
      </c>
      <c r="AM655" s="34">
        <v>0</v>
      </c>
      <c r="AN655" s="34">
        <v>0</v>
      </c>
    </row>
    <row r="656" spans="1:40" s="25" customFormat="1" ht="26.4" x14ac:dyDescent="0.25">
      <c r="A656" s="3"/>
      <c r="B656" s="14" t="s">
        <v>35</v>
      </c>
      <c r="C656" s="15">
        <v>40</v>
      </c>
      <c r="D656" s="16">
        <v>5</v>
      </c>
      <c r="E656" s="16">
        <v>1</v>
      </c>
      <c r="F656" s="17" t="s">
        <v>138</v>
      </c>
      <c r="G656" s="15" t="s">
        <v>34</v>
      </c>
      <c r="H656" s="18">
        <v>38753715</v>
      </c>
      <c r="I656" s="18">
        <v>0</v>
      </c>
      <c r="J656" s="18">
        <v>0</v>
      </c>
      <c r="K656" s="58">
        <f t="shared" si="1364"/>
        <v>38753.714999999997</v>
      </c>
      <c r="L656" s="58">
        <f t="shared" si="1365"/>
        <v>0</v>
      </c>
      <c r="M656" s="58">
        <f t="shared" si="1366"/>
        <v>0</v>
      </c>
      <c r="N656" s="28" t="b">
        <f t="shared" si="1367"/>
        <v>1</v>
      </c>
      <c r="O656" s="28" t="b">
        <f t="shared" si="1368"/>
        <v>1</v>
      </c>
      <c r="P656" s="28" t="b">
        <f t="shared" si="1369"/>
        <v>1</v>
      </c>
      <c r="Q656" s="28" t="b">
        <f t="shared" si="1370"/>
        <v>1</v>
      </c>
      <c r="R656" s="28" t="b">
        <f t="shared" si="1371"/>
        <v>1</v>
      </c>
      <c r="S656" s="73" t="b">
        <f t="shared" si="1372"/>
        <v>0</v>
      </c>
      <c r="T656" s="73">
        <f t="shared" si="1373"/>
        <v>-5.0000000046566129E-3</v>
      </c>
      <c r="U656" s="61">
        <f t="shared" si="1374"/>
        <v>0</v>
      </c>
      <c r="V656" s="62">
        <f t="shared" si="1375"/>
        <v>0</v>
      </c>
      <c r="Z656" s="29" t="s">
        <v>35</v>
      </c>
      <c r="AA656" s="30">
        <v>40</v>
      </c>
      <c r="AB656" s="31">
        <v>5</v>
      </c>
      <c r="AC656" s="31">
        <v>1</v>
      </c>
      <c r="AD656" s="32" t="s">
        <v>138</v>
      </c>
      <c r="AE656" s="30">
        <v>200</v>
      </c>
      <c r="AF656" s="33">
        <v>0</v>
      </c>
      <c r="AG656" s="34">
        <v>38753.72</v>
      </c>
      <c r="AH656" s="33">
        <v>38753.72</v>
      </c>
      <c r="AI656" s="34">
        <v>0</v>
      </c>
      <c r="AJ656" s="34">
        <v>0</v>
      </c>
      <c r="AK656" s="34">
        <v>0</v>
      </c>
      <c r="AL656" s="34">
        <v>0</v>
      </c>
      <c r="AM656" s="34">
        <v>0</v>
      </c>
      <c r="AN656" s="34">
        <v>0</v>
      </c>
    </row>
    <row r="657" spans="1:40" s="25" customFormat="1" ht="26.4" x14ac:dyDescent="0.25">
      <c r="A657" s="3"/>
      <c r="B657" s="14" t="s">
        <v>33</v>
      </c>
      <c r="C657" s="15">
        <v>40</v>
      </c>
      <c r="D657" s="16">
        <v>5</v>
      </c>
      <c r="E657" s="16">
        <v>1</v>
      </c>
      <c r="F657" s="17" t="s">
        <v>138</v>
      </c>
      <c r="G657" s="15" t="s">
        <v>32</v>
      </c>
      <c r="H657" s="18">
        <v>38753715</v>
      </c>
      <c r="I657" s="18">
        <v>0</v>
      </c>
      <c r="J657" s="18">
        <v>0</v>
      </c>
      <c r="K657" s="58">
        <f t="shared" si="1364"/>
        <v>38753.714999999997</v>
      </c>
      <c r="L657" s="58">
        <f t="shared" si="1365"/>
        <v>0</v>
      </c>
      <c r="M657" s="58">
        <f t="shared" si="1366"/>
        <v>0</v>
      </c>
      <c r="N657" s="28" t="b">
        <f t="shared" si="1367"/>
        <v>1</v>
      </c>
      <c r="O657" s="28" t="b">
        <f t="shared" si="1368"/>
        <v>1</v>
      </c>
      <c r="P657" s="28" t="b">
        <f t="shared" si="1369"/>
        <v>1</v>
      </c>
      <c r="Q657" s="28" t="b">
        <f t="shared" si="1370"/>
        <v>1</v>
      </c>
      <c r="R657" s="28" t="b">
        <f t="shared" si="1371"/>
        <v>1</v>
      </c>
      <c r="S657" s="73" t="b">
        <f t="shared" si="1372"/>
        <v>0</v>
      </c>
      <c r="T657" s="73">
        <f t="shared" si="1373"/>
        <v>-5.0000000046566129E-3</v>
      </c>
      <c r="U657" s="61">
        <f t="shared" si="1374"/>
        <v>0</v>
      </c>
      <c r="V657" s="62">
        <f t="shared" si="1375"/>
        <v>0</v>
      </c>
      <c r="Z657" s="29" t="s">
        <v>33</v>
      </c>
      <c r="AA657" s="30">
        <v>40</v>
      </c>
      <c r="AB657" s="31">
        <v>5</v>
      </c>
      <c r="AC657" s="31">
        <v>1</v>
      </c>
      <c r="AD657" s="32" t="s">
        <v>138</v>
      </c>
      <c r="AE657" s="30">
        <v>240</v>
      </c>
      <c r="AF657" s="33">
        <v>0</v>
      </c>
      <c r="AG657" s="34">
        <v>38753.72</v>
      </c>
      <c r="AH657" s="33">
        <v>38753.72</v>
      </c>
      <c r="AI657" s="34">
        <v>0</v>
      </c>
      <c r="AJ657" s="34">
        <v>0</v>
      </c>
      <c r="AK657" s="34">
        <v>0</v>
      </c>
      <c r="AL657" s="34">
        <v>0</v>
      </c>
      <c r="AM657" s="34">
        <v>0</v>
      </c>
      <c r="AN657" s="34">
        <v>0</v>
      </c>
    </row>
    <row r="658" spans="1:40" s="25" customFormat="1" ht="21" x14ac:dyDescent="0.25">
      <c r="A658" s="3"/>
      <c r="B658" s="14" t="s">
        <v>73</v>
      </c>
      <c r="C658" s="15">
        <v>40</v>
      </c>
      <c r="D658" s="16">
        <v>5</v>
      </c>
      <c r="E658" s="16">
        <v>1</v>
      </c>
      <c r="F658" s="17" t="s">
        <v>138</v>
      </c>
      <c r="G658" s="15" t="s">
        <v>72</v>
      </c>
      <c r="H658" s="18">
        <v>919844270.08000004</v>
      </c>
      <c r="I658" s="18">
        <v>0</v>
      </c>
      <c r="J658" s="18">
        <v>0</v>
      </c>
      <c r="K658" s="58">
        <f t="shared" si="1364"/>
        <v>919844.27008000005</v>
      </c>
      <c r="L658" s="58">
        <f t="shared" si="1365"/>
        <v>0</v>
      </c>
      <c r="M658" s="58">
        <f t="shared" si="1366"/>
        <v>0</v>
      </c>
      <c r="N658" s="28" t="b">
        <f t="shared" si="1367"/>
        <v>1</v>
      </c>
      <c r="O658" s="28" t="b">
        <f t="shared" si="1368"/>
        <v>1</v>
      </c>
      <c r="P658" s="28" t="b">
        <f t="shared" si="1369"/>
        <v>1</v>
      </c>
      <c r="Q658" s="28" t="b">
        <f t="shared" si="1370"/>
        <v>1</v>
      </c>
      <c r="R658" s="28" t="b">
        <f t="shared" si="1371"/>
        <v>1</v>
      </c>
      <c r="S658" s="73" t="b">
        <f t="shared" si="1372"/>
        <v>0</v>
      </c>
      <c r="T658" s="73">
        <f t="shared" si="1373"/>
        <v>8.000002708286047E-5</v>
      </c>
      <c r="U658" s="61">
        <f t="shared" si="1374"/>
        <v>0</v>
      </c>
      <c r="V658" s="62">
        <f t="shared" si="1375"/>
        <v>0</v>
      </c>
      <c r="Z658" s="29" t="s">
        <v>73</v>
      </c>
      <c r="AA658" s="30">
        <v>40</v>
      </c>
      <c r="AB658" s="31">
        <v>5</v>
      </c>
      <c r="AC658" s="31">
        <v>1</v>
      </c>
      <c r="AD658" s="32" t="s">
        <v>138</v>
      </c>
      <c r="AE658" s="30">
        <v>400</v>
      </c>
      <c r="AF658" s="33">
        <v>0</v>
      </c>
      <c r="AG658" s="34">
        <v>919844.27</v>
      </c>
      <c r="AH658" s="33">
        <v>919844.27</v>
      </c>
      <c r="AI658" s="34">
        <v>0</v>
      </c>
      <c r="AJ658" s="34">
        <v>0</v>
      </c>
      <c r="AK658" s="34">
        <v>0</v>
      </c>
      <c r="AL658" s="34">
        <v>0</v>
      </c>
      <c r="AM658" s="34">
        <v>0</v>
      </c>
      <c r="AN658" s="34">
        <v>0</v>
      </c>
    </row>
    <row r="659" spans="1:40" s="25" customFormat="1" x14ac:dyDescent="0.25">
      <c r="A659" s="3"/>
      <c r="B659" s="14" t="s">
        <v>71</v>
      </c>
      <c r="C659" s="15">
        <v>40</v>
      </c>
      <c r="D659" s="16">
        <v>5</v>
      </c>
      <c r="E659" s="16">
        <v>1</v>
      </c>
      <c r="F659" s="17" t="s">
        <v>138</v>
      </c>
      <c r="G659" s="15" t="s">
        <v>70</v>
      </c>
      <c r="H659" s="18">
        <v>919844270.08000004</v>
      </c>
      <c r="I659" s="18">
        <v>0</v>
      </c>
      <c r="J659" s="18">
        <v>0</v>
      </c>
      <c r="K659" s="58">
        <f t="shared" si="1364"/>
        <v>919844.27008000005</v>
      </c>
      <c r="L659" s="58">
        <f t="shared" si="1365"/>
        <v>0</v>
      </c>
      <c r="M659" s="58">
        <f t="shared" si="1366"/>
        <v>0</v>
      </c>
      <c r="N659" s="28" t="b">
        <f t="shared" si="1367"/>
        <v>1</v>
      </c>
      <c r="O659" s="28" t="b">
        <f t="shared" si="1368"/>
        <v>1</v>
      </c>
      <c r="P659" s="28" t="b">
        <f t="shared" si="1369"/>
        <v>1</v>
      </c>
      <c r="Q659" s="28" t="b">
        <f t="shared" si="1370"/>
        <v>1</v>
      </c>
      <c r="R659" s="28" t="b">
        <f t="shared" si="1371"/>
        <v>1</v>
      </c>
      <c r="S659" s="73" t="b">
        <f t="shared" si="1372"/>
        <v>0</v>
      </c>
      <c r="T659" s="73">
        <f t="shared" si="1373"/>
        <v>8.000002708286047E-5</v>
      </c>
      <c r="U659" s="61">
        <f t="shared" si="1374"/>
        <v>0</v>
      </c>
      <c r="V659" s="62">
        <f t="shared" si="1375"/>
        <v>0</v>
      </c>
      <c r="Z659" s="29" t="s">
        <v>71</v>
      </c>
      <c r="AA659" s="30">
        <v>40</v>
      </c>
      <c r="AB659" s="31">
        <v>5</v>
      </c>
      <c r="AC659" s="31">
        <v>1</v>
      </c>
      <c r="AD659" s="32" t="s">
        <v>138</v>
      </c>
      <c r="AE659" s="30">
        <v>410</v>
      </c>
      <c r="AF659" s="33">
        <v>0</v>
      </c>
      <c r="AG659" s="34">
        <v>919844.27</v>
      </c>
      <c r="AH659" s="33">
        <v>919844.27</v>
      </c>
      <c r="AI659" s="34">
        <v>0</v>
      </c>
      <c r="AJ659" s="34">
        <v>0</v>
      </c>
      <c r="AK659" s="34">
        <v>0</v>
      </c>
      <c r="AL659" s="34">
        <v>0</v>
      </c>
      <c r="AM659" s="34">
        <v>0</v>
      </c>
      <c r="AN659" s="34">
        <v>0</v>
      </c>
    </row>
    <row r="660" spans="1:40" s="25" customFormat="1" ht="39.6" x14ac:dyDescent="0.25">
      <c r="A660" s="3"/>
      <c r="B660" s="14" t="s">
        <v>137</v>
      </c>
      <c r="C660" s="15">
        <v>40</v>
      </c>
      <c r="D660" s="16">
        <v>5</v>
      </c>
      <c r="E660" s="16">
        <v>1</v>
      </c>
      <c r="F660" s="17" t="s">
        <v>136</v>
      </c>
      <c r="G660" s="15"/>
      <c r="H660" s="18">
        <v>118478403.55</v>
      </c>
      <c r="I660" s="18">
        <v>0</v>
      </c>
      <c r="J660" s="18">
        <v>0</v>
      </c>
      <c r="K660" s="58">
        <f t="shared" si="1364"/>
        <v>118478.40355</v>
      </c>
      <c r="L660" s="58">
        <f t="shared" si="1365"/>
        <v>0</v>
      </c>
      <c r="M660" s="58">
        <f t="shared" si="1366"/>
        <v>0</v>
      </c>
      <c r="N660" s="28" t="b">
        <f t="shared" si="1367"/>
        <v>1</v>
      </c>
      <c r="O660" s="28" t="b">
        <f t="shared" si="1368"/>
        <v>1</v>
      </c>
      <c r="P660" s="28" t="b">
        <f t="shared" si="1369"/>
        <v>1</v>
      </c>
      <c r="Q660" s="28" t="b">
        <f t="shared" si="1370"/>
        <v>1</v>
      </c>
      <c r="R660" s="28" t="b">
        <f t="shared" si="1371"/>
        <v>1</v>
      </c>
      <c r="S660" s="73" t="b">
        <f t="shared" si="1372"/>
        <v>1</v>
      </c>
      <c r="T660" s="73">
        <f t="shared" si="1373"/>
        <v>3.5500000085448846E-3</v>
      </c>
      <c r="U660" s="61">
        <f t="shared" si="1374"/>
        <v>0</v>
      </c>
      <c r="V660" s="62">
        <f t="shared" si="1375"/>
        <v>0</v>
      </c>
      <c r="Z660" s="29" t="s">
        <v>137</v>
      </c>
      <c r="AA660" s="30">
        <v>40</v>
      </c>
      <c r="AB660" s="31">
        <v>5</v>
      </c>
      <c r="AC660" s="31">
        <v>1</v>
      </c>
      <c r="AD660" s="32" t="s">
        <v>136</v>
      </c>
      <c r="AE660" s="30" t="s">
        <v>857</v>
      </c>
      <c r="AF660" s="33">
        <v>0</v>
      </c>
      <c r="AG660" s="34">
        <v>118478.39999999999</v>
      </c>
      <c r="AH660" s="33">
        <v>118478.39999999999</v>
      </c>
      <c r="AI660" s="34">
        <v>0</v>
      </c>
      <c r="AJ660" s="34">
        <v>0</v>
      </c>
      <c r="AK660" s="34">
        <v>0</v>
      </c>
      <c r="AL660" s="34">
        <v>0</v>
      </c>
      <c r="AM660" s="34">
        <v>0</v>
      </c>
      <c r="AN660" s="34">
        <v>0</v>
      </c>
    </row>
    <row r="661" spans="1:40" s="25" customFormat="1" ht="26.4" x14ac:dyDescent="0.25">
      <c r="A661" s="3"/>
      <c r="B661" s="14" t="s">
        <v>35</v>
      </c>
      <c r="C661" s="15">
        <v>40</v>
      </c>
      <c r="D661" s="16">
        <v>5</v>
      </c>
      <c r="E661" s="16">
        <v>1</v>
      </c>
      <c r="F661" s="17" t="s">
        <v>136</v>
      </c>
      <c r="G661" s="15" t="s">
        <v>34</v>
      </c>
      <c r="H661" s="18">
        <v>4789785</v>
      </c>
      <c r="I661" s="18">
        <v>0</v>
      </c>
      <c r="J661" s="18">
        <v>0</v>
      </c>
      <c r="K661" s="58">
        <f t="shared" si="1364"/>
        <v>4789.7849999999999</v>
      </c>
      <c r="L661" s="58">
        <f t="shared" si="1365"/>
        <v>0</v>
      </c>
      <c r="M661" s="58">
        <f t="shared" si="1366"/>
        <v>0</v>
      </c>
      <c r="N661" s="28" t="b">
        <f t="shared" si="1367"/>
        <v>1</v>
      </c>
      <c r="O661" s="28" t="b">
        <f t="shared" si="1368"/>
        <v>1</v>
      </c>
      <c r="P661" s="28" t="b">
        <f t="shared" si="1369"/>
        <v>1</v>
      </c>
      <c r="Q661" s="28" t="b">
        <f t="shared" si="1370"/>
        <v>1</v>
      </c>
      <c r="R661" s="28" t="b">
        <f t="shared" si="1371"/>
        <v>1</v>
      </c>
      <c r="S661" s="73" t="b">
        <f t="shared" si="1372"/>
        <v>0</v>
      </c>
      <c r="T661" s="73">
        <f t="shared" si="1373"/>
        <v>-5.0000000001091394E-3</v>
      </c>
      <c r="U661" s="61">
        <f t="shared" si="1374"/>
        <v>0</v>
      </c>
      <c r="V661" s="62">
        <f t="shared" si="1375"/>
        <v>0</v>
      </c>
      <c r="Z661" s="29" t="s">
        <v>35</v>
      </c>
      <c r="AA661" s="30">
        <v>40</v>
      </c>
      <c r="AB661" s="31">
        <v>5</v>
      </c>
      <c r="AC661" s="31">
        <v>1</v>
      </c>
      <c r="AD661" s="32" t="s">
        <v>136</v>
      </c>
      <c r="AE661" s="30">
        <v>200</v>
      </c>
      <c r="AF661" s="33">
        <v>0</v>
      </c>
      <c r="AG661" s="34">
        <v>4789.78</v>
      </c>
      <c r="AH661" s="33">
        <v>4789.79</v>
      </c>
      <c r="AI661" s="34">
        <v>0</v>
      </c>
      <c r="AJ661" s="34">
        <v>0</v>
      </c>
      <c r="AK661" s="34">
        <v>0</v>
      </c>
      <c r="AL661" s="34">
        <v>0</v>
      </c>
      <c r="AM661" s="34">
        <v>0</v>
      </c>
      <c r="AN661" s="34">
        <v>0</v>
      </c>
    </row>
    <row r="662" spans="1:40" s="25" customFormat="1" ht="26.4" x14ac:dyDescent="0.25">
      <c r="A662" s="3"/>
      <c r="B662" s="14" t="s">
        <v>33</v>
      </c>
      <c r="C662" s="15">
        <v>40</v>
      </c>
      <c r="D662" s="16">
        <v>5</v>
      </c>
      <c r="E662" s="16">
        <v>1</v>
      </c>
      <c r="F662" s="17" t="s">
        <v>136</v>
      </c>
      <c r="G662" s="15" t="s">
        <v>32</v>
      </c>
      <c r="H662" s="18">
        <v>4789785</v>
      </c>
      <c r="I662" s="18">
        <v>0</v>
      </c>
      <c r="J662" s="18">
        <v>0</v>
      </c>
      <c r="K662" s="58">
        <f t="shared" si="1364"/>
        <v>4789.7849999999999</v>
      </c>
      <c r="L662" s="58">
        <f t="shared" si="1365"/>
        <v>0</v>
      </c>
      <c r="M662" s="58">
        <f t="shared" si="1366"/>
        <v>0</v>
      </c>
      <c r="N662" s="28" t="b">
        <f t="shared" si="1367"/>
        <v>1</v>
      </c>
      <c r="O662" s="28" t="b">
        <f t="shared" si="1368"/>
        <v>1</v>
      </c>
      <c r="P662" s="28" t="b">
        <f t="shared" si="1369"/>
        <v>1</v>
      </c>
      <c r="Q662" s="28" t="b">
        <f t="shared" si="1370"/>
        <v>1</v>
      </c>
      <c r="R662" s="28" t="b">
        <f t="shared" si="1371"/>
        <v>1</v>
      </c>
      <c r="S662" s="73" t="b">
        <f t="shared" si="1372"/>
        <v>0</v>
      </c>
      <c r="T662" s="73">
        <f t="shared" si="1373"/>
        <v>-5.0000000001091394E-3</v>
      </c>
      <c r="U662" s="61">
        <f t="shared" si="1374"/>
        <v>0</v>
      </c>
      <c r="V662" s="62">
        <f t="shared" si="1375"/>
        <v>0</v>
      </c>
      <c r="Z662" s="29" t="s">
        <v>33</v>
      </c>
      <c r="AA662" s="30">
        <v>40</v>
      </c>
      <c r="AB662" s="31">
        <v>5</v>
      </c>
      <c r="AC662" s="31">
        <v>1</v>
      </c>
      <c r="AD662" s="32" t="s">
        <v>136</v>
      </c>
      <c r="AE662" s="30">
        <v>240</v>
      </c>
      <c r="AF662" s="33">
        <v>0</v>
      </c>
      <c r="AG662" s="34">
        <v>4789.78</v>
      </c>
      <c r="AH662" s="33">
        <v>4789.79</v>
      </c>
      <c r="AI662" s="34">
        <v>0</v>
      </c>
      <c r="AJ662" s="34">
        <v>0</v>
      </c>
      <c r="AK662" s="34">
        <v>0</v>
      </c>
      <c r="AL662" s="34">
        <v>0</v>
      </c>
      <c r="AM662" s="34">
        <v>0</v>
      </c>
      <c r="AN662" s="34">
        <v>0</v>
      </c>
    </row>
    <row r="663" spans="1:40" s="25" customFormat="1" ht="21" x14ac:dyDescent="0.25">
      <c r="A663" s="3"/>
      <c r="B663" s="14" t="s">
        <v>73</v>
      </c>
      <c r="C663" s="15">
        <v>40</v>
      </c>
      <c r="D663" s="16">
        <v>5</v>
      </c>
      <c r="E663" s="16">
        <v>1</v>
      </c>
      <c r="F663" s="17" t="s">
        <v>136</v>
      </c>
      <c r="G663" s="15" t="s">
        <v>72</v>
      </c>
      <c r="H663" s="18">
        <v>113688618.55</v>
      </c>
      <c r="I663" s="18">
        <v>0</v>
      </c>
      <c r="J663" s="18">
        <v>0</v>
      </c>
      <c r="K663" s="58">
        <f t="shared" si="1364"/>
        <v>113688.61855</v>
      </c>
      <c r="L663" s="58">
        <f t="shared" si="1365"/>
        <v>0</v>
      </c>
      <c r="M663" s="58">
        <f t="shared" si="1366"/>
        <v>0</v>
      </c>
      <c r="N663" s="28" t="b">
        <f t="shared" si="1367"/>
        <v>1</v>
      </c>
      <c r="O663" s="28" t="b">
        <f t="shared" si="1368"/>
        <v>1</v>
      </c>
      <c r="P663" s="28" t="b">
        <f t="shared" si="1369"/>
        <v>1</v>
      </c>
      <c r="Q663" s="28" t="b">
        <f t="shared" si="1370"/>
        <v>1</v>
      </c>
      <c r="R663" s="28" t="b">
        <f t="shared" si="1371"/>
        <v>1</v>
      </c>
      <c r="S663" s="73" t="b">
        <f t="shared" si="1372"/>
        <v>0</v>
      </c>
      <c r="T663" s="73">
        <f t="shared" si="1373"/>
        <v>-1.4499999961117283E-3</v>
      </c>
      <c r="U663" s="61">
        <f t="shared" si="1374"/>
        <v>0</v>
      </c>
      <c r="V663" s="62">
        <f t="shared" si="1375"/>
        <v>0</v>
      </c>
      <c r="Z663" s="29" t="s">
        <v>73</v>
      </c>
      <c r="AA663" s="30">
        <v>40</v>
      </c>
      <c r="AB663" s="31">
        <v>5</v>
      </c>
      <c r="AC663" s="31">
        <v>1</v>
      </c>
      <c r="AD663" s="32" t="s">
        <v>136</v>
      </c>
      <c r="AE663" s="30">
        <v>400</v>
      </c>
      <c r="AF663" s="33">
        <v>0</v>
      </c>
      <c r="AG663" s="34">
        <v>113688.62</v>
      </c>
      <c r="AH663" s="33">
        <v>113688.62</v>
      </c>
      <c r="AI663" s="34">
        <v>0</v>
      </c>
      <c r="AJ663" s="34">
        <v>0</v>
      </c>
      <c r="AK663" s="34">
        <v>0</v>
      </c>
      <c r="AL663" s="34">
        <v>0</v>
      </c>
      <c r="AM663" s="34">
        <v>0</v>
      </c>
      <c r="AN663" s="34">
        <v>0</v>
      </c>
    </row>
    <row r="664" spans="1:40" s="25" customFormat="1" x14ac:dyDescent="0.25">
      <c r="A664" s="3"/>
      <c r="B664" s="14" t="s">
        <v>71</v>
      </c>
      <c r="C664" s="15">
        <v>40</v>
      </c>
      <c r="D664" s="16">
        <v>5</v>
      </c>
      <c r="E664" s="16">
        <v>1</v>
      </c>
      <c r="F664" s="17" t="s">
        <v>136</v>
      </c>
      <c r="G664" s="15" t="s">
        <v>70</v>
      </c>
      <c r="H664" s="18">
        <v>113688618.55</v>
      </c>
      <c r="I664" s="18">
        <v>0</v>
      </c>
      <c r="J664" s="18">
        <v>0</v>
      </c>
      <c r="K664" s="58">
        <f t="shared" si="1364"/>
        <v>113688.61855</v>
      </c>
      <c r="L664" s="58">
        <f t="shared" si="1365"/>
        <v>0</v>
      </c>
      <c r="M664" s="58">
        <f t="shared" si="1366"/>
        <v>0</v>
      </c>
      <c r="N664" s="28" t="b">
        <f t="shared" si="1367"/>
        <v>1</v>
      </c>
      <c r="O664" s="28" t="b">
        <f t="shared" si="1368"/>
        <v>1</v>
      </c>
      <c r="P664" s="28" t="b">
        <f t="shared" si="1369"/>
        <v>1</v>
      </c>
      <c r="Q664" s="28" t="b">
        <f t="shared" si="1370"/>
        <v>1</v>
      </c>
      <c r="R664" s="28" t="b">
        <f t="shared" si="1371"/>
        <v>1</v>
      </c>
      <c r="S664" s="73" t="b">
        <f t="shared" si="1372"/>
        <v>0</v>
      </c>
      <c r="T664" s="73">
        <f t="shared" si="1373"/>
        <v>-1.4499999961117283E-3</v>
      </c>
      <c r="U664" s="61">
        <f t="shared" si="1374"/>
        <v>0</v>
      </c>
      <c r="V664" s="62">
        <f t="shared" si="1375"/>
        <v>0</v>
      </c>
      <c r="Z664" s="29" t="s">
        <v>71</v>
      </c>
      <c r="AA664" s="30">
        <v>40</v>
      </c>
      <c r="AB664" s="31">
        <v>5</v>
      </c>
      <c r="AC664" s="31">
        <v>1</v>
      </c>
      <c r="AD664" s="32" t="s">
        <v>136</v>
      </c>
      <c r="AE664" s="30">
        <v>410</v>
      </c>
      <c r="AF664" s="33">
        <v>0</v>
      </c>
      <c r="AG664" s="34">
        <v>113688.62</v>
      </c>
      <c r="AH664" s="33">
        <v>113688.62</v>
      </c>
      <c r="AI664" s="34">
        <v>0</v>
      </c>
      <c r="AJ664" s="34">
        <v>0</v>
      </c>
      <c r="AK664" s="34">
        <v>0</v>
      </c>
      <c r="AL664" s="34">
        <v>0</v>
      </c>
      <c r="AM664" s="34">
        <v>0</v>
      </c>
      <c r="AN664" s="34">
        <v>0</v>
      </c>
    </row>
    <row r="665" spans="1:40" s="25" customFormat="1" ht="26.4" x14ac:dyDescent="0.25">
      <c r="A665" s="3"/>
      <c r="B665" s="14" t="s">
        <v>448</v>
      </c>
      <c r="C665" s="15">
        <v>40</v>
      </c>
      <c r="D665" s="16">
        <v>5</v>
      </c>
      <c r="E665" s="16">
        <v>1</v>
      </c>
      <c r="F665" s="17" t="s">
        <v>447</v>
      </c>
      <c r="G665" s="15"/>
      <c r="H665" s="18">
        <v>282529200</v>
      </c>
      <c r="I665" s="18">
        <v>0</v>
      </c>
      <c r="J665" s="18">
        <v>0</v>
      </c>
      <c r="K665" s="58">
        <f t="shared" ref="K665:K691" si="1376">H665/1000</f>
        <v>282529.2</v>
      </c>
      <c r="L665" s="58">
        <f t="shared" ref="L665:L691" si="1377">I665/1000</f>
        <v>0</v>
      </c>
      <c r="M665" s="58">
        <f t="shared" ref="M665:M691" si="1378">J665/1000</f>
        <v>0</v>
      </c>
      <c r="N665" s="28" t="b">
        <f t="shared" ref="N665:N691" si="1379">B665=Z665</f>
        <v>1</v>
      </c>
      <c r="O665" s="28" t="b">
        <f t="shared" ref="O665:O691" si="1380">C665=AA665</f>
        <v>1</v>
      </c>
      <c r="P665" s="28" t="b">
        <f t="shared" ref="P665:P691" si="1381">D665=AB665</f>
        <v>1</v>
      </c>
      <c r="Q665" s="28" t="b">
        <f t="shared" ref="Q665:Q691" si="1382">E665=AC665</f>
        <v>1</v>
      </c>
      <c r="R665" s="28" t="b">
        <f t="shared" ref="R665:R691" si="1383">F665=AD665</f>
        <v>1</v>
      </c>
      <c r="S665" s="73" t="b">
        <f t="shared" ref="S665:S691" si="1384">G665=AE665</f>
        <v>1</v>
      </c>
      <c r="T665" s="73">
        <f t="shared" ref="T665:T691" si="1385">K665-AH665</f>
        <v>0</v>
      </c>
      <c r="U665" s="61">
        <f t="shared" ref="U665:U691" si="1386">L665-AK665</f>
        <v>0</v>
      </c>
      <c r="V665" s="62">
        <f t="shared" ref="V665:V691" si="1387">M665-AN665</f>
        <v>0</v>
      </c>
      <c r="Z665" s="29" t="s">
        <v>448</v>
      </c>
      <c r="AA665" s="30">
        <v>40</v>
      </c>
      <c r="AB665" s="31">
        <v>5</v>
      </c>
      <c r="AC665" s="31">
        <v>1</v>
      </c>
      <c r="AD665" s="32" t="s">
        <v>447</v>
      </c>
      <c r="AE665" s="30" t="s">
        <v>857</v>
      </c>
      <c r="AF665" s="33">
        <v>272599.83</v>
      </c>
      <c r="AG665" s="34">
        <v>9929.3700000000135</v>
      </c>
      <c r="AH665" s="33">
        <v>282529.2</v>
      </c>
      <c r="AI665" s="34">
        <v>99129.3</v>
      </c>
      <c r="AJ665" s="34">
        <v>-99129.3</v>
      </c>
      <c r="AK665" s="34">
        <v>0</v>
      </c>
      <c r="AL665" s="34">
        <v>74073.899999999994</v>
      </c>
      <c r="AM665" s="34">
        <v>-74073.899999999994</v>
      </c>
      <c r="AN665" s="34">
        <v>0</v>
      </c>
    </row>
    <row r="666" spans="1:40" s="25" customFormat="1" x14ac:dyDescent="0.25">
      <c r="A666" s="3"/>
      <c r="B666" s="14" t="s">
        <v>446</v>
      </c>
      <c r="C666" s="15">
        <v>40</v>
      </c>
      <c r="D666" s="16">
        <v>5</v>
      </c>
      <c r="E666" s="16">
        <v>1</v>
      </c>
      <c r="F666" s="17" t="s">
        <v>445</v>
      </c>
      <c r="G666" s="15"/>
      <c r="H666" s="18">
        <v>0</v>
      </c>
      <c r="I666" s="18">
        <v>0</v>
      </c>
      <c r="J666" s="18">
        <v>0</v>
      </c>
      <c r="K666" s="58">
        <f t="shared" si="1376"/>
        <v>0</v>
      </c>
      <c r="L666" s="58">
        <f t="shared" si="1377"/>
        <v>0</v>
      </c>
      <c r="M666" s="58">
        <f t="shared" si="1378"/>
        <v>0</v>
      </c>
      <c r="N666" s="28" t="b">
        <f t="shared" si="1379"/>
        <v>1</v>
      </c>
      <c r="O666" s="28" t="b">
        <f t="shared" si="1380"/>
        <v>1</v>
      </c>
      <c r="P666" s="28" t="b">
        <f t="shared" si="1381"/>
        <v>1</v>
      </c>
      <c r="Q666" s="28" t="b">
        <f t="shared" si="1382"/>
        <v>1</v>
      </c>
      <c r="R666" s="28" t="b">
        <f t="shared" si="1383"/>
        <v>1</v>
      </c>
      <c r="S666" s="73" t="b">
        <f t="shared" si="1384"/>
        <v>1</v>
      </c>
      <c r="T666" s="73">
        <f t="shared" si="1385"/>
        <v>0</v>
      </c>
      <c r="U666" s="61">
        <f t="shared" si="1386"/>
        <v>0</v>
      </c>
      <c r="V666" s="62">
        <f t="shared" si="1387"/>
        <v>0</v>
      </c>
      <c r="Z666" s="29" t="s">
        <v>446</v>
      </c>
      <c r="AA666" s="30">
        <v>40</v>
      </c>
      <c r="AB666" s="31">
        <v>5</v>
      </c>
      <c r="AC666" s="31">
        <v>1</v>
      </c>
      <c r="AD666" s="32" t="s">
        <v>445</v>
      </c>
      <c r="AE666" s="30" t="s">
        <v>857</v>
      </c>
      <c r="AF666" s="33">
        <v>8598.43</v>
      </c>
      <c r="AG666" s="34">
        <v>-8598.43</v>
      </c>
      <c r="AH666" s="33">
        <v>0</v>
      </c>
      <c r="AI666" s="34">
        <v>0</v>
      </c>
      <c r="AJ666" s="34">
        <v>0</v>
      </c>
      <c r="AK666" s="34">
        <v>0</v>
      </c>
      <c r="AL666" s="34">
        <v>0</v>
      </c>
      <c r="AM666" s="34">
        <v>0</v>
      </c>
      <c r="AN666" s="34">
        <v>0</v>
      </c>
    </row>
    <row r="667" spans="1:40" s="25" customFormat="1" ht="21" x14ac:dyDescent="0.25">
      <c r="A667" s="3"/>
      <c r="B667" s="14" t="s">
        <v>73</v>
      </c>
      <c r="C667" s="15">
        <v>40</v>
      </c>
      <c r="D667" s="16">
        <v>5</v>
      </c>
      <c r="E667" s="16">
        <v>1</v>
      </c>
      <c r="F667" s="17" t="s">
        <v>445</v>
      </c>
      <c r="G667" s="15" t="s">
        <v>72</v>
      </c>
      <c r="H667" s="18">
        <v>0</v>
      </c>
      <c r="I667" s="18">
        <v>0</v>
      </c>
      <c r="J667" s="18">
        <v>0</v>
      </c>
      <c r="K667" s="58">
        <f t="shared" si="1376"/>
        <v>0</v>
      </c>
      <c r="L667" s="58">
        <f t="shared" si="1377"/>
        <v>0</v>
      </c>
      <c r="M667" s="58">
        <f t="shared" si="1378"/>
        <v>0</v>
      </c>
      <c r="N667" s="28" t="b">
        <f t="shared" si="1379"/>
        <v>1</v>
      </c>
      <c r="O667" s="28" t="b">
        <f t="shared" si="1380"/>
        <v>1</v>
      </c>
      <c r="P667" s="28" t="b">
        <f t="shared" si="1381"/>
        <v>1</v>
      </c>
      <c r="Q667" s="28" t="b">
        <f t="shared" si="1382"/>
        <v>1</v>
      </c>
      <c r="R667" s="28" t="b">
        <f t="shared" si="1383"/>
        <v>1</v>
      </c>
      <c r="S667" s="73" t="b">
        <f t="shared" si="1384"/>
        <v>0</v>
      </c>
      <c r="T667" s="73">
        <f t="shared" si="1385"/>
        <v>0</v>
      </c>
      <c r="U667" s="61">
        <f t="shared" si="1386"/>
        <v>0</v>
      </c>
      <c r="V667" s="62">
        <f t="shared" si="1387"/>
        <v>0</v>
      </c>
      <c r="Z667" s="29" t="s">
        <v>73</v>
      </c>
      <c r="AA667" s="30">
        <v>40</v>
      </c>
      <c r="AB667" s="31">
        <v>5</v>
      </c>
      <c r="AC667" s="31">
        <v>1</v>
      </c>
      <c r="AD667" s="32" t="s">
        <v>445</v>
      </c>
      <c r="AE667" s="30">
        <v>400</v>
      </c>
      <c r="AF667" s="33">
        <v>8598.43</v>
      </c>
      <c r="AG667" s="34">
        <v>-8598.43</v>
      </c>
      <c r="AH667" s="33">
        <v>0</v>
      </c>
      <c r="AI667" s="34">
        <v>0</v>
      </c>
      <c r="AJ667" s="34">
        <v>0</v>
      </c>
      <c r="AK667" s="34">
        <v>0</v>
      </c>
      <c r="AL667" s="34">
        <v>0</v>
      </c>
      <c r="AM667" s="34">
        <v>0</v>
      </c>
      <c r="AN667" s="34">
        <v>0</v>
      </c>
    </row>
    <row r="668" spans="1:40" s="25" customFormat="1" x14ac:dyDescent="0.25">
      <c r="A668" s="3"/>
      <c r="B668" s="14" t="s">
        <v>71</v>
      </c>
      <c r="C668" s="15">
        <v>40</v>
      </c>
      <c r="D668" s="16">
        <v>5</v>
      </c>
      <c r="E668" s="16">
        <v>1</v>
      </c>
      <c r="F668" s="17" t="s">
        <v>445</v>
      </c>
      <c r="G668" s="15" t="s">
        <v>70</v>
      </c>
      <c r="H668" s="18">
        <v>0</v>
      </c>
      <c r="I668" s="18">
        <v>0</v>
      </c>
      <c r="J668" s="18">
        <v>0</v>
      </c>
      <c r="K668" s="58">
        <f t="shared" si="1376"/>
        <v>0</v>
      </c>
      <c r="L668" s="58">
        <f t="shared" si="1377"/>
        <v>0</v>
      </c>
      <c r="M668" s="58">
        <f t="shared" si="1378"/>
        <v>0</v>
      </c>
      <c r="N668" s="28" t="b">
        <f t="shared" si="1379"/>
        <v>1</v>
      </c>
      <c r="O668" s="28" t="b">
        <f t="shared" si="1380"/>
        <v>1</v>
      </c>
      <c r="P668" s="28" t="b">
        <f t="shared" si="1381"/>
        <v>1</v>
      </c>
      <c r="Q668" s="28" t="b">
        <f t="shared" si="1382"/>
        <v>1</v>
      </c>
      <c r="R668" s="28" t="b">
        <f t="shared" si="1383"/>
        <v>1</v>
      </c>
      <c r="S668" s="73" t="b">
        <f t="shared" si="1384"/>
        <v>0</v>
      </c>
      <c r="T668" s="73">
        <f t="shared" si="1385"/>
        <v>0</v>
      </c>
      <c r="U668" s="61">
        <f t="shared" si="1386"/>
        <v>0</v>
      </c>
      <c r="V668" s="62">
        <f t="shared" si="1387"/>
        <v>0</v>
      </c>
      <c r="Z668" s="29" t="s">
        <v>71</v>
      </c>
      <c r="AA668" s="30">
        <v>40</v>
      </c>
      <c r="AB668" s="31">
        <v>5</v>
      </c>
      <c r="AC668" s="31">
        <v>1</v>
      </c>
      <c r="AD668" s="32" t="s">
        <v>445</v>
      </c>
      <c r="AE668" s="30">
        <v>410</v>
      </c>
      <c r="AF668" s="33">
        <v>8598.43</v>
      </c>
      <c r="AG668" s="34">
        <v>-8598.43</v>
      </c>
      <c r="AH668" s="33">
        <v>0</v>
      </c>
      <c r="AI668" s="34">
        <v>0</v>
      </c>
      <c r="AJ668" s="34">
        <v>0</v>
      </c>
      <c r="AK668" s="34">
        <v>0</v>
      </c>
      <c r="AL668" s="34">
        <v>0</v>
      </c>
      <c r="AM668" s="34">
        <v>0</v>
      </c>
      <c r="AN668" s="34">
        <v>0</v>
      </c>
    </row>
    <row r="669" spans="1:40" s="25" customFormat="1" ht="52.8" x14ac:dyDescent="0.25">
      <c r="A669" s="3"/>
      <c r="B669" s="14" t="s">
        <v>444</v>
      </c>
      <c r="C669" s="15">
        <v>40</v>
      </c>
      <c r="D669" s="16">
        <v>5</v>
      </c>
      <c r="E669" s="16">
        <v>1</v>
      </c>
      <c r="F669" s="17" t="s">
        <v>443</v>
      </c>
      <c r="G669" s="15"/>
      <c r="H669" s="18">
        <v>262752100</v>
      </c>
      <c r="I669" s="18">
        <v>0</v>
      </c>
      <c r="J669" s="18">
        <v>0</v>
      </c>
      <c r="K669" s="58">
        <f t="shared" si="1376"/>
        <v>262752.09999999998</v>
      </c>
      <c r="L669" s="58">
        <f t="shared" si="1377"/>
        <v>0</v>
      </c>
      <c r="M669" s="58">
        <f t="shared" si="1378"/>
        <v>0</v>
      </c>
      <c r="N669" s="28" t="b">
        <f t="shared" si="1379"/>
        <v>1</v>
      </c>
      <c r="O669" s="28" t="b">
        <f t="shared" si="1380"/>
        <v>1</v>
      </c>
      <c r="P669" s="28" t="b">
        <f t="shared" si="1381"/>
        <v>1</v>
      </c>
      <c r="Q669" s="28" t="b">
        <f t="shared" si="1382"/>
        <v>1</v>
      </c>
      <c r="R669" s="28" t="b">
        <f t="shared" si="1383"/>
        <v>1</v>
      </c>
      <c r="S669" s="73" t="b">
        <f t="shared" si="1384"/>
        <v>1</v>
      </c>
      <c r="T669" s="73">
        <f t="shared" si="1385"/>
        <v>0</v>
      </c>
      <c r="U669" s="61">
        <f t="shared" si="1386"/>
        <v>0</v>
      </c>
      <c r="V669" s="62">
        <f t="shared" si="1387"/>
        <v>0</v>
      </c>
      <c r="Z669" s="29" t="s">
        <v>444</v>
      </c>
      <c r="AA669" s="30">
        <v>40</v>
      </c>
      <c r="AB669" s="31">
        <v>5</v>
      </c>
      <c r="AC669" s="31">
        <v>1</v>
      </c>
      <c r="AD669" s="32" t="s">
        <v>443</v>
      </c>
      <c r="AE669" s="30" t="s">
        <v>857</v>
      </c>
      <c r="AF669" s="33">
        <v>69972.2</v>
      </c>
      <c r="AG669" s="34">
        <v>192779.9</v>
      </c>
      <c r="AH669" s="33">
        <v>262752.09999999998</v>
      </c>
      <c r="AI669" s="34">
        <v>91260.2</v>
      </c>
      <c r="AJ669" s="34">
        <v>-91260.2</v>
      </c>
      <c r="AK669" s="34">
        <v>0</v>
      </c>
      <c r="AL669" s="34">
        <v>67958.7</v>
      </c>
      <c r="AM669" s="34">
        <v>-67958.7</v>
      </c>
      <c r="AN669" s="34">
        <v>0</v>
      </c>
    </row>
    <row r="670" spans="1:40" s="25" customFormat="1" ht="21" x14ac:dyDescent="0.25">
      <c r="A670" s="3"/>
      <c r="B670" s="14" t="s">
        <v>73</v>
      </c>
      <c r="C670" s="15">
        <v>40</v>
      </c>
      <c r="D670" s="16">
        <v>5</v>
      </c>
      <c r="E670" s="16">
        <v>1</v>
      </c>
      <c r="F670" s="17" t="s">
        <v>443</v>
      </c>
      <c r="G670" s="15" t="s">
        <v>72</v>
      </c>
      <c r="H670" s="18">
        <v>262752100</v>
      </c>
      <c r="I670" s="18">
        <v>0</v>
      </c>
      <c r="J670" s="18">
        <v>0</v>
      </c>
      <c r="K670" s="58">
        <f t="shared" si="1376"/>
        <v>262752.09999999998</v>
      </c>
      <c r="L670" s="58">
        <f t="shared" si="1377"/>
        <v>0</v>
      </c>
      <c r="M670" s="58">
        <f t="shared" si="1378"/>
        <v>0</v>
      </c>
      <c r="N670" s="28" t="b">
        <f t="shared" si="1379"/>
        <v>1</v>
      </c>
      <c r="O670" s="28" t="b">
        <f t="shared" si="1380"/>
        <v>1</v>
      </c>
      <c r="P670" s="28" t="b">
        <f t="shared" si="1381"/>
        <v>1</v>
      </c>
      <c r="Q670" s="28" t="b">
        <f t="shared" si="1382"/>
        <v>1</v>
      </c>
      <c r="R670" s="28" t="b">
        <f t="shared" si="1383"/>
        <v>1</v>
      </c>
      <c r="S670" s="73" t="b">
        <f t="shared" si="1384"/>
        <v>0</v>
      </c>
      <c r="T670" s="73">
        <f t="shared" si="1385"/>
        <v>0</v>
      </c>
      <c r="U670" s="61">
        <f t="shared" si="1386"/>
        <v>0</v>
      </c>
      <c r="V670" s="62">
        <f t="shared" si="1387"/>
        <v>0</v>
      </c>
      <c r="Z670" s="29" t="s">
        <v>73</v>
      </c>
      <c r="AA670" s="30">
        <v>40</v>
      </c>
      <c r="AB670" s="31">
        <v>5</v>
      </c>
      <c r="AC670" s="31">
        <v>1</v>
      </c>
      <c r="AD670" s="32" t="s">
        <v>443</v>
      </c>
      <c r="AE670" s="30">
        <v>400</v>
      </c>
      <c r="AF670" s="33">
        <v>69972.2</v>
      </c>
      <c r="AG670" s="34">
        <v>192779.9</v>
      </c>
      <c r="AH670" s="33">
        <v>262752.09999999998</v>
      </c>
      <c r="AI670" s="34">
        <v>91260.2</v>
      </c>
      <c r="AJ670" s="34">
        <v>-91260.2</v>
      </c>
      <c r="AK670" s="34">
        <v>0</v>
      </c>
      <c r="AL670" s="34">
        <v>67958.7</v>
      </c>
      <c r="AM670" s="34">
        <v>-67958.7</v>
      </c>
      <c r="AN670" s="34">
        <v>0</v>
      </c>
    </row>
    <row r="671" spans="1:40" s="25" customFormat="1" x14ac:dyDescent="0.25">
      <c r="A671" s="3"/>
      <c r="B671" s="14" t="s">
        <v>71</v>
      </c>
      <c r="C671" s="15">
        <v>40</v>
      </c>
      <c r="D671" s="16">
        <v>5</v>
      </c>
      <c r="E671" s="16">
        <v>1</v>
      </c>
      <c r="F671" s="17" t="s">
        <v>443</v>
      </c>
      <c r="G671" s="15" t="s">
        <v>70</v>
      </c>
      <c r="H671" s="18">
        <v>262752100</v>
      </c>
      <c r="I671" s="18">
        <v>0</v>
      </c>
      <c r="J671" s="18">
        <v>0</v>
      </c>
      <c r="K671" s="58">
        <f t="shared" si="1376"/>
        <v>262752.09999999998</v>
      </c>
      <c r="L671" s="58">
        <f t="shared" si="1377"/>
        <v>0</v>
      </c>
      <c r="M671" s="58">
        <f t="shared" si="1378"/>
        <v>0</v>
      </c>
      <c r="N671" s="28" t="b">
        <f t="shared" si="1379"/>
        <v>1</v>
      </c>
      <c r="O671" s="28" t="b">
        <f t="shared" si="1380"/>
        <v>1</v>
      </c>
      <c r="P671" s="28" t="b">
        <f t="shared" si="1381"/>
        <v>1</v>
      </c>
      <c r="Q671" s="28" t="b">
        <f t="shared" si="1382"/>
        <v>1</v>
      </c>
      <c r="R671" s="28" t="b">
        <f t="shared" si="1383"/>
        <v>1</v>
      </c>
      <c r="S671" s="73" t="b">
        <f t="shared" si="1384"/>
        <v>0</v>
      </c>
      <c r="T671" s="73">
        <f t="shared" si="1385"/>
        <v>0</v>
      </c>
      <c r="U671" s="61">
        <f t="shared" si="1386"/>
        <v>0</v>
      </c>
      <c r="V671" s="62">
        <f t="shared" si="1387"/>
        <v>0</v>
      </c>
      <c r="Z671" s="29" t="s">
        <v>71</v>
      </c>
      <c r="AA671" s="30">
        <v>40</v>
      </c>
      <c r="AB671" s="31">
        <v>5</v>
      </c>
      <c r="AC671" s="31">
        <v>1</v>
      </c>
      <c r="AD671" s="32" t="s">
        <v>443</v>
      </c>
      <c r="AE671" s="30">
        <v>410</v>
      </c>
      <c r="AF671" s="33">
        <v>69972.2</v>
      </c>
      <c r="AG671" s="34">
        <v>192779.9</v>
      </c>
      <c r="AH671" s="33">
        <v>262752.09999999998</v>
      </c>
      <c r="AI671" s="34">
        <v>91260.2</v>
      </c>
      <c r="AJ671" s="34">
        <v>-91260.2</v>
      </c>
      <c r="AK671" s="34">
        <v>0</v>
      </c>
      <c r="AL671" s="34">
        <v>67958.7</v>
      </c>
      <c r="AM671" s="34">
        <v>-67958.7</v>
      </c>
      <c r="AN671" s="34">
        <v>0</v>
      </c>
    </row>
    <row r="672" spans="1:40" s="25" customFormat="1" ht="39.6" x14ac:dyDescent="0.25">
      <c r="A672" s="3"/>
      <c r="B672" s="14" t="s">
        <v>442</v>
      </c>
      <c r="C672" s="15">
        <v>40</v>
      </c>
      <c r="D672" s="16">
        <v>5</v>
      </c>
      <c r="E672" s="16">
        <v>1</v>
      </c>
      <c r="F672" s="17" t="s">
        <v>441</v>
      </c>
      <c r="G672" s="15"/>
      <c r="H672" s="18">
        <v>0</v>
      </c>
      <c r="I672" s="18">
        <v>0</v>
      </c>
      <c r="J672" s="18">
        <v>0</v>
      </c>
      <c r="K672" s="58">
        <f t="shared" si="1376"/>
        <v>0</v>
      </c>
      <c r="L672" s="58">
        <f t="shared" si="1377"/>
        <v>0</v>
      </c>
      <c r="M672" s="58">
        <f t="shared" si="1378"/>
        <v>0</v>
      </c>
      <c r="N672" s="28" t="b">
        <f t="shared" si="1379"/>
        <v>1</v>
      </c>
      <c r="O672" s="28" t="b">
        <f t="shared" si="1380"/>
        <v>1</v>
      </c>
      <c r="P672" s="28" t="b">
        <f t="shared" si="1381"/>
        <v>1</v>
      </c>
      <c r="Q672" s="28" t="b">
        <f t="shared" si="1382"/>
        <v>1</v>
      </c>
      <c r="R672" s="28" t="b">
        <f t="shared" si="1383"/>
        <v>1</v>
      </c>
      <c r="S672" s="73" t="b">
        <f t="shared" si="1384"/>
        <v>1</v>
      </c>
      <c r="T672" s="73">
        <f t="shared" si="1385"/>
        <v>0</v>
      </c>
      <c r="U672" s="61">
        <f t="shared" si="1386"/>
        <v>0</v>
      </c>
      <c r="V672" s="62">
        <f t="shared" si="1387"/>
        <v>0</v>
      </c>
      <c r="Z672" s="29" t="s">
        <v>442</v>
      </c>
      <c r="AA672" s="30">
        <v>40</v>
      </c>
      <c r="AB672" s="31">
        <v>5</v>
      </c>
      <c r="AC672" s="31">
        <v>1</v>
      </c>
      <c r="AD672" s="32" t="s">
        <v>441</v>
      </c>
      <c r="AE672" s="30" t="s">
        <v>857</v>
      </c>
      <c r="AF672" s="33">
        <v>12981.7</v>
      </c>
      <c r="AG672" s="34">
        <v>-12981.7</v>
      </c>
      <c r="AH672" s="33">
        <v>0</v>
      </c>
      <c r="AI672" s="34">
        <v>0</v>
      </c>
      <c r="AJ672" s="34">
        <v>0</v>
      </c>
      <c r="AK672" s="34">
        <v>0</v>
      </c>
      <c r="AL672" s="34">
        <v>0</v>
      </c>
      <c r="AM672" s="34">
        <v>0</v>
      </c>
      <c r="AN672" s="34">
        <v>0</v>
      </c>
    </row>
    <row r="673" spans="1:40" s="25" customFormat="1" ht="21" x14ac:dyDescent="0.25">
      <c r="A673" s="3"/>
      <c r="B673" s="14" t="s">
        <v>73</v>
      </c>
      <c r="C673" s="15">
        <v>40</v>
      </c>
      <c r="D673" s="16">
        <v>5</v>
      </c>
      <c r="E673" s="16">
        <v>1</v>
      </c>
      <c r="F673" s="17" t="s">
        <v>441</v>
      </c>
      <c r="G673" s="15" t="s">
        <v>72</v>
      </c>
      <c r="H673" s="18">
        <v>0</v>
      </c>
      <c r="I673" s="18">
        <v>0</v>
      </c>
      <c r="J673" s="18">
        <v>0</v>
      </c>
      <c r="K673" s="58">
        <f t="shared" si="1376"/>
        <v>0</v>
      </c>
      <c r="L673" s="58">
        <f t="shared" si="1377"/>
        <v>0</v>
      </c>
      <c r="M673" s="58">
        <f t="shared" si="1378"/>
        <v>0</v>
      </c>
      <c r="N673" s="28" t="b">
        <f t="shared" si="1379"/>
        <v>1</v>
      </c>
      <c r="O673" s="28" t="b">
        <f t="shared" si="1380"/>
        <v>1</v>
      </c>
      <c r="P673" s="28" t="b">
        <f t="shared" si="1381"/>
        <v>1</v>
      </c>
      <c r="Q673" s="28" t="b">
        <f t="shared" si="1382"/>
        <v>1</v>
      </c>
      <c r="R673" s="28" t="b">
        <f t="shared" si="1383"/>
        <v>1</v>
      </c>
      <c r="S673" s="73" t="b">
        <f t="shared" si="1384"/>
        <v>0</v>
      </c>
      <c r="T673" s="73">
        <f t="shared" si="1385"/>
        <v>0</v>
      </c>
      <c r="U673" s="61">
        <f t="shared" si="1386"/>
        <v>0</v>
      </c>
      <c r="V673" s="62">
        <f t="shared" si="1387"/>
        <v>0</v>
      </c>
      <c r="Z673" s="29" t="s">
        <v>73</v>
      </c>
      <c r="AA673" s="30">
        <v>40</v>
      </c>
      <c r="AB673" s="31">
        <v>5</v>
      </c>
      <c r="AC673" s="31">
        <v>1</v>
      </c>
      <c r="AD673" s="32" t="s">
        <v>441</v>
      </c>
      <c r="AE673" s="30">
        <v>400</v>
      </c>
      <c r="AF673" s="33">
        <v>12981.7</v>
      </c>
      <c r="AG673" s="34">
        <v>-12981.7</v>
      </c>
      <c r="AH673" s="33">
        <v>0</v>
      </c>
      <c r="AI673" s="34">
        <v>0</v>
      </c>
      <c r="AJ673" s="34">
        <v>0</v>
      </c>
      <c r="AK673" s="34">
        <v>0</v>
      </c>
      <c r="AL673" s="34">
        <v>0</v>
      </c>
      <c r="AM673" s="34">
        <v>0</v>
      </c>
      <c r="AN673" s="34">
        <v>0</v>
      </c>
    </row>
    <row r="674" spans="1:40" s="25" customFormat="1" x14ac:dyDescent="0.25">
      <c r="A674" s="3"/>
      <c r="B674" s="14" t="s">
        <v>71</v>
      </c>
      <c r="C674" s="15">
        <v>40</v>
      </c>
      <c r="D674" s="16">
        <v>5</v>
      </c>
      <c r="E674" s="16">
        <v>1</v>
      </c>
      <c r="F674" s="17" t="s">
        <v>441</v>
      </c>
      <c r="G674" s="15" t="s">
        <v>70</v>
      </c>
      <c r="H674" s="18">
        <v>0</v>
      </c>
      <c r="I674" s="18">
        <v>0</v>
      </c>
      <c r="J674" s="18">
        <v>0</v>
      </c>
      <c r="K674" s="58">
        <f t="shared" si="1376"/>
        <v>0</v>
      </c>
      <c r="L674" s="58">
        <f t="shared" si="1377"/>
        <v>0</v>
      </c>
      <c r="M674" s="58">
        <f t="shared" si="1378"/>
        <v>0</v>
      </c>
      <c r="N674" s="28" t="b">
        <f t="shared" si="1379"/>
        <v>1</v>
      </c>
      <c r="O674" s="28" t="b">
        <f t="shared" si="1380"/>
        <v>1</v>
      </c>
      <c r="P674" s="28" t="b">
        <f t="shared" si="1381"/>
        <v>1</v>
      </c>
      <c r="Q674" s="28" t="b">
        <f t="shared" si="1382"/>
        <v>1</v>
      </c>
      <c r="R674" s="28" t="b">
        <f t="shared" si="1383"/>
        <v>1</v>
      </c>
      <c r="S674" s="73" t="b">
        <f t="shared" si="1384"/>
        <v>0</v>
      </c>
      <c r="T674" s="73">
        <f t="shared" si="1385"/>
        <v>0</v>
      </c>
      <c r="U674" s="61">
        <f t="shared" si="1386"/>
        <v>0</v>
      </c>
      <c r="V674" s="62">
        <f t="shared" si="1387"/>
        <v>0</v>
      </c>
      <c r="Z674" s="29" t="s">
        <v>71</v>
      </c>
      <c r="AA674" s="30">
        <v>40</v>
      </c>
      <c r="AB674" s="31">
        <v>5</v>
      </c>
      <c r="AC674" s="31">
        <v>1</v>
      </c>
      <c r="AD674" s="32" t="s">
        <v>441</v>
      </c>
      <c r="AE674" s="30">
        <v>410</v>
      </c>
      <c r="AF674" s="33">
        <v>12981.7</v>
      </c>
      <c r="AG674" s="34">
        <v>-12981.7</v>
      </c>
      <c r="AH674" s="33">
        <v>0</v>
      </c>
      <c r="AI674" s="34">
        <v>0</v>
      </c>
      <c r="AJ674" s="34">
        <v>0</v>
      </c>
      <c r="AK674" s="34">
        <v>0</v>
      </c>
      <c r="AL674" s="34">
        <v>0</v>
      </c>
      <c r="AM674" s="34">
        <v>0</v>
      </c>
      <c r="AN674" s="34">
        <v>0</v>
      </c>
    </row>
    <row r="675" spans="1:40" s="25" customFormat="1" x14ac:dyDescent="0.25">
      <c r="A675" s="3"/>
      <c r="B675" s="14" t="s">
        <v>49</v>
      </c>
      <c r="C675" s="15">
        <v>40</v>
      </c>
      <c r="D675" s="16">
        <v>5</v>
      </c>
      <c r="E675" s="16">
        <v>1</v>
      </c>
      <c r="F675" s="17" t="s">
        <v>440</v>
      </c>
      <c r="G675" s="15"/>
      <c r="H675" s="18">
        <v>0</v>
      </c>
      <c r="I675" s="18">
        <v>0</v>
      </c>
      <c r="J675" s="18">
        <v>0</v>
      </c>
      <c r="K675" s="58">
        <f t="shared" si="1376"/>
        <v>0</v>
      </c>
      <c r="L675" s="58">
        <f t="shared" si="1377"/>
        <v>0</v>
      </c>
      <c r="M675" s="58">
        <f t="shared" si="1378"/>
        <v>0</v>
      </c>
      <c r="N675" s="28" t="b">
        <f t="shared" si="1379"/>
        <v>1</v>
      </c>
      <c r="O675" s="28" t="b">
        <f t="shared" si="1380"/>
        <v>1</v>
      </c>
      <c r="P675" s="28" t="b">
        <f t="shared" si="1381"/>
        <v>1</v>
      </c>
      <c r="Q675" s="28" t="b">
        <f t="shared" si="1382"/>
        <v>1</v>
      </c>
      <c r="R675" s="28" t="b">
        <f t="shared" si="1383"/>
        <v>1</v>
      </c>
      <c r="S675" s="73" t="b">
        <f t="shared" si="1384"/>
        <v>1</v>
      </c>
      <c r="T675" s="73">
        <f t="shared" si="1385"/>
        <v>0</v>
      </c>
      <c r="U675" s="61">
        <f t="shared" si="1386"/>
        <v>0</v>
      </c>
      <c r="V675" s="62">
        <f t="shared" si="1387"/>
        <v>0</v>
      </c>
      <c r="Z675" s="29" t="s">
        <v>49</v>
      </c>
      <c r="AA675" s="30">
        <v>40</v>
      </c>
      <c r="AB675" s="31">
        <v>5</v>
      </c>
      <c r="AC675" s="31">
        <v>1</v>
      </c>
      <c r="AD675" s="32" t="s">
        <v>440</v>
      </c>
      <c r="AE675" s="30" t="s">
        <v>857</v>
      </c>
      <c r="AF675" s="33">
        <v>4989.3</v>
      </c>
      <c r="AG675" s="34">
        <v>-4989.3</v>
      </c>
      <c r="AH675" s="33">
        <v>0</v>
      </c>
      <c r="AI675" s="34">
        <v>1000</v>
      </c>
      <c r="AJ675" s="34">
        <v>-1000</v>
      </c>
      <c r="AK675" s="34">
        <v>0</v>
      </c>
      <c r="AL675" s="34">
        <v>1000</v>
      </c>
      <c r="AM675" s="34">
        <v>-1000</v>
      </c>
      <c r="AN675" s="34">
        <v>0</v>
      </c>
    </row>
    <row r="676" spans="1:40" s="25" customFormat="1" ht="26.4" x14ac:dyDescent="0.25">
      <c r="A676" s="3"/>
      <c r="B676" s="14" t="s">
        <v>35</v>
      </c>
      <c r="C676" s="15">
        <v>40</v>
      </c>
      <c r="D676" s="16">
        <v>5</v>
      </c>
      <c r="E676" s="16">
        <v>1</v>
      </c>
      <c r="F676" s="17" t="s">
        <v>440</v>
      </c>
      <c r="G676" s="15" t="s">
        <v>34</v>
      </c>
      <c r="H676" s="18">
        <v>0</v>
      </c>
      <c r="I676" s="18">
        <v>0</v>
      </c>
      <c r="J676" s="18">
        <v>0</v>
      </c>
      <c r="K676" s="58">
        <f t="shared" si="1376"/>
        <v>0</v>
      </c>
      <c r="L676" s="58">
        <f t="shared" si="1377"/>
        <v>0</v>
      </c>
      <c r="M676" s="58">
        <f t="shared" si="1378"/>
        <v>0</v>
      </c>
      <c r="N676" s="28" t="b">
        <f t="shared" si="1379"/>
        <v>1</v>
      </c>
      <c r="O676" s="28" t="b">
        <f t="shared" si="1380"/>
        <v>1</v>
      </c>
      <c r="P676" s="28" t="b">
        <f t="shared" si="1381"/>
        <v>1</v>
      </c>
      <c r="Q676" s="28" t="b">
        <f t="shared" si="1382"/>
        <v>1</v>
      </c>
      <c r="R676" s="28" t="b">
        <f t="shared" si="1383"/>
        <v>1</v>
      </c>
      <c r="S676" s="73" t="b">
        <f t="shared" si="1384"/>
        <v>0</v>
      </c>
      <c r="T676" s="73">
        <f t="shared" si="1385"/>
        <v>0</v>
      </c>
      <c r="U676" s="61">
        <f t="shared" si="1386"/>
        <v>0</v>
      </c>
      <c r="V676" s="62">
        <f t="shared" si="1387"/>
        <v>0</v>
      </c>
      <c r="Z676" s="29" t="s">
        <v>35</v>
      </c>
      <c r="AA676" s="30">
        <v>40</v>
      </c>
      <c r="AB676" s="31">
        <v>5</v>
      </c>
      <c r="AC676" s="31">
        <v>1</v>
      </c>
      <c r="AD676" s="32" t="s">
        <v>440</v>
      </c>
      <c r="AE676" s="30">
        <v>200</v>
      </c>
      <c r="AF676" s="33">
        <v>4989.3</v>
      </c>
      <c r="AG676" s="34">
        <v>-4989.3</v>
      </c>
      <c r="AH676" s="33">
        <v>0</v>
      </c>
      <c r="AI676" s="34">
        <v>1000</v>
      </c>
      <c r="AJ676" s="34">
        <v>-1000</v>
      </c>
      <c r="AK676" s="34">
        <v>0</v>
      </c>
      <c r="AL676" s="34">
        <v>1000</v>
      </c>
      <c r="AM676" s="34">
        <v>-1000</v>
      </c>
      <c r="AN676" s="34">
        <v>0</v>
      </c>
    </row>
    <row r="677" spans="1:40" s="25" customFormat="1" ht="26.4" x14ac:dyDescent="0.25">
      <c r="A677" s="3"/>
      <c r="B677" s="14" t="s">
        <v>33</v>
      </c>
      <c r="C677" s="15">
        <v>40</v>
      </c>
      <c r="D677" s="16">
        <v>5</v>
      </c>
      <c r="E677" s="16">
        <v>1</v>
      </c>
      <c r="F677" s="17" t="s">
        <v>440</v>
      </c>
      <c r="G677" s="15" t="s">
        <v>32</v>
      </c>
      <c r="H677" s="18">
        <v>0</v>
      </c>
      <c r="I677" s="18">
        <v>0</v>
      </c>
      <c r="J677" s="18">
        <v>0</v>
      </c>
      <c r="K677" s="58">
        <f t="shared" si="1376"/>
        <v>0</v>
      </c>
      <c r="L677" s="58">
        <f t="shared" si="1377"/>
        <v>0</v>
      </c>
      <c r="M677" s="58">
        <f t="shared" si="1378"/>
        <v>0</v>
      </c>
      <c r="N677" s="28" t="b">
        <f t="shared" si="1379"/>
        <v>1</v>
      </c>
      <c r="O677" s="28" t="b">
        <f t="shared" si="1380"/>
        <v>1</v>
      </c>
      <c r="P677" s="28" t="b">
        <f t="shared" si="1381"/>
        <v>1</v>
      </c>
      <c r="Q677" s="28" t="b">
        <f t="shared" si="1382"/>
        <v>1</v>
      </c>
      <c r="R677" s="28" t="b">
        <f t="shared" si="1383"/>
        <v>1</v>
      </c>
      <c r="S677" s="73" t="b">
        <f t="shared" si="1384"/>
        <v>0</v>
      </c>
      <c r="T677" s="73">
        <f t="shared" si="1385"/>
        <v>0</v>
      </c>
      <c r="U677" s="61">
        <f t="shared" si="1386"/>
        <v>0</v>
      </c>
      <c r="V677" s="62">
        <f t="shared" si="1387"/>
        <v>0</v>
      </c>
      <c r="Z677" s="29" t="s">
        <v>33</v>
      </c>
      <c r="AA677" s="30">
        <v>40</v>
      </c>
      <c r="AB677" s="31">
        <v>5</v>
      </c>
      <c r="AC677" s="31">
        <v>1</v>
      </c>
      <c r="AD677" s="32" t="s">
        <v>440</v>
      </c>
      <c r="AE677" s="30">
        <v>240</v>
      </c>
      <c r="AF677" s="33">
        <v>4989.3</v>
      </c>
      <c r="AG677" s="34">
        <v>-4989.3</v>
      </c>
      <c r="AH677" s="33">
        <v>0</v>
      </c>
      <c r="AI677" s="34">
        <v>1000</v>
      </c>
      <c r="AJ677" s="34">
        <v>-1000</v>
      </c>
      <c r="AK677" s="34">
        <v>0</v>
      </c>
      <c r="AL677" s="34">
        <v>1000</v>
      </c>
      <c r="AM677" s="34">
        <v>-1000</v>
      </c>
      <c r="AN677" s="34">
        <v>0</v>
      </c>
    </row>
    <row r="678" spans="1:40" s="25" customFormat="1" ht="39.6" x14ac:dyDescent="0.25">
      <c r="A678" s="3"/>
      <c r="B678" s="14" t="s">
        <v>137</v>
      </c>
      <c r="C678" s="15">
        <v>40</v>
      </c>
      <c r="D678" s="16">
        <v>5</v>
      </c>
      <c r="E678" s="16">
        <v>1</v>
      </c>
      <c r="F678" s="17" t="s">
        <v>439</v>
      </c>
      <c r="G678" s="15"/>
      <c r="H678" s="18">
        <v>0</v>
      </c>
      <c r="I678" s="18">
        <v>0</v>
      </c>
      <c r="J678" s="18">
        <v>0</v>
      </c>
      <c r="K678" s="58">
        <f t="shared" si="1376"/>
        <v>0</v>
      </c>
      <c r="L678" s="58">
        <f t="shared" si="1377"/>
        <v>0</v>
      </c>
      <c r="M678" s="58">
        <f t="shared" si="1378"/>
        <v>0</v>
      </c>
      <c r="N678" s="28" t="b">
        <f t="shared" si="1379"/>
        <v>1</v>
      </c>
      <c r="O678" s="28" t="b">
        <f t="shared" si="1380"/>
        <v>1</v>
      </c>
      <c r="P678" s="28" t="b">
        <f t="shared" si="1381"/>
        <v>1</v>
      </c>
      <c r="Q678" s="28" t="b">
        <f t="shared" si="1382"/>
        <v>1</v>
      </c>
      <c r="R678" s="28" t="b">
        <f t="shared" si="1383"/>
        <v>1</v>
      </c>
      <c r="S678" s="73" t="b">
        <f t="shared" si="1384"/>
        <v>1</v>
      </c>
      <c r="T678" s="73">
        <f t="shared" si="1385"/>
        <v>0</v>
      </c>
      <c r="U678" s="61">
        <f t="shared" si="1386"/>
        <v>0</v>
      </c>
      <c r="V678" s="62">
        <f t="shared" si="1387"/>
        <v>0</v>
      </c>
      <c r="Z678" s="29" t="s">
        <v>137</v>
      </c>
      <c r="AA678" s="30">
        <v>40</v>
      </c>
      <c r="AB678" s="31">
        <v>5</v>
      </c>
      <c r="AC678" s="31">
        <v>1</v>
      </c>
      <c r="AD678" s="32" t="s">
        <v>439</v>
      </c>
      <c r="AE678" s="30" t="s">
        <v>857</v>
      </c>
      <c r="AF678" s="33">
        <v>151014.29999999999</v>
      </c>
      <c r="AG678" s="34">
        <v>-151014.29999999999</v>
      </c>
      <c r="AH678" s="33">
        <v>0</v>
      </c>
      <c r="AI678" s="34">
        <v>0</v>
      </c>
      <c r="AJ678" s="34">
        <v>0</v>
      </c>
      <c r="AK678" s="34">
        <v>0</v>
      </c>
      <c r="AL678" s="34">
        <v>0</v>
      </c>
      <c r="AM678" s="34">
        <v>0</v>
      </c>
      <c r="AN678" s="34">
        <v>0</v>
      </c>
    </row>
    <row r="679" spans="1:40" s="25" customFormat="1" ht="26.4" x14ac:dyDescent="0.25">
      <c r="A679" s="3"/>
      <c r="B679" s="14" t="s">
        <v>35</v>
      </c>
      <c r="C679" s="15">
        <v>40</v>
      </c>
      <c r="D679" s="16">
        <v>5</v>
      </c>
      <c r="E679" s="16">
        <v>1</v>
      </c>
      <c r="F679" s="17" t="s">
        <v>439</v>
      </c>
      <c r="G679" s="15" t="s">
        <v>34</v>
      </c>
      <c r="H679" s="18">
        <v>0</v>
      </c>
      <c r="I679" s="18">
        <v>0</v>
      </c>
      <c r="J679" s="18">
        <v>0</v>
      </c>
      <c r="K679" s="58">
        <f t="shared" si="1376"/>
        <v>0</v>
      </c>
      <c r="L679" s="58">
        <f t="shared" si="1377"/>
        <v>0</v>
      </c>
      <c r="M679" s="58">
        <f t="shared" si="1378"/>
        <v>0</v>
      </c>
      <c r="N679" s="28" t="b">
        <f t="shared" si="1379"/>
        <v>1</v>
      </c>
      <c r="O679" s="28" t="b">
        <f t="shared" si="1380"/>
        <v>1</v>
      </c>
      <c r="P679" s="28" t="b">
        <f t="shared" si="1381"/>
        <v>1</v>
      </c>
      <c r="Q679" s="28" t="b">
        <f t="shared" si="1382"/>
        <v>1</v>
      </c>
      <c r="R679" s="28" t="b">
        <f t="shared" si="1383"/>
        <v>1</v>
      </c>
      <c r="S679" s="73" t="b">
        <f t="shared" si="1384"/>
        <v>0</v>
      </c>
      <c r="T679" s="73">
        <f t="shared" si="1385"/>
        <v>0</v>
      </c>
      <c r="U679" s="61">
        <f t="shared" si="1386"/>
        <v>0</v>
      </c>
      <c r="V679" s="62">
        <f t="shared" si="1387"/>
        <v>0</v>
      </c>
      <c r="Z679" s="29" t="s">
        <v>35</v>
      </c>
      <c r="AA679" s="30">
        <v>40</v>
      </c>
      <c r="AB679" s="31">
        <v>5</v>
      </c>
      <c r="AC679" s="31">
        <v>1</v>
      </c>
      <c r="AD679" s="32" t="s">
        <v>439</v>
      </c>
      <c r="AE679" s="30">
        <v>200</v>
      </c>
      <c r="AF679" s="33">
        <v>4789.79</v>
      </c>
      <c r="AG679" s="34">
        <v>-4789.78</v>
      </c>
      <c r="AH679" s="33">
        <v>0</v>
      </c>
      <c r="AI679" s="34">
        <v>0</v>
      </c>
      <c r="AJ679" s="34">
        <v>0</v>
      </c>
      <c r="AK679" s="34">
        <v>0</v>
      </c>
      <c r="AL679" s="34">
        <v>0</v>
      </c>
      <c r="AM679" s="34">
        <v>0</v>
      </c>
      <c r="AN679" s="34">
        <v>0</v>
      </c>
    </row>
    <row r="680" spans="1:40" s="25" customFormat="1" ht="26.4" x14ac:dyDescent="0.25">
      <c r="A680" s="3"/>
      <c r="B680" s="14" t="s">
        <v>33</v>
      </c>
      <c r="C680" s="15">
        <v>40</v>
      </c>
      <c r="D680" s="16">
        <v>5</v>
      </c>
      <c r="E680" s="16">
        <v>1</v>
      </c>
      <c r="F680" s="17" t="s">
        <v>439</v>
      </c>
      <c r="G680" s="15" t="s">
        <v>32</v>
      </c>
      <c r="H680" s="18">
        <v>0</v>
      </c>
      <c r="I680" s="18">
        <v>0</v>
      </c>
      <c r="J680" s="18">
        <v>0</v>
      </c>
      <c r="K680" s="58">
        <f t="shared" si="1376"/>
        <v>0</v>
      </c>
      <c r="L680" s="58">
        <f t="shared" si="1377"/>
        <v>0</v>
      </c>
      <c r="M680" s="58">
        <f t="shared" si="1378"/>
        <v>0</v>
      </c>
      <c r="N680" s="28" t="b">
        <f t="shared" si="1379"/>
        <v>1</v>
      </c>
      <c r="O680" s="28" t="b">
        <f t="shared" si="1380"/>
        <v>1</v>
      </c>
      <c r="P680" s="28" t="b">
        <f t="shared" si="1381"/>
        <v>1</v>
      </c>
      <c r="Q680" s="28" t="b">
        <f t="shared" si="1382"/>
        <v>1</v>
      </c>
      <c r="R680" s="28" t="b">
        <f t="shared" si="1383"/>
        <v>1</v>
      </c>
      <c r="S680" s="73" t="b">
        <f t="shared" si="1384"/>
        <v>0</v>
      </c>
      <c r="T680" s="73">
        <f t="shared" si="1385"/>
        <v>0</v>
      </c>
      <c r="U680" s="61">
        <f t="shared" si="1386"/>
        <v>0</v>
      </c>
      <c r="V680" s="62">
        <f t="shared" si="1387"/>
        <v>0</v>
      </c>
      <c r="Z680" s="29" t="s">
        <v>33</v>
      </c>
      <c r="AA680" s="30">
        <v>40</v>
      </c>
      <c r="AB680" s="31">
        <v>5</v>
      </c>
      <c r="AC680" s="31">
        <v>1</v>
      </c>
      <c r="AD680" s="32" t="s">
        <v>439</v>
      </c>
      <c r="AE680" s="30">
        <v>240</v>
      </c>
      <c r="AF680" s="33">
        <v>4789.79</v>
      </c>
      <c r="AG680" s="34">
        <v>-4789.78</v>
      </c>
      <c r="AH680" s="33">
        <v>0</v>
      </c>
      <c r="AI680" s="34">
        <v>0</v>
      </c>
      <c r="AJ680" s="34">
        <v>0</v>
      </c>
      <c r="AK680" s="34">
        <v>0</v>
      </c>
      <c r="AL680" s="34">
        <v>0</v>
      </c>
      <c r="AM680" s="34">
        <v>0</v>
      </c>
      <c r="AN680" s="34">
        <v>0</v>
      </c>
    </row>
    <row r="681" spans="1:40" s="25" customFormat="1" ht="21" x14ac:dyDescent="0.25">
      <c r="A681" s="3"/>
      <c r="B681" s="14" t="s">
        <v>73</v>
      </c>
      <c r="C681" s="15">
        <v>40</v>
      </c>
      <c r="D681" s="16">
        <v>5</v>
      </c>
      <c r="E681" s="16">
        <v>1</v>
      </c>
      <c r="F681" s="17" t="s">
        <v>439</v>
      </c>
      <c r="G681" s="15" t="s">
        <v>72</v>
      </c>
      <c r="H681" s="18">
        <v>0</v>
      </c>
      <c r="I681" s="18">
        <v>0</v>
      </c>
      <c r="J681" s="18">
        <v>0</v>
      </c>
      <c r="K681" s="58">
        <f t="shared" si="1376"/>
        <v>0</v>
      </c>
      <c r="L681" s="58">
        <f t="shared" si="1377"/>
        <v>0</v>
      </c>
      <c r="M681" s="58">
        <f t="shared" si="1378"/>
        <v>0</v>
      </c>
      <c r="N681" s="28" t="b">
        <f t="shared" si="1379"/>
        <v>1</v>
      </c>
      <c r="O681" s="28" t="b">
        <f t="shared" si="1380"/>
        <v>1</v>
      </c>
      <c r="P681" s="28" t="b">
        <f t="shared" si="1381"/>
        <v>1</v>
      </c>
      <c r="Q681" s="28" t="b">
        <f t="shared" si="1382"/>
        <v>1</v>
      </c>
      <c r="R681" s="28" t="b">
        <f t="shared" si="1383"/>
        <v>1</v>
      </c>
      <c r="S681" s="73" t="b">
        <f t="shared" si="1384"/>
        <v>0</v>
      </c>
      <c r="T681" s="73">
        <f t="shared" si="1385"/>
        <v>0</v>
      </c>
      <c r="U681" s="61">
        <f t="shared" si="1386"/>
        <v>0</v>
      </c>
      <c r="V681" s="62">
        <f t="shared" si="1387"/>
        <v>0</v>
      </c>
      <c r="Z681" s="29" t="s">
        <v>73</v>
      </c>
      <c r="AA681" s="30">
        <v>40</v>
      </c>
      <c r="AB681" s="31">
        <v>5</v>
      </c>
      <c r="AC681" s="31">
        <v>1</v>
      </c>
      <c r="AD681" s="32" t="s">
        <v>439</v>
      </c>
      <c r="AE681" s="30">
        <v>400</v>
      </c>
      <c r="AF681" s="33">
        <v>146224.51999999999</v>
      </c>
      <c r="AG681" s="34">
        <v>-146224.51999999999</v>
      </c>
      <c r="AH681" s="33">
        <v>0</v>
      </c>
      <c r="AI681" s="34">
        <v>0</v>
      </c>
      <c r="AJ681" s="34">
        <v>0</v>
      </c>
      <c r="AK681" s="34">
        <v>0</v>
      </c>
      <c r="AL681" s="34">
        <v>0</v>
      </c>
      <c r="AM681" s="34">
        <v>0</v>
      </c>
      <c r="AN681" s="34">
        <v>0</v>
      </c>
    </row>
    <row r="682" spans="1:40" s="25" customFormat="1" x14ac:dyDescent="0.25">
      <c r="A682" s="3"/>
      <c r="B682" s="14" t="s">
        <v>71</v>
      </c>
      <c r="C682" s="15">
        <v>40</v>
      </c>
      <c r="D682" s="16">
        <v>5</v>
      </c>
      <c r="E682" s="16">
        <v>1</v>
      </c>
      <c r="F682" s="17" t="s">
        <v>439</v>
      </c>
      <c r="G682" s="15" t="s">
        <v>70</v>
      </c>
      <c r="H682" s="18">
        <v>0</v>
      </c>
      <c r="I682" s="18">
        <v>0</v>
      </c>
      <c r="J682" s="18">
        <v>0</v>
      </c>
      <c r="K682" s="58">
        <f t="shared" si="1376"/>
        <v>0</v>
      </c>
      <c r="L682" s="58">
        <f t="shared" si="1377"/>
        <v>0</v>
      </c>
      <c r="M682" s="58">
        <f t="shared" si="1378"/>
        <v>0</v>
      </c>
      <c r="N682" s="28" t="b">
        <f t="shared" si="1379"/>
        <v>1</v>
      </c>
      <c r="O682" s="28" t="b">
        <f t="shared" si="1380"/>
        <v>1</v>
      </c>
      <c r="P682" s="28" t="b">
        <f t="shared" si="1381"/>
        <v>1</v>
      </c>
      <c r="Q682" s="28" t="b">
        <f t="shared" si="1382"/>
        <v>1</v>
      </c>
      <c r="R682" s="28" t="b">
        <f t="shared" si="1383"/>
        <v>1</v>
      </c>
      <c r="S682" s="73" t="b">
        <f t="shared" si="1384"/>
        <v>0</v>
      </c>
      <c r="T682" s="73">
        <f t="shared" si="1385"/>
        <v>0</v>
      </c>
      <c r="U682" s="61">
        <f t="shared" si="1386"/>
        <v>0</v>
      </c>
      <c r="V682" s="62">
        <f t="shared" si="1387"/>
        <v>0</v>
      </c>
      <c r="Z682" s="29" t="s">
        <v>71</v>
      </c>
      <c r="AA682" s="30">
        <v>40</v>
      </c>
      <c r="AB682" s="31">
        <v>5</v>
      </c>
      <c r="AC682" s="31">
        <v>1</v>
      </c>
      <c r="AD682" s="32" t="s">
        <v>439</v>
      </c>
      <c r="AE682" s="30">
        <v>410</v>
      </c>
      <c r="AF682" s="33">
        <v>146224.51999999999</v>
      </c>
      <c r="AG682" s="34">
        <v>-146224.51999999999</v>
      </c>
      <c r="AH682" s="33">
        <v>0</v>
      </c>
      <c r="AI682" s="34">
        <v>0</v>
      </c>
      <c r="AJ682" s="34">
        <v>0</v>
      </c>
      <c r="AK682" s="34">
        <v>0</v>
      </c>
      <c r="AL682" s="34">
        <v>0</v>
      </c>
      <c r="AM682" s="34">
        <v>0</v>
      </c>
      <c r="AN682" s="34">
        <v>0</v>
      </c>
    </row>
    <row r="683" spans="1:40" s="25" customFormat="1" ht="52.8" x14ac:dyDescent="0.25">
      <c r="A683" s="3"/>
      <c r="B683" s="14" t="s">
        <v>438</v>
      </c>
      <c r="C683" s="15">
        <v>40</v>
      </c>
      <c r="D683" s="16">
        <v>5</v>
      </c>
      <c r="E683" s="16">
        <v>1</v>
      </c>
      <c r="F683" s="17" t="s">
        <v>437</v>
      </c>
      <c r="G683" s="15"/>
      <c r="H683" s="18">
        <v>19777100</v>
      </c>
      <c r="I683" s="18">
        <v>0</v>
      </c>
      <c r="J683" s="18">
        <v>0</v>
      </c>
      <c r="K683" s="58">
        <f t="shared" si="1376"/>
        <v>19777.099999999999</v>
      </c>
      <c r="L683" s="58">
        <f t="shared" si="1377"/>
        <v>0</v>
      </c>
      <c r="M683" s="58">
        <f t="shared" si="1378"/>
        <v>0</v>
      </c>
      <c r="N683" s="28" t="b">
        <f t="shared" si="1379"/>
        <v>1</v>
      </c>
      <c r="O683" s="28" t="b">
        <f t="shared" si="1380"/>
        <v>1</v>
      </c>
      <c r="P683" s="28" t="b">
        <f t="shared" si="1381"/>
        <v>1</v>
      </c>
      <c r="Q683" s="28" t="b">
        <f t="shared" si="1382"/>
        <v>1</v>
      </c>
      <c r="R683" s="28" t="b">
        <f t="shared" si="1383"/>
        <v>1</v>
      </c>
      <c r="S683" s="73" t="b">
        <f t="shared" si="1384"/>
        <v>1</v>
      </c>
      <c r="T683" s="73">
        <f t="shared" si="1385"/>
        <v>0</v>
      </c>
      <c r="U683" s="61">
        <f t="shared" si="1386"/>
        <v>0</v>
      </c>
      <c r="V683" s="62">
        <f t="shared" si="1387"/>
        <v>0</v>
      </c>
      <c r="Z683" s="29" t="s">
        <v>438</v>
      </c>
      <c r="AA683" s="30">
        <v>40</v>
      </c>
      <c r="AB683" s="31">
        <v>5</v>
      </c>
      <c r="AC683" s="31">
        <v>1</v>
      </c>
      <c r="AD683" s="32" t="s">
        <v>437</v>
      </c>
      <c r="AE683" s="30" t="s">
        <v>857</v>
      </c>
      <c r="AF683" s="33">
        <v>25043.9</v>
      </c>
      <c r="AG683" s="34">
        <v>-5266.8</v>
      </c>
      <c r="AH683" s="33">
        <v>19777.099999999999</v>
      </c>
      <c r="AI683" s="34">
        <v>6869.1</v>
      </c>
      <c r="AJ683" s="34">
        <v>-6869.1</v>
      </c>
      <c r="AK683" s="34">
        <v>0</v>
      </c>
      <c r="AL683" s="34">
        <v>5115.2</v>
      </c>
      <c r="AM683" s="34">
        <v>-5115.2</v>
      </c>
      <c r="AN683" s="34">
        <v>0</v>
      </c>
    </row>
    <row r="684" spans="1:40" s="25" customFormat="1" ht="21" x14ac:dyDescent="0.25">
      <c r="A684" s="3"/>
      <c r="B684" s="14" t="s">
        <v>73</v>
      </c>
      <c r="C684" s="15">
        <v>40</v>
      </c>
      <c r="D684" s="16">
        <v>5</v>
      </c>
      <c r="E684" s="16">
        <v>1</v>
      </c>
      <c r="F684" s="17" t="s">
        <v>437</v>
      </c>
      <c r="G684" s="15" t="s">
        <v>72</v>
      </c>
      <c r="H684" s="18">
        <v>19777100</v>
      </c>
      <c r="I684" s="18">
        <v>0</v>
      </c>
      <c r="J684" s="18">
        <v>0</v>
      </c>
      <c r="K684" s="58">
        <f t="shared" si="1376"/>
        <v>19777.099999999999</v>
      </c>
      <c r="L684" s="58">
        <f t="shared" si="1377"/>
        <v>0</v>
      </c>
      <c r="M684" s="58">
        <f t="shared" si="1378"/>
        <v>0</v>
      </c>
      <c r="N684" s="28" t="b">
        <f t="shared" si="1379"/>
        <v>1</v>
      </c>
      <c r="O684" s="28" t="b">
        <f t="shared" si="1380"/>
        <v>1</v>
      </c>
      <c r="P684" s="28" t="b">
        <f t="shared" si="1381"/>
        <v>1</v>
      </c>
      <c r="Q684" s="28" t="b">
        <f t="shared" si="1382"/>
        <v>1</v>
      </c>
      <c r="R684" s="28" t="b">
        <f t="shared" si="1383"/>
        <v>1</v>
      </c>
      <c r="S684" s="73" t="b">
        <f t="shared" si="1384"/>
        <v>0</v>
      </c>
      <c r="T684" s="73">
        <f t="shared" si="1385"/>
        <v>0</v>
      </c>
      <c r="U684" s="61">
        <f t="shared" si="1386"/>
        <v>0</v>
      </c>
      <c r="V684" s="62">
        <f t="shared" si="1387"/>
        <v>0</v>
      </c>
      <c r="Z684" s="29" t="s">
        <v>73</v>
      </c>
      <c r="AA684" s="30">
        <v>40</v>
      </c>
      <c r="AB684" s="31">
        <v>5</v>
      </c>
      <c r="AC684" s="31">
        <v>1</v>
      </c>
      <c r="AD684" s="32" t="s">
        <v>437</v>
      </c>
      <c r="AE684" s="30">
        <v>400</v>
      </c>
      <c r="AF684" s="33">
        <v>25043.9</v>
      </c>
      <c r="AG684" s="34">
        <v>-5266.8</v>
      </c>
      <c r="AH684" s="33">
        <v>19777.099999999999</v>
      </c>
      <c r="AI684" s="34">
        <v>6869.1</v>
      </c>
      <c r="AJ684" s="34">
        <v>-6869.1</v>
      </c>
      <c r="AK684" s="34">
        <v>0</v>
      </c>
      <c r="AL684" s="34">
        <v>5115.2</v>
      </c>
      <c r="AM684" s="34">
        <v>-5115.2</v>
      </c>
      <c r="AN684" s="34">
        <v>0</v>
      </c>
    </row>
    <row r="685" spans="1:40" s="25" customFormat="1" x14ac:dyDescent="0.25">
      <c r="A685" s="3"/>
      <c r="B685" s="14" t="s">
        <v>71</v>
      </c>
      <c r="C685" s="15">
        <v>40</v>
      </c>
      <c r="D685" s="16">
        <v>5</v>
      </c>
      <c r="E685" s="16">
        <v>1</v>
      </c>
      <c r="F685" s="17" t="s">
        <v>437</v>
      </c>
      <c r="G685" s="15" t="s">
        <v>70</v>
      </c>
      <c r="H685" s="18">
        <v>19777100</v>
      </c>
      <c r="I685" s="18">
        <v>0</v>
      </c>
      <c r="J685" s="18">
        <v>0</v>
      </c>
      <c r="K685" s="58">
        <f t="shared" si="1376"/>
        <v>19777.099999999999</v>
      </c>
      <c r="L685" s="58">
        <f t="shared" si="1377"/>
        <v>0</v>
      </c>
      <c r="M685" s="58">
        <f t="shared" si="1378"/>
        <v>0</v>
      </c>
      <c r="N685" s="28" t="b">
        <f t="shared" si="1379"/>
        <v>1</v>
      </c>
      <c r="O685" s="28" t="b">
        <f t="shared" si="1380"/>
        <v>1</v>
      </c>
      <c r="P685" s="28" t="b">
        <f t="shared" si="1381"/>
        <v>1</v>
      </c>
      <c r="Q685" s="28" t="b">
        <f t="shared" si="1382"/>
        <v>1</v>
      </c>
      <c r="R685" s="28" t="b">
        <f t="shared" si="1383"/>
        <v>1</v>
      </c>
      <c r="S685" s="73" t="b">
        <f t="shared" si="1384"/>
        <v>0</v>
      </c>
      <c r="T685" s="73">
        <f t="shared" si="1385"/>
        <v>0</v>
      </c>
      <c r="U685" s="61">
        <f t="shared" si="1386"/>
        <v>0</v>
      </c>
      <c r="V685" s="62">
        <f t="shared" si="1387"/>
        <v>0</v>
      </c>
      <c r="Z685" s="29" t="s">
        <v>71</v>
      </c>
      <c r="AA685" s="30">
        <v>40</v>
      </c>
      <c r="AB685" s="31">
        <v>5</v>
      </c>
      <c r="AC685" s="31">
        <v>1</v>
      </c>
      <c r="AD685" s="32" t="s">
        <v>437</v>
      </c>
      <c r="AE685" s="30">
        <v>410</v>
      </c>
      <c r="AF685" s="33">
        <v>25043.9</v>
      </c>
      <c r="AG685" s="34">
        <v>-5266.8</v>
      </c>
      <c r="AH685" s="33">
        <v>19777.099999999999</v>
      </c>
      <c r="AI685" s="34">
        <v>6869.1</v>
      </c>
      <c r="AJ685" s="34">
        <v>-6869.1</v>
      </c>
      <c r="AK685" s="34">
        <v>0</v>
      </c>
      <c r="AL685" s="34">
        <v>5115.2</v>
      </c>
      <c r="AM685" s="34">
        <v>-5115.2</v>
      </c>
      <c r="AN685" s="34">
        <v>0</v>
      </c>
    </row>
    <row r="686" spans="1:40" s="25" customFormat="1" ht="26.4" x14ac:dyDescent="0.25">
      <c r="A686" s="3"/>
      <c r="B686" s="20" t="s">
        <v>395</v>
      </c>
      <c r="C686" s="15">
        <v>40</v>
      </c>
      <c r="D686" s="16">
        <v>5</v>
      </c>
      <c r="E686" s="16">
        <v>1</v>
      </c>
      <c r="F686" s="17" t="s">
        <v>394</v>
      </c>
      <c r="G686" s="15"/>
      <c r="H686" s="18">
        <v>5658373.2000000002</v>
      </c>
      <c r="I686" s="18">
        <v>0</v>
      </c>
      <c r="J686" s="18">
        <v>0</v>
      </c>
      <c r="K686" s="58">
        <f t="shared" si="1376"/>
        <v>5658.3732</v>
      </c>
      <c r="L686" s="58">
        <f t="shared" si="1377"/>
        <v>0</v>
      </c>
      <c r="M686" s="58">
        <f t="shared" si="1378"/>
        <v>0</v>
      </c>
      <c r="N686" s="28" t="b">
        <f t="shared" si="1379"/>
        <v>1</v>
      </c>
      <c r="O686" s="28" t="b">
        <f t="shared" si="1380"/>
        <v>1</v>
      </c>
      <c r="P686" s="28" t="b">
        <f t="shared" si="1381"/>
        <v>1</v>
      </c>
      <c r="Q686" s="28" t="b">
        <f t="shared" si="1382"/>
        <v>1</v>
      </c>
      <c r="R686" s="28" t="b">
        <f t="shared" si="1383"/>
        <v>1</v>
      </c>
      <c r="S686" s="73" t="b">
        <f t="shared" si="1384"/>
        <v>1</v>
      </c>
      <c r="T686" s="73">
        <f t="shared" si="1385"/>
        <v>3.200000000106229E-3</v>
      </c>
      <c r="U686" s="61">
        <f t="shared" si="1386"/>
        <v>0</v>
      </c>
      <c r="V686" s="62">
        <f t="shared" si="1387"/>
        <v>0</v>
      </c>
      <c r="Z686" s="29" t="s">
        <v>395</v>
      </c>
      <c r="AA686" s="30">
        <v>40</v>
      </c>
      <c r="AB686" s="31">
        <v>5</v>
      </c>
      <c r="AC686" s="31">
        <v>1</v>
      </c>
      <c r="AD686" s="32" t="s">
        <v>394</v>
      </c>
      <c r="AE686" s="30" t="s">
        <v>857</v>
      </c>
      <c r="AF686" s="33">
        <v>5763.8</v>
      </c>
      <c r="AG686" s="34">
        <v>-105.43</v>
      </c>
      <c r="AH686" s="33">
        <v>5658.37</v>
      </c>
      <c r="AI686" s="34">
        <v>0</v>
      </c>
      <c r="AJ686" s="34">
        <v>0</v>
      </c>
      <c r="AK686" s="34">
        <v>0</v>
      </c>
      <c r="AL686" s="34">
        <v>0</v>
      </c>
      <c r="AM686" s="34">
        <v>0</v>
      </c>
      <c r="AN686" s="34">
        <v>0</v>
      </c>
    </row>
    <row r="687" spans="1:40" s="25" customFormat="1" ht="26.4" x14ac:dyDescent="0.25">
      <c r="A687" s="3"/>
      <c r="B687" s="14" t="s">
        <v>436</v>
      </c>
      <c r="C687" s="15">
        <v>40</v>
      </c>
      <c r="D687" s="16">
        <v>5</v>
      </c>
      <c r="E687" s="16">
        <v>1</v>
      </c>
      <c r="F687" s="17" t="s">
        <v>435</v>
      </c>
      <c r="G687" s="15"/>
      <c r="H687" s="18">
        <v>5658373.2000000002</v>
      </c>
      <c r="I687" s="18">
        <v>0</v>
      </c>
      <c r="J687" s="18">
        <v>0</v>
      </c>
      <c r="K687" s="58">
        <f t="shared" si="1376"/>
        <v>5658.3732</v>
      </c>
      <c r="L687" s="58">
        <f t="shared" si="1377"/>
        <v>0</v>
      </c>
      <c r="M687" s="58">
        <f t="shared" si="1378"/>
        <v>0</v>
      </c>
      <c r="N687" s="28" t="b">
        <f t="shared" si="1379"/>
        <v>1</v>
      </c>
      <c r="O687" s="28" t="b">
        <f t="shared" si="1380"/>
        <v>1</v>
      </c>
      <c r="P687" s="28" t="b">
        <f t="shared" si="1381"/>
        <v>1</v>
      </c>
      <c r="Q687" s="28" t="b">
        <f t="shared" si="1382"/>
        <v>1</v>
      </c>
      <c r="R687" s="28" t="b">
        <f t="shared" si="1383"/>
        <v>1</v>
      </c>
      <c r="S687" s="73" t="b">
        <f t="shared" si="1384"/>
        <v>1</v>
      </c>
      <c r="T687" s="73">
        <f t="shared" si="1385"/>
        <v>3.200000000106229E-3</v>
      </c>
      <c r="U687" s="61">
        <f t="shared" si="1386"/>
        <v>0</v>
      </c>
      <c r="V687" s="62">
        <f t="shared" si="1387"/>
        <v>0</v>
      </c>
      <c r="Z687" s="29" t="s">
        <v>436</v>
      </c>
      <c r="AA687" s="30">
        <v>40</v>
      </c>
      <c r="AB687" s="31">
        <v>5</v>
      </c>
      <c r="AC687" s="31">
        <v>1</v>
      </c>
      <c r="AD687" s="32" t="s">
        <v>435</v>
      </c>
      <c r="AE687" s="30" t="s">
        <v>857</v>
      </c>
      <c r="AF687" s="33">
        <v>5763.8</v>
      </c>
      <c r="AG687" s="34">
        <v>-105.43</v>
      </c>
      <c r="AH687" s="33">
        <v>5658.37</v>
      </c>
      <c r="AI687" s="34">
        <v>0</v>
      </c>
      <c r="AJ687" s="34">
        <v>0</v>
      </c>
      <c r="AK687" s="34">
        <v>0</v>
      </c>
      <c r="AL687" s="34">
        <v>0</v>
      </c>
      <c r="AM687" s="34">
        <v>0</v>
      </c>
      <c r="AN687" s="34">
        <v>0</v>
      </c>
    </row>
    <row r="688" spans="1:40" s="25" customFormat="1" ht="26.4" x14ac:dyDescent="0.25">
      <c r="A688" s="3"/>
      <c r="B688" s="14" t="s">
        <v>434</v>
      </c>
      <c r="C688" s="15">
        <v>40</v>
      </c>
      <c r="D688" s="16">
        <v>5</v>
      </c>
      <c r="E688" s="16">
        <v>1</v>
      </c>
      <c r="F688" s="17" t="s">
        <v>433</v>
      </c>
      <c r="G688" s="15"/>
      <c r="H688" s="18">
        <v>5658373.2000000002</v>
      </c>
      <c r="I688" s="18">
        <v>0</v>
      </c>
      <c r="J688" s="18">
        <v>0</v>
      </c>
      <c r="K688" s="58">
        <f t="shared" si="1376"/>
        <v>5658.3732</v>
      </c>
      <c r="L688" s="58">
        <f t="shared" si="1377"/>
        <v>0</v>
      </c>
      <c r="M688" s="58">
        <f t="shared" si="1378"/>
        <v>0</v>
      </c>
      <c r="N688" s="28" t="b">
        <f t="shared" si="1379"/>
        <v>1</v>
      </c>
      <c r="O688" s="28" t="b">
        <f t="shared" si="1380"/>
        <v>1</v>
      </c>
      <c r="P688" s="28" t="b">
        <f t="shared" si="1381"/>
        <v>1</v>
      </c>
      <c r="Q688" s="28" t="b">
        <f t="shared" si="1382"/>
        <v>1</v>
      </c>
      <c r="R688" s="28" t="b">
        <f t="shared" si="1383"/>
        <v>1</v>
      </c>
      <c r="S688" s="73" t="b">
        <f t="shared" si="1384"/>
        <v>1</v>
      </c>
      <c r="T688" s="73">
        <f t="shared" si="1385"/>
        <v>3.200000000106229E-3</v>
      </c>
      <c r="U688" s="61">
        <f t="shared" si="1386"/>
        <v>0</v>
      </c>
      <c r="V688" s="62">
        <f t="shared" si="1387"/>
        <v>0</v>
      </c>
      <c r="Z688" s="29" t="s">
        <v>434</v>
      </c>
      <c r="AA688" s="30">
        <v>40</v>
      </c>
      <c r="AB688" s="31">
        <v>5</v>
      </c>
      <c r="AC688" s="31">
        <v>1</v>
      </c>
      <c r="AD688" s="32" t="s">
        <v>433</v>
      </c>
      <c r="AE688" s="30" t="s">
        <v>857</v>
      </c>
      <c r="AF688" s="33">
        <v>5763.8</v>
      </c>
      <c r="AG688" s="34">
        <v>-105.43</v>
      </c>
      <c r="AH688" s="33">
        <v>5658.37</v>
      </c>
      <c r="AI688" s="34">
        <v>0</v>
      </c>
      <c r="AJ688" s="34">
        <v>0</v>
      </c>
      <c r="AK688" s="34">
        <v>0</v>
      </c>
      <c r="AL688" s="34">
        <v>0</v>
      </c>
      <c r="AM688" s="34">
        <v>0</v>
      </c>
      <c r="AN688" s="34">
        <v>0</v>
      </c>
    </row>
    <row r="689" spans="1:40" s="25" customFormat="1" ht="41.4" x14ac:dyDescent="0.25">
      <c r="A689" s="3"/>
      <c r="B689" s="14" t="s">
        <v>432</v>
      </c>
      <c r="C689" s="15">
        <v>40</v>
      </c>
      <c r="D689" s="16">
        <v>5</v>
      </c>
      <c r="E689" s="16">
        <v>1</v>
      </c>
      <c r="F689" s="17" t="s">
        <v>431</v>
      </c>
      <c r="G689" s="15"/>
      <c r="H689" s="18">
        <v>5658373.2000000002</v>
      </c>
      <c r="I689" s="18">
        <v>0</v>
      </c>
      <c r="J689" s="18">
        <v>0</v>
      </c>
      <c r="K689" s="58">
        <f t="shared" si="1376"/>
        <v>5658.3732</v>
      </c>
      <c r="L689" s="58">
        <f t="shared" si="1377"/>
        <v>0</v>
      </c>
      <c r="M689" s="58">
        <f t="shared" si="1378"/>
        <v>0</v>
      </c>
      <c r="N689" s="28" t="b">
        <f t="shared" si="1379"/>
        <v>1</v>
      </c>
      <c r="O689" s="28" t="b">
        <f t="shared" si="1380"/>
        <v>1</v>
      </c>
      <c r="P689" s="28" t="b">
        <f t="shared" si="1381"/>
        <v>1</v>
      </c>
      <c r="Q689" s="28" t="b">
        <f t="shared" si="1382"/>
        <v>1</v>
      </c>
      <c r="R689" s="28" t="b">
        <f t="shared" si="1383"/>
        <v>1</v>
      </c>
      <c r="S689" s="73" t="b">
        <f t="shared" si="1384"/>
        <v>1</v>
      </c>
      <c r="T689" s="73">
        <f t="shared" si="1385"/>
        <v>3.200000000106229E-3</v>
      </c>
      <c r="U689" s="61">
        <f t="shared" si="1386"/>
        <v>0</v>
      </c>
      <c r="V689" s="62">
        <f t="shared" si="1387"/>
        <v>0</v>
      </c>
      <c r="Z689" s="29" t="s">
        <v>432</v>
      </c>
      <c r="AA689" s="30">
        <v>40</v>
      </c>
      <c r="AB689" s="31">
        <v>5</v>
      </c>
      <c r="AC689" s="31">
        <v>1</v>
      </c>
      <c r="AD689" s="32" t="s">
        <v>431</v>
      </c>
      <c r="AE689" s="30" t="s">
        <v>857</v>
      </c>
      <c r="AF689" s="33">
        <v>5763.8</v>
      </c>
      <c r="AG689" s="34">
        <v>-105.43</v>
      </c>
      <c r="AH689" s="33">
        <v>5658.37</v>
      </c>
      <c r="AI689" s="34">
        <v>0</v>
      </c>
      <c r="AJ689" s="34">
        <v>0</v>
      </c>
      <c r="AK689" s="34">
        <v>0</v>
      </c>
      <c r="AL689" s="34">
        <v>0</v>
      </c>
      <c r="AM689" s="34">
        <v>0</v>
      </c>
      <c r="AN689" s="34">
        <v>0</v>
      </c>
    </row>
    <row r="690" spans="1:40" s="25" customFormat="1" ht="26.4" x14ac:dyDescent="0.25">
      <c r="A690" s="3"/>
      <c r="B690" s="14" t="s">
        <v>19</v>
      </c>
      <c r="C690" s="15">
        <v>40</v>
      </c>
      <c r="D690" s="16">
        <v>5</v>
      </c>
      <c r="E690" s="16">
        <v>1</v>
      </c>
      <c r="F690" s="17" t="s">
        <v>431</v>
      </c>
      <c r="G690" s="15" t="s">
        <v>18</v>
      </c>
      <c r="H690" s="18">
        <v>5658373.2000000002</v>
      </c>
      <c r="I690" s="18">
        <v>0</v>
      </c>
      <c r="J690" s="18">
        <v>0</v>
      </c>
      <c r="K690" s="58">
        <f t="shared" si="1376"/>
        <v>5658.3732</v>
      </c>
      <c r="L690" s="58">
        <f t="shared" si="1377"/>
        <v>0</v>
      </c>
      <c r="M690" s="58">
        <f t="shared" si="1378"/>
        <v>0</v>
      </c>
      <c r="N690" s="28" t="b">
        <f t="shared" si="1379"/>
        <v>1</v>
      </c>
      <c r="O690" s="28" t="b">
        <f t="shared" si="1380"/>
        <v>1</v>
      </c>
      <c r="P690" s="28" t="b">
        <f t="shared" si="1381"/>
        <v>1</v>
      </c>
      <c r="Q690" s="28" t="b">
        <f t="shared" si="1382"/>
        <v>1</v>
      </c>
      <c r="R690" s="28" t="b">
        <f t="shared" si="1383"/>
        <v>1</v>
      </c>
      <c r="S690" s="73" t="b">
        <f t="shared" si="1384"/>
        <v>0</v>
      </c>
      <c r="T690" s="73">
        <f t="shared" si="1385"/>
        <v>3.200000000106229E-3</v>
      </c>
      <c r="U690" s="61">
        <f t="shared" si="1386"/>
        <v>0</v>
      </c>
      <c r="V690" s="62">
        <f t="shared" si="1387"/>
        <v>0</v>
      </c>
      <c r="Z690" s="29" t="s">
        <v>19</v>
      </c>
      <c r="AA690" s="30">
        <v>40</v>
      </c>
      <c r="AB690" s="31">
        <v>5</v>
      </c>
      <c r="AC690" s="31">
        <v>1</v>
      </c>
      <c r="AD690" s="32" t="s">
        <v>431</v>
      </c>
      <c r="AE690" s="30">
        <v>600</v>
      </c>
      <c r="AF690" s="33">
        <v>5763.8</v>
      </c>
      <c r="AG690" s="34">
        <v>-105.43</v>
      </c>
      <c r="AH690" s="33">
        <v>5658.37</v>
      </c>
      <c r="AI690" s="34">
        <v>0</v>
      </c>
      <c r="AJ690" s="34">
        <v>0</v>
      </c>
      <c r="AK690" s="34">
        <v>0</v>
      </c>
      <c r="AL690" s="34">
        <v>0</v>
      </c>
      <c r="AM690" s="34">
        <v>0</v>
      </c>
      <c r="AN690" s="34">
        <v>0</v>
      </c>
    </row>
    <row r="691" spans="1:40" s="25" customFormat="1" ht="26.4" x14ac:dyDescent="0.25">
      <c r="A691" s="3"/>
      <c r="B691" s="14" t="s">
        <v>284</v>
      </c>
      <c r="C691" s="15">
        <v>40</v>
      </c>
      <c r="D691" s="16">
        <v>5</v>
      </c>
      <c r="E691" s="16">
        <v>1</v>
      </c>
      <c r="F691" s="17" t="s">
        <v>431</v>
      </c>
      <c r="G691" s="15" t="s">
        <v>283</v>
      </c>
      <c r="H691" s="18">
        <v>5658373.2000000002</v>
      </c>
      <c r="I691" s="18">
        <v>0</v>
      </c>
      <c r="J691" s="18">
        <v>0</v>
      </c>
      <c r="K691" s="58">
        <f t="shared" si="1376"/>
        <v>5658.3732</v>
      </c>
      <c r="L691" s="58">
        <f t="shared" si="1377"/>
        <v>0</v>
      </c>
      <c r="M691" s="58">
        <f t="shared" si="1378"/>
        <v>0</v>
      </c>
      <c r="N691" s="28" t="b">
        <f t="shared" si="1379"/>
        <v>1</v>
      </c>
      <c r="O691" s="28" t="b">
        <f t="shared" si="1380"/>
        <v>1</v>
      </c>
      <c r="P691" s="28" t="b">
        <f t="shared" si="1381"/>
        <v>1</v>
      </c>
      <c r="Q691" s="28" t="b">
        <f t="shared" si="1382"/>
        <v>1</v>
      </c>
      <c r="R691" s="28" t="b">
        <f t="shared" si="1383"/>
        <v>1</v>
      </c>
      <c r="S691" s="73" t="b">
        <f t="shared" si="1384"/>
        <v>0</v>
      </c>
      <c r="T691" s="73">
        <f t="shared" si="1385"/>
        <v>3.200000000106229E-3</v>
      </c>
      <c r="U691" s="61">
        <f t="shared" si="1386"/>
        <v>0</v>
      </c>
      <c r="V691" s="62">
        <f t="shared" si="1387"/>
        <v>0</v>
      </c>
      <c r="Z691" s="29" t="s">
        <v>284</v>
      </c>
      <c r="AA691" s="30">
        <v>40</v>
      </c>
      <c r="AB691" s="31">
        <v>5</v>
      </c>
      <c r="AC691" s="31">
        <v>1</v>
      </c>
      <c r="AD691" s="32" t="s">
        <v>431</v>
      </c>
      <c r="AE691" s="30">
        <v>630</v>
      </c>
      <c r="AF691" s="33">
        <v>5763.8</v>
      </c>
      <c r="AG691" s="34">
        <v>-105.43</v>
      </c>
      <c r="AH691" s="33">
        <v>5658.37</v>
      </c>
      <c r="AI691" s="34">
        <v>0</v>
      </c>
      <c r="AJ691" s="34">
        <v>0</v>
      </c>
      <c r="AK691" s="34">
        <v>0</v>
      </c>
      <c r="AL691" s="34">
        <v>0</v>
      </c>
      <c r="AM691" s="34">
        <v>0</v>
      </c>
      <c r="AN691" s="34">
        <v>0</v>
      </c>
    </row>
    <row r="692" spans="1:40" s="25" customFormat="1" x14ac:dyDescent="0.25">
      <c r="A692" s="3"/>
      <c r="B692" s="19" t="s">
        <v>430</v>
      </c>
      <c r="C692" s="15">
        <v>40</v>
      </c>
      <c r="D692" s="16">
        <v>5</v>
      </c>
      <c r="E692" s="16">
        <v>2</v>
      </c>
      <c r="F692" s="17"/>
      <c r="G692" s="15"/>
      <c r="H692" s="18">
        <v>127217981.88</v>
      </c>
      <c r="I692" s="18">
        <v>443918600</v>
      </c>
      <c r="J692" s="18">
        <v>548978000</v>
      </c>
      <c r="K692" s="58">
        <f t="shared" ref="K692:K698" si="1388">H692/1000</f>
        <v>127217.98187999999</v>
      </c>
      <c r="L692" s="58">
        <f t="shared" ref="L692:L698" si="1389">I692/1000</f>
        <v>443918.6</v>
      </c>
      <c r="M692" s="58">
        <f t="shared" ref="M692:M698" si="1390">J692/1000</f>
        <v>548978</v>
      </c>
      <c r="N692" s="28" t="b">
        <f t="shared" ref="N692:N698" si="1391">B692=Z692</f>
        <v>1</v>
      </c>
      <c r="O692" s="28" t="b">
        <f t="shared" ref="O692:O698" si="1392">C692=AA692</f>
        <v>1</v>
      </c>
      <c r="P692" s="28" t="b">
        <f t="shared" ref="P692:P698" si="1393">D692=AB692</f>
        <v>1</v>
      </c>
      <c r="Q692" s="28" t="b">
        <f t="shared" ref="Q692:Q698" si="1394">E692=AC692</f>
        <v>1</v>
      </c>
      <c r="R692" s="28" t="b">
        <f t="shared" ref="R692:R698" si="1395">F692=AD692</f>
        <v>1</v>
      </c>
      <c r="S692" s="73" t="b">
        <f t="shared" ref="S692:S698" si="1396">G692=AE692</f>
        <v>1</v>
      </c>
      <c r="T692" s="73">
        <f t="shared" ref="T692:T698" si="1397">K692-AH692</f>
        <v>1.879999996162951E-3</v>
      </c>
      <c r="U692" s="61">
        <f t="shared" ref="U692:U698" si="1398">L692-AK692</f>
        <v>0</v>
      </c>
      <c r="V692" s="62">
        <f t="shared" ref="V692:V698" si="1399">M692-AN692</f>
        <v>0</v>
      </c>
      <c r="Z692" s="29" t="s">
        <v>430</v>
      </c>
      <c r="AA692" s="30">
        <v>40</v>
      </c>
      <c r="AB692" s="31">
        <v>5</v>
      </c>
      <c r="AC692" s="31">
        <v>2</v>
      </c>
      <c r="AD692" s="32" t="s">
        <v>857</v>
      </c>
      <c r="AE692" s="30" t="s">
        <v>857</v>
      </c>
      <c r="AF692" s="33">
        <v>136303.99</v>
      </c>
      <c r="AG692" s="34">
        <v>-9086.010000000002</v>
      </c>
      <c r="AH692" s="33">
        <v>127217.98</v>
      </c>
      <c r="AI692" s="34">
        <v>507380.5</v>
      </c>
      <c r="AJ692" s="34">
        <v>-63461.900000000023</v>
      </c>
      <c r="AK692" s="34">
        <v>443918.6</v>
      </c>
      <c r="AL692" s="34">
        <v>577059.30000000005</v>
      </c>
      <c r="AM692" s="34">
        <v>-28081.299999999981</v>
      </c>
      <c r="AN692" s="34">
        <v>548978</v>
      </c>
    </row>
    <row r="693" spans="1:40" s="25" customFormat="1" ht="26.4" x14ac:dyDescent="0.25">
      <c r="A693" s="3"/>
      <c r="B693" s="20" t="s">
        <v>96</v>
      </c>
      <c r="C693" s="15">
        <v>40</v>
      </c>
      <c r="D693" s="16">
        <v>5</v>
      </c>
      <c r="E693" s="16">
        <v>2</v>
      </c>
      <c r="F693" s="17" t="s">
        <v>95</v>
      </c>
      <c r="G693" s="15"/>
      <c r="H693" s="18">
        <v>2271200</v>
      </c>
      <c r="I693" s="18">
        <v>2271200</v>
      </c>
      <c r="J693" s="18">
        <v>2271200</v>
      </c>
      <c r="K693" s="58">
        <f t="shared" si="1388"/>
        <v>2271.1999999999998</v>
      </c>
      <c r="L693" s="58">
        <f t="shared" si="1389"/>
        <v>2271.1999999999998</v>
      </c>
      <c r="M693" s="58">
        <f t="shared" si="1390"/>
        <v>2271.1999999999998</v>
      </c>
      <c r="N693" s="28" t="b">
        <f t="shared" si="1391"/>
        <v>1</v>
      </c>
      <c r="O693" s="28" t="b">
        <f t="shared" si="1392"/>
        <v>1</v>
      </c>
      <c r="P693" s="28" t="b">
        <f t="shared" si="1393"/>
        <v>1</v>
      </c>
      <c r="Q693" s="28" t="b">
        <f t="shared" si="1394"/>
        <v>1</v>
      </c>
      <c r="R693" s="28" t="b">
        <f t="shared" si="1395"/>
        <v>1</v>
      </c>
      <c r="S693" s="73" t="b">
        <f t="shared" si="1396"/>
        <v>1</v>
      </c>
      <c r="T693" s="73">
        <f t="shared" si="1397"/>
        <v>0</v>
      </c>
      <c r="U693" s="61">
        <f t="shared" si="1398"/>
        <v>0</v>
      </c>
      <c r="V693" s="62">
        <f t="shared" si="1399"/>
        <v>0</v>
      </c>
      <c r="Z693" s="29" t="s">
        <v>96</v>
      </c>
      <c r="AA693" s="30">
        <v>40</v>
      </c>
      <c r="AB693" s="31">
        <v>5</v>
      </c>
      <c r="AC693" s="31">
        <v>2</v>
      </c>
      <c r="AD693" s="32" t="s">
        <v>95</v>
      </c>
      <c r="AE693" s="30" t="s">
        <v>857</v>
      </c>
      <c r="AF693" s="33">
        <v>2271.1999999999998</v>
      </c>
      <c r="AG693" s="34">
        <v>0</v>
      </c>
      <c r="AH693" s="33">
        <v>2271.1999999999998</v>
      </c>
      <c r="AI693" s="34">
        <v>2271.1999999999998</v>
      </c>
      <c r="AJ693" s="34">
        <v>0</v>
      </c>
      <c r="AK693" s="34">
        <v>2271.1999999999998</v>
      </c>
      <c r="AL693" s="34">
        <v>2271.1999999999998</v>
      </c>
      <c r="AM693" s="34">
        <v>0</v>
      </c>
      <c r="AN693" s="34">
        <v>2271.1999999999998</v>
      </c>
    </row>
    <row r="694" spans="1:40" s="25" customFormat="1" ht="26.4" x14ac:dyDescent="0.25">
      <c r="A694" s="3"/>
      <c r="B694" s="14" t="s">
        <v>153</v>
      </c>
      <c r="C694" s="15">
        <v>40</v>
      </c>
      <c r="D694" s="16">
        <v>5</v>
      </c>
      <c r="E694" s="16">
        <v>2</v>
      </c>
      <c r="F694" s="17" t="s">
        <v>152</v>
      </c>
      <c r="G694" s="15"/>
      <c r="H694" s="18">
        <v>2271200</v>
      </c>
      <c r="I694" s="18">
        <v>2271200</v>
      </c>
      <c r="J694" s="18">
        <v>2271200</v>
      </c>
      <c r="K694" s="58">
        <f t="shared" si="1388"/>
        <v>2271.1999999999998</v>
      </c>
      <c r="L694" s="58">
        <f t="shared" si="1389"/>
        <v>2271.1999999999998</v>
      </c>
      <c r="M694" s="58">
        <f t="shared" si="1390"/>
        <v>2271.1999999999998</v>
      </c>
      <c r="N694" s="28" t="b">
        <f t="shared" si="1391"/>
        <v>1</v>
      </c>
      <c r="O694" s="28" t="b">
        <f t="shared" si="1392"/>
        <v>1</v>
      </c>
      <c r="P694" s="28" t="b">
        <f t="shared" si="1393"/>
        <v>1</v>
      </c>
      <c r="Q694" s="28" t="b">
        <f t="shared" si="1394"/>
        <v>1</v>
      </c>
      <c r="R694" s="28" t="b">
        <f t="shared" si="1395"/>
        <v>1</v>
      </c>
      <c r="S694" s="73" t="b">
        <f t="shared" si="1396"/>
        <v>1</v>
      </c>
      <c r="T694" s="73">
        <f t="shared" si="1397"/>
        <v>0</v>
      </c>
      <c r="U694" s="61">
        <f t="shared" si="1398"/>
        <v>0</v>
      </c>
      <c r="V694" s="62">
        <f t="shared" si="1399"/>
        <v>0</v>
      </c>
      <c r="Z694" s="29" t="s">
        <v>153</v>
      </c>
      <c r="AA694" s="30">
        <v>40</v>
      </c>
      <c r="AB694" s="31">
        <v>5</v>
      </c>
      <c r="AC694" s="31">
        <v>2</v>
      </c>
      <c r="AD694" s="32" t="s">
        <v>152</v>
      </c>
      <c r="AE694" s="30" t="s">
        <v>857</v>
      </c>
      <c r="AF694" s="33">
        <v>2271.1999999999998</v>
      </c>
      <c r="AG694" s="34">
        <v>0</v>
      </c>
      <c r="AH694" s="33">
        <v>2271.1999999999998</v>
      </c>
      <c r="AI694" s="34">
        <v>2271.1999999999998</v>
      </c>
      <c r="AJ694" s="34">
        <v>0</v>
      </c>
      <c r="AK694" s="34">
        <v>2271.1999999999998</v>
      </c>
      <c r="AL694" s="34">
        <v>2271.1999999999998</v>
      </c>
      <c r="AM694" s="34">
        <v>0</v>
      </c>
      <c r="AN694" s="34">
        <v>2271.1999999999998</v>
      </c>
    </row>
    <row r="695" spans="1:40" s="25" customFormat="1" ht="26.4" x14ac:dyDescent="0.25">
      <c r="A695" s="3"/>
      <c r="B695" s="14" t="s">
        <v>429</v>
      </c>
      <c r="C695" s="15">
        <v>40</v>
      </c>
      <c r="D695" s="16">
        <v>5</v>
      </c>
      <c r="E695" s="16">
        <v>2</v>
      </c>
      <c r="F695" s="17" t="s">
        <v>428</v>
      </c>
      <c r="G695" s="15"/>
      <c r="H695" s="18">
        <v>2271200</v>
      </c>
      <c r="I695" s="18">
        <v>2271200</v>
      </c>
      <c r="J695" s="18">
        <v>2271200</v>
      </c>
      <c r="K695" s="58">
        <f t="shared" si="1388"/>
        <v>2271.1999999999998</v>
      </c>
      <c r="L695" s="58">
        <f t="shared" si="1389"/>
        <v>2271.1999999999998</v>
      </c>
      <c r="M695" s="58">
        <f t="shared" si="1390"/>
        <v>2271.1999999999998</v>
      </c>
      <c r="N695" s="28" t="b">
        <f t="shared" si="1391"/>
        <v>1</v>
      </c>
      <c r="O695" s="28" t="b">
        <f t="shared" si="1392"/>
        <v>1</v>
      </c>
      <c r="P695" s="28" t="b">
        <f t="shared" si="1393"/>
        <v>1</v>
      </c>
      <c r="Q695" s="28" t="b">
        <f t="shared" si="1394"/>
        <v>1</v>
      </c>
      <c r="R695" s="28" t="b">
        <f t="shared" si="1395"/>
        <v>1</v>
      </c>
      <c r="S695" s="73" t="b">
        <f t="shared" si="1396"/>
        <v>1</v>
      </c>
      <c r="T695" s="73">
        <f t="shared" si="1397"/>
        <v>0</v>
      </c>
      <c r="U695" s="61">
        <f t="shared" si="1398"/>
        <v>0</v>
      </c>
      <c r="V695" s="62">
        <f t="shared" si="1399"/>
        <v>0</v>
      </c>
      <c r="Z695" s="29" t="s">
        <v>429</v>
      </c>
      <c r="AA695" s="30">
        <v>40</v>
      </c>
      <c r="AB695" s="31">
        <v>5</v>
      </c>
      <c r="AC695" s="31">
        <v>2</v>
      </c>
      <c r="AD695" s="32" t="s">
        <v>428</v>
      </c>
      <c r="AE695" s="30" t="s">
        <v>857</v>
      </c>
      <c r="AF695" s="33">
        <v>2271.1999999999998</v>
      </c>
      <c r="AG695" s="34">
        <v>0</v>
      </c>
      <c r="AH695" s="33">
        <v>2271.1999999999998</v>
      </c>
      <c r="AI695" s="34">
        <v>2271.1999999999998</v>
      </c>
      <c r="AJ695" s="34">
        <v>0</v>
      </c>
      <c r="AK695" s="34">
        <v>2271.1999999999998</v>
      </c>
      <c r="AL695" s="34">
        <v>2271.1999999999998</v>
      </c>
      <c r="AM695" s="34">
        <v>0</v>
      </c>
      <c r="AN695" s="34">
        <v>2271.1999999999998</v>
      </c>
    </row>
    <row r="696" spans="1:40" s="25" customFormat="1" x14ac:dyDescent="0.25">
      <c r="A696" s="3"/>
      <c r="B696" s="14" t="s">
        <v>345</v>
      </c>
      <c r="C696" s="15">
        <v>40</v>
      </c>
      <c r="D696" s="16">
        <v>5</v>
      </c>
      <c r="E696" s="16">
        <v>2</v>
      </c>
      <c r="F696" s="17" t="s">
        <v>427</v>
      </c>
      <c r="G696" s="15"/>
      <c r="H696" s="18">
        <v>2271200</v>
      </c>
      <c r="I696" s="18">
        <v>2271200</v>
      </c>
      <c r="J696" s="18">
        <v>2271200</v>
      </c>
      <c r="K696" s="58">
        <f t="shared" si="1388"/>
        <v>2271.1999999999998</v>
      </c>
      <c r="L696" s="58">
        <f t="shared" si="1389"/>
        <v>2271.1999999999998</v>
      </c>
      <c r="M696" s="58">
        <f t="shared" si="1390"/>
        <v>2271.1999999999998</v>
      </c>
      <c r="N696" s="28" t="b">
        <f t="shared" si="1391"/>
        <v>1</v>
      </c>
      <c r="O696" s="28" t="b">
        <f t="shared" si="1392"/>
        <v>1</v>
      </c>
      <c r="P696" s="28" t="b">
        <f t="shared" si="1393"/>
        <v>1</v>
      </c>
      <c r="Q696" s="28" t="b">
        <f t="shared" si="1394"/>
        <v>1</v>
      </c>
      <c r="R696" s="28" t="b">
        <f t="shared" si="1395"/>
        <v>1</v>
      </c>
      <c r="S696" s="73" t="b">
        <f t="shared" si="1396"/>
        <v>1</v>
      </c>
      <c r="T696" s="73">
        <f t="shared" si="1397"/>
        <v>0</v>
      </c>
      <c r="U696" s="61">
        <f t="shared" si="1398"/>
        <v>0</v>
      </c>
      <c r="V696" s="62">
        <f t="shared" si="1399"/>
        <v>0</v>
      </c>
      <c r="Z696" s="29" t="s">
        <v>345</v>
      </c>
      <c r="AA696" s="30">
        <v>40</v>
      </c>
      <c r="AB696" s="31">
        <v>5</v>
      </c>
      <c r="AC696" s="31">
        <v>2</v>
      </c>
      <c r="AD696" s="32" t="s">
        <v>427</v>
      </c>
      <c r="AE696" s="30" t="s">
        <v>857</v>
      </c>
      <c r="AF696" s="33">
        <v>2271.1999999999998</v>
      </c>
      <c r="AG696" s="34">
        <v>0</v>
      </c>
      <c r="AH696" s="33">
        <v>2271.1999999999998</v>
      </c>
      <c r="AI696" s="34">
        <v>2271.1999999999998</v>
      </c>
      <c r="AJ696" s="34">
        <v>0</v>
      </c>
      <c r="AK696" s="34">
        <v>2271.1999999999998</v>
      </c>
      <c r="AL696" s="34">
        <v>2271.1999999999998</v>
      </c>
      <c r="AM696" s="34">
        <v>0</v>
      </c>
      <c r="AN696" s="34">
        <v>2271.1999999999998</v>
      </c>
    </row>
    <row r="697" spans="1:40" s="25" customFormat="1" x14ac:dyDescent="0.25">
      <c r="A697" s="3"/>
      <c r="B697" s="14" t="s">
        <v>344</v>
      </c>
      <c r="C697" s="15">
        <v>40</v>
      </c>
      <c r="D697" s="16">
        <v>5</v>
      </c>
      <c r="E697" s="16">
        <v>2</v>
      </c>
      <c r="F697" s="17" t="s">
        <v>427</v>
      </c>
      <c r="G697" s="15" t="s">
        <v>343</v>
      </c>
      <c r="H697" s="18">
        <v>2271200</v>
      </c>
      <c r="I697" s="18">
        <v>2271200</v>
      </c>
      <c r="J697" s="18">
        <v>2271200</v>
      </c>
      <c r="K697" s="58">
        <f t="shared" si="1388"/>
        <v>2271.1999999999998</v>
      </c>
      <c r="L697" s="58">
        <f t="shared" si="1389"/>
        <v>2271.1999999999998</v>
      </c>
      <c r="M697" s="58">
        <f t="shared" si="1390"/>
        <v>2271.1999999999998</v>
      </c>
      <c r="N697" s="28" t="b">
        <f t="shared" si="1391"/>
        <v>1</v>
      </c>
      <c r="O697" s="28" t="b">
        <f t="shared" si="1392"/>
        <v>1</v>
      </c>
      <c r="P697" s="28" t="b">
        <f t="shared" si="1393"/>
        <v>1</v>
      </c>
      <c r="Q697" s="28" t="b">
        <f t="shared" si="1394"/>
        <v>1</v>
      </c>
      <c r="R697" s="28" t="b">
        <f t="shared" si="1395"/>
        <v>1</v>
      </c>
      <c r="S697" s="73" t="b">
        <f t="shared" si="1396"/>
        <v>0</v>
      </c>
      <c r="T697" s="73">
        <f t="shared" si="1397"/>
        <v>0</v>
      </c>
      <c r="U697" s="61">
        <f t="shared" si="1398"/>
        <v>0</v>
      </c>
      <c r="V697" s="62">
        <f t="shared" si="1399"/>
        <v>0</v>
      </c>
      <c r="Z697" s="29" t="s">
        <v>344</v>
      </c>
      <c r="AA697" s="30">
        <v>40</v>
      </c>
      <c r="AB697" s="31">
        <v>5</v>
      </c>
      <c r="AC697" s="31">
        <v>2</v>
      </c>
      <c r="AD697" s="32" t="s">
        <v>427</v>
      </c>
      <c r="AE697" s="30">
        <v>800</v>
      </c>
      <c r="AF697" s="33">
        <v>2271.1999999999998</v>
      </c>
      <c r="AG697" s="34">
        <v>0</v>
      </c>
      <c r="AH697" s="33">
        <v>2271.1999999999998</v>
      </c>
      <c r="AI697" s="34">
        <v>2271.1999999999998</v>
      </c>
      <c r="AJ697" s="34">
        <v>0</v>
      </c>
      <c r="AK697" s="34">
        <v>2271.1999999999998</v>
      </c>
      <c r="AL697" s="34">
        <v>2271.1999999999998</v>
      </c>
      <c r="AM697" s="34">
        <v>0</v>
      </c>
      <c r="AN697" s="34">
        <v>2271.1999999999998</v>
      </c>
    </row>
    <row r="698" spans="1:40" s="25" customFormat="1" ht="39.6" x14ac:dyDescent="0.25">
      <c r="A698" s="3"/>
      <c r="B698" s="14" t="s">
        <v>342</v>
      </c>
      <c r="C698" s="15">
        <v>40</v>
      </c>
      <c r="D698" s="16">
        <v>5</v>
      </c>
      <c r="E698" s="16">
        <v>2</v>
      </c>
      <c r="F698" s="17" t="s">
        <v>427</v>
      </c>
      <c r="G698" s="15" t="s">
        <v>341</v>
      </c>
      <c r="H698" s="18">
        <v>2271200</v>
      </c>
      <c r="I698" s="18">
        <v>2271200</v>
      </c>
      <c r="J698" s="18">
        <v>2271200</v>
      </c>
      <c r="K698" s="58">
        <f t="shared" si="1388"/>
        <v>2271.1999999999998</v>
      </c>
      <c r="L698" s="58">
        <f t="shared" si="1389"/>
        <v>2271.1999999999998</v>
      </c>
      <c r="M698" s="58">
        <f t="shared" si="1390"/>
        <v>2271.1999999999998</v>
      </c>
      <c r="N698" s="28" t="b">
        <f t="shared" si="1391"/>
        <v>1</v>
      </c>
      <c r="O698" s="28" t="b">
        <f t="shared" si="1392"/>
        <v>1</v>
      </c>
      <c r="P698" s="28" t="b">
        <f t="shared" si="1393"/>
        <v>1</v>
      </c>
      <c r="Q698" s="28" t="b">
        <f t="shared" si="1394"/>
        <v>1</v>
      </c>
      <c r="R698" s="28" t="b">
        <f t="shared" si="1395"/>
        <v>1</v>
      </c>
      <c r="S698" s="73" t="b">
        <f t="shared" si="1396"/>
        <v>0</v>
      </c>
      <c r="T698" s="73">
        <f t="shared" si="1397"/>
        <v>0</v>
      </c>
      <c r="U698" s="61">
        <f t="shared" si="1398"/>
        <v>0</v>
      </c>
      <c r="V698" s="62">
        <f t="shared" si="1399"/>
        <v>0</v>
      </c>
      <c r="Z698" s="29" t="s">
        <v>342</v>
      </c>
      <c r="AA698" s="30">
        <v>40</v>
      </c>
      <c r="AB698" s="31">
        <v>5</v>
      </c>
      <c r="AC698" s="31">
        <v>2</v>
      </c>
      <c r="AD698" s="32" t="s">
        <v>427</v>
      </c>
      <c r="AE698" s="30">
        <v>810</v>
      </c>
      <c r="AF698" s="33">
        <v>2271.1999999999998</v>
      </c>
      <c r="AG698" s="34">
        <v>0</v>
      </c>
      <c r="AH698" s="33">
        <v>2271.1999999999998</v>
      </c>
      <c r="AI698" s="34">
        <v>2271.1999999999998</v>
      </c>
      <c r="AJ698" s="34">
        <v>0</v>
      </c>
      <c r="AK698" s="34">
        <v>2271.1999999999998</v>
      </c>
      <c r="AL698" s="34">
        <v>2271.1999999999998</v>
      </c>
      <c r="AM698" s="34">
        <v>0</v>
      </c>
      <c r="AN698" s="34">
        <v>2271.1999999999998</v>
      </c>
    </row>
    <row r="699" spans="1:40" s="25" customFormat="1" ht="26.4" x14ac:dyDescent="0.25">
      <c r="A699" s="3"/>
      <c r="B699" s="20" t="s">
        <v>395</v>
      </c>
      <c r="C699" s="15">
        <v>40</v>
      </c>
      <c r="D699" s="16">
        <v>5</v>
      </c>
      <c r="E699" s="16">
        <v>2</v>
      </c>
      <c r="F699" s="17" t="s">
        <v>394</v>
      </c>
      <c r="G699" s="15"/>
      <c r="H699" s="18">
        <v>123302200</v>
      </c>
      <c r="I699" s="18">
        <v>441647400</v>
      </c>
      <c r="J699" s="18">
        <v>546706800</v>
      </c>
      <c r="K699" s="58">
        <f t="shared" ref="K699:K704" si="1400">H699/1000</f>
        <v>123302.2</v>
      </c>
      <c r="L699" s="58">
        <f t="shared" ref="L699:L704" si="1401">I699/1000</f>
        <v>441647.4</v>
      </c>
      <c r="M699" s="58">
        <f t="shared" ref="M699:M704" si="1402">J699/1000</f>
        <v>546706.80000000005</v>
      </c>
      <c r="N699" s="28" t="b">
        <f t="shared" ref="N699:N704" si="1403">B699=Z699</f>
        <v>1</v>
      </c>
      <c r="O699" s="28" t="b">
        <f t="shared" ref="O699:O704" si="1404">C699=AA699</f>
        <v>1</v>
      </c>
      <c r="P699" s="28" t="b">
        <f t="shared" ref="P699:P704" si="1405">D699=AB699</f>
        <v>1</v>
      </c>
      <c r="Q699" s="28" t="b">
        <f t="shared" ref="Q699:Q704" si="1406">E699=AC699</f>
        <v>1</v>
      </c>
      <c r="R699" s="28" t="b">
        <f t="shared" ref="R699:R704" si="1407">F699=AD699</f>
        <v>1</v>
      </c>
      <c r="S699" s="73" t="b">
        <f t="shared" ref="S699:S704" si="1408">G699=AE699</f>
        <v>1</v>
      </c>
      <c r="T699" s="73">
        <f t="shared" ref="T699:T704" si="1409">K699-AH699</f>
        <v>0</v>
      </c>
      <c r="U699" s="61">
        <f t="shared" ref="U699:U704" si="1410">L699-AK699</f>
        <v>0</v>
      </c>
      <c r="V699" s="62">
        <f t="shared" ref="V699:V704" si="1411">M699-AN699</f>
        <v>0</v>
      </c>
      <c r="Z699" s="29" t="s">
        <v>395</v>
      </c>
      <c r="AA699" s="30">
        <v>40</v>
      </c>
      <c r="AB699" s="31">
        <v>5</v>
      </c>
      <c r="AC699" s="31">
        <v>2</v>
      </c>
      <c r="AD699" s="32" t="s">
        <v>394</v>
      </c>
      <c r="AE699" s="30" t="s">
        <v>857</v>
      </c>
      <c r="AF699" s="33">
        <v>114548.1</v>
      </c>
      <c r="AG699" s="34">
        <v>8754.1</v>
      </c>
      <c r="AH699" s="33">
        <v>123302.2</v>
      </c>
      <c r="AI699" s="34">
        <v>481409.8</v>
      </c>
      <c r="AJ699" s="34">
        <v>-39762.400000000023</v>
      </c>
      <c r="AK699" s="34">
        <v>441647.4</v>
      </c>
      <c r="AL699" s="34">
        <v>546706.80000000005</v>
      </c>
      <c r="AM699" s="34">
        <v>0</v>
      </c>
      <c r="AN699" s="34">
        <v>546706.80000000005</v>
      </c>
    </row>
    <row r="700" spans="1:40" s="25" customFormat="1" ht="26.4" x14ac:dyDescent="0.25">
      <c r="A700" s="3"/>
      <c r="B700" s="14" t="s">
        <v>426</v>
      </c>
      <c r="C700" s="15">
        <v>40</v>
      </c>
      <c r="D700" s="16">
        <v>5</v>
      </c>
      <c r="E700" s="16">
        <v>2</v>
      </c>
      <c r="F700" s="17" t="s">
        <v>425</v>
      </c>
      <c r="G700" s="15"/>
      <c r="H700" s="18">
        <v>72257000</v>
      </c>
      <c r="I700" s="18">
        <v>405882400</v>
      </c>
      <c r="J700" s="18">
        <v>511665900</v>
      </c>
      <c r="K700" s="58">
        <f t="shared" si="1400"/>
        <v>72257</v>
      </c>
      <c r="L700" s="58">
        <f t="shared" si="1401"/>
        <v>405882.4</v>
      </c>
      <c r="M700" s="58">
        <f t="shared" si="1402"/>
        <v>511665.9</v>
      </c>
      <c r="N700" s="28" t="b">
        <f t="shared" si="1403"/>
        <v>1</v>
      </c>
      <c r="O700" s="28" t="b">
        <f t="shared" si="1404"/>
        <v>1</v>
      </c>
      <c r="P700" s="28" t="b">
        <f t="shared" si="1405"/>
        <v>1</v>
      </c>
      <c r="Q700" s="28" t="b">
        <f t="shared" si="1406"/>
        <v>1</v>
      </c>
      <c r="R700" s="28" t="b">
        <f t="shared" si="1407"/>
        <v>1</v>
      </c>
      <c r="S700" s="73" t="b">
        <f t="shared" si="1408"/>
        <v>1</v>
      </c>
      <c r="T700" s="73">
        <f t="shared" si="1409"/>
        <v>0</v>
      </c>
      <c r="U700" s="61">
        <f t="shared" si="1410"/>
        <v>0</v>
      </c>
      <c r="V700" s="62">
        <f t="shared" si="1411"/>
        <v>0</v>
      </c>
      <c r="Z700" s="29" t="s">
        <v>426</v>
      </c>
      <c r="AA700" s="30">
        <v>40</v>
      </c>
      <c r="AB700" s="31">
        <v>5</v>
      </c>
      <c r="AC700" s="31">
        <v>2</v>
      </c>
      <c r="AD700" s="32" t="s">
        <v>425</v>
      </c>
      <c r="AE700" s="30" t="s">
        <v>857</v>
      </c>
      <c r="AF700" s="33">
        <v>72257</v>
      </c>
      <c r="AG700" s="34">
        <v>0</v>
      </c>
      <c r="AH700" s="33">
        <v>72257</v>
      </c>
      <c r="AI700" s="34">
        <v>445644.79999999999</v>
      </c>
      <c r="AJ700" s="34">
        <v>-39762.400000000023</v>
      </c>
      <c r="AK700" s="34">
        <v>405882.4</v>
      </c>
      <c r="AL700" s="34">
        <v>511665.9</v>
      </c>
      <c r="AM700" s="34">
        <v>0</v>
      </c>
      <c r="AN700" s="34">
        <v>511665.9</v>
      </c>
    </row>
    <row r="701" spans="1:40" s="25" customFormat="1" ht="26.4" x14ac:dyDescent="0.25">
      <c r="A701" s="3"/>
      <c r="B701" s="14" t="s">
        <v>424</v>
      </c>
      <c r="C701" s="15">
        <v>40</v>
      </c>
      <c r="D701" s="16">
        <v>5</v>
      </c>
      <c r="E701" s="16">
        <v>2</v>
      </c>
      <c r="F701" s="17" t="s">
        <v>423</v>
      </c>
      <c r="G701" s="15"/>
      <c r="H701" s="18">
        <v>4980000</v>
      </c>
      <c r="I701" s="18">
        <v>248417500</v>
      </c>
      <c r="J701" s="18">
        <v>177341500</v>
      </c>
      <c r="K701" s="58">
        <f t="shared" si="1400"/>
        <v>4980</v>
      </c>
      <c r="L701" s="58">
        <f t="shared" si="1401"/>
        <v>248417.5</v>
      </c>
      <c r="M701" s="58">
        <f t="shared" si="1402"/>
        <v>177341.5</v>
      </c>
      <c r="N701" s="28" t="b">
        <f t="shared" si="1403"/>
        <v>1</v>
      </c>
      <c r="O701" s="28" t="b">
        <f t="shared" si="1404"/>
        <v>1</v>
      </c>
      <c r="P701" s="28" t="b">
        <f t="shared" si="1405"/>
        <v>1</v>
      </c>
      <c r="Q701" s="28" t="b">
        <f t="shared" si="1406"/>
        <v>1</v>
      </c>
      <c r="R701" s="28" t="b">
        <f t="shared" si="1407"/>
        <v>1</v>
      </c>
      <c r="S701" s="73" t="b">
        <f t="shared" si="1408"/>
        <v>1</v>
      </c>
      <c r="T701" s="73">
        <f t="shared" si="1409"/>
        <v>0</v>
      </c>
      <c r="U701" s="61">
        <f t="shared" si="1410"/>
        <v>0</v>
      </c>
      <c r="V701" s="62">
        <f t="shared" si="1411"/>
        <v>0</v>
      </c>
      <c r="Z701" s="29" t="s">
        <v>424</v>
      </c>
      <c r="AA701" s="30">
        <v>40</v>
      </c>
      <c r="AB701" s="31">
        <v>5</v>
      </c>
      <c r="AC701" s="31">
        <v>2</v>
      </c>
      <c r="AD701" s="32" t="s">
        <v>423</v>
      </c>
      <c r="AE701" s="30" t="s">
        <v>857</v>
      </c>
      <c r="AF701" s="33">
        <v>0</v>
      </c>
      <c r="AG701" s="34">
        <v>4980</v>
      </c>
      <c r="AH701" s="33">
        <v>4980</v>
      </c>
      <c r="AI701" s="34">
        <v>0</v>
      </c>
      <c r="AJ701" s="34">
        <v>248417.5</v>
      </c>
      <c r="AK701" s="34">
        <v>248417.5</v>
      </c>
      <c r="AL701" s="34">
        <v>0</v>
      </c>
      <c r="AM701" s="34">
        <v>177341.5</v>
      </c>
      <c r="AN701" s="34">
        <v>177341.5</v>
      </c>
    </row>
    <row r="702" spans="1:40" s="25" customFormat="1" x14ac:dyDescent="0.25">
      <c r="A702" s="3"/>
      <c r="B702" s="14" t="s">
        <v>74</v>
      </c>
      <c r="C702" s="15">
        <v>40</v>
      </c>
      <c r="D702" s="16">
        <v>5</v>
      </c>
      <c r="E702" s="16">
        <v>2</v>
      </c>
      <c r="F702" s="17" t="s">
        <v>422</v>
      </c>
      <c r="G702" s="15"/>
      <c r="H702" s="18">
        <v>4980000</v>
      </c>
      <c r="I702" s="18">
        <v>0</v>
      </c>
      <c r="J702" s="18">
        <v>0</v>
      </c>
      <c r="K702" s="58">
        <f t="shared" si="1400"/>
        <v>4980</v>
      </c>
      <c r="L702" s="58">
        <f t="shared" si="1401"/>
        <v>0</v>
      </c>
      <c r="M702" s="58">
        <f t="shared" si="1402"/>
        <v>0</v>
      </c>
      <c r="N702" s="28" t="b">
        <f t="shared" si="1403"/>
        <v>1</v>
      </c>
      <c r="O702" s="28" t="b">
        <f t="shared" si="1404"/>
        <v>1</v>
      </c>
      <c r="P702" s="28" t="b">
        <f t="shared" si="1405"/>
        <v>1</v>
      </c>
      <c r="Q702" s="28" t="b">
        <f t="shared" si="1406"/>
        <v>1</v>
      </c>
      <c r="R702" s="28" t="b">
        <f t="shared" si="1407"/>
        <v>1</v>
      </c>
      <c r="S702" s="73" t="b">
        <f t="shared" si="1408"/>
        <v>1</v>
      </c>
      <c r="T702" s="73">
        <f t="shared" si="1409"/>
        <v>0</v>
      </c>
      <c r="U702" s="61">
        <f t="shared" si="1410"/>
        <v>0</v>
      </c>
      <c r="V702" s="62">
        <f t="shared" si="1411"/>
        <v>0</v>
      </c>
      <c r="Z702" s="29" t="s">
        <v>74</v>
      </c>
      <c r="AA702" s="30">
        <v>40</v>
      </c>
      <c r="AB702" s="31">
        <v>5</v>
      </c>
      <c r="AC702" s="31">
        <v>2</v>
      </c>
      <c r="AD702" s="32" t="s">
        <v>422</v>
      </c>
      <c r="AE702" s="30" t="s">
        <v>857</v>
      </c>
      <c r="AF702" s="33">
        <v>0</v>
      </c>
      <c r="AG702" s="34">
        <v>4980</v>
      </c>
      <c r="AH702" s="33">
        <v>4980</v>
      </c>
      <c r="AI702" s="34">
        <v>0</v>
      </c>
      <c r="AJ702" s="34">
        <v>0</v>
      </c>
      <c r="AK702" s="34">
        <v>0</v>
      </c>
      <c r="AL702" s="34">
        <v>0</v>
      </c>
      <c r="AM702" s="34">
        <v>0</v>
      </c>
      <c r="AN702" s="34">
        <v>0</v>
      </c>
    </row>
    <row r="703" spans="1:40" s="25" customFormat="1" ht="21" x14ac:dyDescent="0.25">
      <c r="A703" s="3"/>
      <c r="B703" s="14" t="s">
        <v>73</v>
      </c>
      <c r="C703" s="15">
        <v>40</v>
      </c>
      <c r="D703" s="16">
        <v>5</v>
      </c>
      <c r="E703" s="16">
        <v>2</v>
      </c>
      <c r="F703" s="17" t="s">
        <v>422</v>
      </c>
      <c r="G703" s="15" t="s">
        <v>72</v>
      </c>
      <c r="H703" s="18">
        <v>4980000</v>
      </c>
      <c r="I703" s="18">
        <v>0</v>
      </c>
      <c r="J703" s="18">
        <v>0</v>
      </c>
      <c r="K703" s="58">
        <f t="shared" si="1400"/>
        <v>4980</v>
      </c>
      <c r="L703" s="58">
        <f t="shared" si="1401"/>
        <v>0</v>
      </c>
      <c r="M703" s="58">
        <f t="shared" si="1402"/>
        <v>0</v>
      </c>
      <c r="N703" s="28" t="b">
        <f t="shared" si="1403"/>
        <v>1</v>
      </c>
      <c r="O703" s="28" t="b">
        <f t="shared" si="1404"/>
        <v>1</v>
      </c>
      <c r="P703" s="28" t="b">
        <f t="shared" si="1405"/>
        <v>1</v>
      </c>
      <c r="Q703" s="28" t="b">
        <f t="shared" si="1406"/>
        <v>1</v>
      </c>
      <c r="R703" s="28" t="b">
        <f t="shared" si="1407"/>
        <v>1</v>
      </c>
      <c r="S703" s="73" t="b">
        <f t="shared" si="1408"/>
        <v>0</v>
      </c>
      <c r="T703" s="73">
        <f t="shared" si="1409"/>
        <v>0</v>
      </c>
      <c r="U703" s="61">
        <f t="shared" si="1410"/>
        <v>0</v>
      </c>
      <c r="V703" s="62">
        <f t="shared" si="1411"/>
        <v>0</v>
      </c>
      <c r="Z703" s="29" t="s">
        <v>73</v>
      </c>
      <c r="AA703" s="30">
        <v>40</v>
      </c>
      <c r="AB703" s="31">
        <v>5</v>
      </c>
      <c r="AC703" s="31">
        <v>2</v>
      </c>
      <c r="AD703" s="32" t="s">
        <v>422</v>
      </c>
      <c r="AE703" s="30">
        <v>400</v>
      </c>
      <c r="AF703" s="33">
        <v>0</v>
      </c>
      <c r="AG703" s="34">
        <v>4980</v>
      </c>
      <c r="AH703" s="33">
        <v>4980</v>
      </c>
      <c r="AI703" s="34">
        <v>0</v>
      </c>
      <c r="AJ703" s="34">
        <v>0</v>
      </c>
      <c r="AK703" s="34">
        <v>0</v>
      </c>
      <c r="AL703" s="34">
        <v>0</v>
      </c>
      <c r="AM703" s="34">
        <v>0</v>
      </c>
      <c r="AN703" s="34">
        <v>0</v>
      </c>
    </row>
    <row r="704" spans="1:40" s="25" customFormat="1" x14ac:dyDescent="0.25">
      <c r="A704" s="3"/>
      <c r="B704" s="14" t="s">
        <v>71</v>
      </c>
      <c r="C704" s="15">
        <v>40</v>
      </c>
      <c r="D704" s="16">
        <v>5</v>
      </c>
      <c r="E704" s="16">
        <v>2</v>
      </c>
      <c r="F704" s="17" t="s">
        <v>422</v>
      </c>
      <c r="G704" s="15" t="s">
        <v>70</v>
      </c>
      <c r="H704" s="18">
        <v>4980000</v>
      </c>
      <c r="I704" s="18">
        <v>0</v>
      </c>
      <c r="J704" s="18">
        <v>0</v>
      </c>
      <c r="K704" s="58">
        <f t="shared" si="1400"/>
        <v>4980</v>
      </c>
      <c r="L704" s="58">
        <f t="shared" si="1401"/>
        <v>0</v>
      </c>
      <c r="M704" s="58">
        <f t="shared" si="1402"/>
        <v>0</v>
      </c>
      <c r="N704" s="28" t="b">
        <f t="shared" si="1403"/>
        <v>1</v>
      </c>
      <c r="O704" s="28" t="b">
        <f t="shared" si="1404"/>
        <v>1</v>
      </c>
      <c r="P704" s="28" t="b">
        <f t="shared" si="1405"/>
        <v>1</v>
      </c>
      <c r="Q704" s="28" t="b">
        <f t="shared" si="1406"/>
        <v>1</v>
      </c>
      <c r="R704" s="28" t="b">
        <f t="shared" si="1407"/>
        <v>1</v>
      </c>
      <c r="S704" s="73" t="b">
        <f t="shared" si="1408"/>
        <v>0</v>
      </c>
      <c r="T704" s="73">
        <f t="shared" si="1409"/>
        <v>0</v>
      </c>
      <c r="U704" s="61">
        <f t="shared" si="1410"/>
        <v>0</v>
      </c>
      <c r="V704" s="62">
        <f t="shared" si="1411"/>
        <v>0</v>
      </c>
      <c r="Z704" s="29" t="s">
        <v>71</v>
      </c>
      <c r="AA704" s="30">
        <v>40</v>
      </c>
      <c r="AB704" s="31">
        <v>5</v>
      </c>
      <c r="AC704" s="31">
        <v>2</v>
      </c>
      <c r="AD704" s="32" t="s">
        <v>422</v>
      </c>
      <c r="AE704" s="30">
        <v>410</v>
      </c>
      <c r="AF704" s="33">
        <v>0</v>
      </c>
      <c r="AG704" s="34">
        <v>4980</v>
      </c>
      <c r="AH704" s="33">
        <v>4980</v>
      </c>
      <c r="AI704" s="34">
        <v>0</v>
      </c>
      <c r="AJ704" s="34">
        <v>0</v>
      </c>
      <c r="AK704" s="34">
        <v>0</v>
      </c>
      <c r="AL704" s="34">
        <v>0</v>
      </c>
      <c r="AM704" s="34">
        <v>0</v>
      </c>
      <c r="AN704" s="34">
        <v>0</v>
      </c>
    </row>
    <row r="705" spans="1:40" s="25" customFormat="1" x14ac:dyDescent="0.25">
      <c r="A705" s="3"/>
      <c r="B705" s="29" t="s">
        <v>858</v>
      </c>
      <c r="C705" s="15"/>
      <c r="D705" s="16"/>
      <c r="E705" s="16"/>
      <c r="F705" s="17"/>
      <c r="G705" s="15"/>
      <c r="H705" s="18"/>
      <c r="I705" s="18"/>
      <c r="J705" s="18"/>
      <c r="K705" s="58">
        <f t="shared" ref="K705:K724" si="1412">H705/1000</f>
        <v>0</v>
      </c>
      <c r="L705" s="58">
        <f t="shared" ref="L705:L724" si="1413">I705/1000</f>
        <v>0</v>
      </c>
      <c r="M705" s="58">
        <f t="shared" ref="M705:M724" si="1414">J705/1000</f>
        <v>0</v>
      </c>
      <c r="N705" s="28" t="b">
        <f t="shared" ref="N705:N724" si="1415">B705=Z705</f>
        <v>1</v>
      </c>
      <c r="O705" s="28" t="b">
        <f t="shared" ref="O705:O724" si="1416">C705=AA705</f>
        <v>1</v>
      </c>
      <c r="P705" s="28" t="b">
        <f t="shared" ref="P705:P724" si="1417">D705=AB705</f>
        <v>1</v>
      </c>
      <c r="Q705" s="28" t="b">
        <f t="shared" ref="Q705:Q724" si="1418">E705=AC705</f>
        <v>1</v>
      </c>
      <c r="R705" s="28" t="b">
        <f t="shared" ref="R705:R724" si="1419">F705=AD705</f>
        <v>1</v>
      </c>
      <c r="S705" s="73" t="b">
        <f t="shared" ref="S705:S724" si="1420">G705=AE705</f>
        <v>1</v>
      </c>
      <c r="T705" s="73">
        <f t="shared" ref="T705:T724" si="1421">K705-AH705</f>
        <v>0</v>
      </c>
      <c r="U705" s="61">
        <f t="shared" ref="U705:U724" si="1422">L705-AK705</f>
        <v>0</v>
      </c>
      <c r="V705" s="62">
        <f t="shared" ref="V705:V724" si="1423">M705-AN705</f>
        <v>0</v>
      </c>
      <c r="Z705" s="29" t="s">
        <v>858</v>
      </c>
      <c r="AA705" s="30"/>
      <c r="AB705" s="31"/>
      <c r="AC705" s="31"/>
      <c r="AD705" s="32"/>
      <c r="AE705" s="30"/>
      <c r="AF705" s="33"/>
      <c r="AG705" s="34"/>
      <c r="AH705" s="33"/>
      <c r="AI705" s="34"/>
      <c r="AJ705" s="34"/>
      <c r="AK705" s="34"/>
      <c r="AL705" s="34"/>
      <c r="AM705" s="34"/>
      <c r="AN705" s="34"/>
    </row>
    <row r="706" spans="1:40" s="25" customFormat="1" ht="26.4" x14ac:dyDescent="0.25">
      <c r="A706" s="3"/>
      <c r="B706" s="35" t="s">
        <v>859</v>
      </c>
      <c r="C706" s="15">
        <v>40</v>
      </c>
      <c r="D706" s="16">
        <v>5</v>
      </c>
      <c r="E706" s="16">
        <v>2</v>
      </c>
      <c r="F706" s="17" t="s">
        <v>422</v>
      </c>
      <c r="G706" s="15" t="s">
        <v>70</v>
      </c>
      <c r="H706" s="18">
        <f>H704</f>
        <v>4980000</v>
      </c>
      <c r="I706" s="18">
        <f t="shared" ref="I706:J706" si="1424">I704</f>
        <v>0</v>
      </c>
      <c r="J706" s="18">
        <f t="shared" si="1424"/>
        <v>0</v>
      </c>
      <c r="K706" s="58">
        <f t="shared" si="1412"/>
        <v>4980</v>
      </c>
      <c r="L706" s="58">
        <f t="shared" si="1413"/>
        <v>0</v>
      </c>
      <c r="M706" s="58">
        <f t="shared" si="1414"/>
        <v>0</v>
      </c>
      <c r="N706" s="28" t="b">
        <f t="shared" si="1415"/>
        <v>1</v>
      </c>
      <c r="O706" s="28" t="b">
        <f t="shared" si="1416"/>
        <v>1</v>
      </c>
      <c r="P706" s="28" t="b">
        <f t="shared" si="1417"/>
        <v>1</v>
      </c>
      <c r="Q706" s="28" t="b">
        <f t="shared" si="1418"/>
        <v>1</v>
      </c>
      <c r="R706" s="28" t="b">
        <f t="shared" si="1419"/>
        <v>1</v>
      </c>
      <c r="S706" s="73" t="b">
        <f t="shared" si="1420"/>
        <v>0</v>
      </c>
      <c r="T706" s="73">
        <f t="shared" si="1421"/>
        <v>0</v>
      </c>
      <c r="U706" s="61">
        <f t="shared" si="1422"/>
        <v>0</v>
      </c>
      <c r="V706" s="62">
        <f t="shared" si="1423"/>
        <v>0</v>
      </c>
      <c r="Z706" s="35" t="s">
        <v>859</v>
      </c>
      <c r="AA706" s="36">
        <v>40</v>
      </c>
      <c r="AB706" s="37">
        <v>5</v>
      </c>
      <c r="AC706" s="37">
        <v>2</v>
      </c>
      <c r="AD706" s="38" t="s">
        <v>422</v>
      </c>
      <c r="AE706" s="36">
        <v>410</v>
      </c>
      <c r="AF706" s="39">
        <v>0</v>
      </c>
      <c r="AG706" s="40">
        <v>4980</v>
      </c>
      <c r="AH706" s="39">
        <v>4980</v>
      </c>
      <c r="AI706" s="40">
        <v>0</v>
      </c>
      <c r="AJ706" s="40">
        <v>0</v>
      </c>
      <c r="AK706" s="40">
        <v>0</v>
      </c>
      <c r="AL706" s="40">
        <v>0</v>
      </c>
      <c r="AM706" s="40">
        <v>0</v>
      </c>
      <c r="AN706" s="40">
        <v>0</v>
      </c>
    </row>
    <row r="707" spans="1:40" s="25" customFormat="1" ht="52.8" x14ac:dyDescent="0.25">
      <c r="A707" s="3"/>
      <c r="B707" s="14" t="s">
        <v>415</v>
      </c>
      <c r="C707" s="15">
        <v>40</v>
      </c>
      <c r="D707" s="16">
        <v>5</v>
      </c>
      <c r="E707" s="16">
        <v>2</v>
      </c>
      <c r="F707" s="17" t="s">
        <v>421</v>
      </c>
      <c r="G707" s="15"/>
      <c r="H707" s="18">
        <v>0</v>
      </c>
      <c r="I707" s="18">
        <v>234008500</v>
      </c>
      <c r="J707" s="18">
        <v>168474400</v>
      </c>
      <c r="K707" s="58">
        <f t="shared" si="1412"/>
        <v>0</v>
      </c>
      <c r="L707" s="58">
        <f t="shared" si="1413"/>
        <v>234008.5</v>
      </c>
      <c r="M707" s="58">
        <f t="shared" si="1414"/>
        <v>168474.4</v>
      </c>
      <c r="N707" s="28" t="b">
        <f t="shared" si="1415"/>
        <v>1</v>
      </c>
      <c r="O707" s="28" t="b">
        <f t="shared" si="1416"/>
        <v>1</v>
      </c>
      <c r="P707" s="28" t="b">
        <f t="shared" si="1417"/>
        <v>1</v>
      </c>
      <c r="Q707" s="28" t="b">
        <f t="shared" si="1418"/>
        <v>1</v>
      </c>
      <c r="R707" s="28" t="b">
        <f t="shared" si="1419"/>
        <v>1</v>
      </c>
      <c r="S707" s="73" t="b">
        <f t="shared" si="1420"/>
        <v>1</v>
      </c>
      <c r="T707" s="73">
        <f t="shared" si="1421"/>
        <v>0</v>
      </c>
      <c r="U707" s="61">
        <f t="shared" si="1422"/>
        <v>0</v>
      </c>
      <c r="V707" s="62">
        <f t="shared" si="1423"/>
        <v>0</v>
      </c>
      <c r="Z707" s="29" t="s">
        <v>415</v>
      </c>
      <c r="AA707" s="30">
        <v>40</v>
      </c>
      <c r="AB707" s="31">
        <v>5</v>
      </c>
      <c r="AC707" s="31">
        <v>2</v>
      </c>
      <c r="AD707" s="32" t="s">
        <v>421</v>
      </c>
      <c r="AE707" s="30" t="s">
        <v>857</v>
      </c>
      <c r="AF707" s="33">
        <v>0</v>
      </c>
      <c r="AG707" s="34">
        <v>0</v>
      </c>
      <c r="AH707" s="33">
        <v>0</v>
      </c>
      <c r="AI707" s="34">
        <v>0</v>
      </c>
      <c r="AJ707" s="34">
        <v>234008.5</v>
      </c>
      <c r="AK707" s="34">
        <v>234008.5</v>
      </c>
      <c r="AL707" s="34">
        <v>0</v>
      </c>
      <c r="AM707" s="34">
        <v>168474.4</v>
      </c>
      <c r="AN707" s="34">
        <v>168474.4</v>
      </c>
    </row>
    <row r="708" spans="1:40" s="25" customFormat="1" ht="21" x14ac:dyDescent="0.25">
      <c r="A708" s="3"/>
      <c r="B708" s="14" t="s">
        <v>73</v>
      </c>
      <c r="C708" s="15">
        <v>40</v>
      </c>
      <c r="D708" s="16">
        <v>5</v>
      </c>
      <c r="E708" s="16">
        <v>2</v>
      </c>
      <c r="F708" s="17" t="s">
        <v>421</v>
      </c>
      <c r="G708" s="15" t="s">
        <v>72</v>
      </c>
      <c r="H708" s="18">
        <v>0</v>
      </c>
      <c r="I708" s="18">
        <v>234008500</v>
      </c>
      <c r="J708" s="18">
        <v>168474400</v>
      </c>
      <c r="K708" s="58">
        <f t="shared" si="1412"/>
        <v>0</v>
      </c>
      <c r="L708" s="58">
        <f t="shared" si="1413"/>
        <v>234008.5</v>
      </c>
      <c r="M708" s="58">
        <f t="shared" si="1414"/>
        <v>168474.4</v>
      </c>
      <c r="N708" s="28" t="b">
        <f t="shared" si="1415"/>
        <v>1</v>
      </c>
      <c r="O708" s="28" t="b">
        <f t="shared" si="1416"/>
        <v>1</v>
      </c>
      <c r="P708" s="28" t="b">
        <f t="shared" si="1417"/>
        <v>1</v>
      </c>
      <c r="Q708" s="28" t="b">
        <f t="shared" si="1418"/>
        <v>1</v>
      </c>
      <c r="R708" s="28" t="b">
        <f t="shared" si="1419"/>
        <v>1</v>
      </c>
      <c r="S708" s="73" t="b">
        <f t="shared" si="1420"/>
        <v>0</v>
      </c>
      <c r="T708" s="73">
        <f t="shared" si="1421"/>
        <v>0</v>
      </c>
      <c r="U708" s="61">
        <f t="shared" si="1422"/>
        <v>0</v>
      </c>
      <c r="V708" s="62">
        <f t="shared" si="1423"/>
        <v>0</v>
      </c>
      <c r="Z708" s="29" t="s">
        <v>73</v>
      </c>
      <c r="AA708" s="30">
        <v>40</v>
      </c>
      <c r="AB708" s="31">
        <v>5</v>
      </c>
      <c r="AC708" s="31">
        <v>2</v>
      </c>
      <c r="AD708" s="32" t="s">
        <v>421</v>
      </c>
      <c r="AE708" s="30">
        <v>400</v>
      </c>
      <c r="AF708" s="33">
        <v>0</v>
      </c>
      <c r="AG708" s="34">
        <v>0</v>
      </c>
      <c r="AH708" s="33">
        <v>0</v>
      </c>
      <c r="AI708" s="34">
        <v>0</v>
      </c>
      <c r="AJ708" s="34">
        <v>234008.5</v>
      </c>
      <c r="AK708" s="34">
        <v>234008.5</v>
      </c>
      <c r="AL708" s="34">
        <v>0</v>
      </c>
      <c r="AM708" s="34">
        <v>168474.4</v>
      </c>
      <c r="AN708" s="34">
        <v>168474.4</v>
      </c>
    </row>
    <row r="709" spans="1:40" s="25" customFormat="1" x14ac:dyDescent="0.25">
      <c r="A709" s="3"/>
      <c r="B709" s="14" t="s">
        <v>71</v>
      </c>
      <c r="C709" s="15">
        <v>40</v>
      </c>
      <c r="D709" s="16">
        <v>5</v>
      </c>
      <c r="E709" s="16">
        <v>2</v>
      </c>
      <c r="F709" s="17" t="s">
        <v>421</v>
      </c>
      <c r="G709" s="15" t="s">
        <v>70</v>
      </c>
      <c r="H709" s="18">
        <v>0</v>
      </c>
      <c r="I709" s="18">
        <v>234008500</v>
      </c>
      <c r="J709" s="18">
        <v>168474400</v>
      </c>
      <c r="K709" s="58">
        <f t="shared" si="1412"/>
        <v>0</v>
      </c>
      <c r="L709" s="58">
        <f t="shared" si="1413"/>
        <v>234008.5</v>
      </c>
      <c r="M709" s="58">
        <f t="shared" si="1414"/>
        <v>168474.4</v>
      </c>
      <c r="N709" s="28" t="b">
        <f t="shared" si="1415"/>
        <v>1</v>
      </c>
      <c r="O709" s="28" t="b">
        <f t="shared" si="1416"/>
        <v>1</v>
      </c>
      <c r="P709" s="28" t="b">
        <f t="shared" si="1417"/>
        <v>1</v>
      </c>
      <c r="Q709" s="28" t="b">
        <f t="shared" si="1418"/>
        <v>1</v>
      </c>
      <c r="R709" s="28" t="b">
        <f t="shared" si="1419"/>
        <v>1</v>
      </c>
      <c r="S709" s="73" t="b">
        <f t="shared" si="1420"/>
        <v>0</v>
      </c>
      <c r="T709" s="73">
        <f t="shared" si="1421"/>
        <v>0</v>
      </c>
      <c r="U709" s="61">
        <f t="shared" si="1422"/>
        <v>0</v>
      </c>
      <c r="V709" s="62">
        <f t="shared" si="1423"/>
        <v>0</v>
      </c>
      <c r="Z709" s="29" t="s">
        <v>71</v>
      </c>
      <c r="AA709" s="30">
        <v>40</v>
      </c>
      <c r="AB709" s="31">
        <v>5</v>
      </c>
      <c r="AC709" s="31">
        <v>2</v>
      </c>
      <c r="AD709" s="32" t="s">
        <v>421</v>
      </c>
      <c r="AE709" s="30">
        <v>410</v>
      </c>
      <c r="AF709" s="33">
        <v>0</v>
      </c>
      <c r="AG709" s="34">
        <v>0</v>
      </c>
      <c r="AH709" s="33">
        <v>0</v>
      </c>
      <c r="AI709" s="34">
        <v>0</v>
      </c>
      <c r="AJ709" s="34">
        <v>234008.5</v>
      </c>
      <c r="AK709" s="34">
        <v>234008.5</v>
      </c>
      <c r="AL709" s="34">
        <v>0</v>
      </c>
      <c r="AM709" s="34">
        <v>168474.4</v>
      </c>
      <c r="AN709" s="34">
        <v>168474.4</v>
      </c>
    </row>
    <row r="710" spans="1:40" s="25" customFormat="1" x14ac:dyDescent="0.25">
      <c r="A710" s="3"/>
      <c r="B710" s="29" t="s">
        <v>858</v>
      </c>
      <c r="C710" s="15"/>
      <c r="D710" s="16"/>
      <c r="E710" s="16"/>
      <c r="F710" s="17"/>
      <c r="G710" s="15"/>
      <c r="H710" s="18"/>
      <c r="I710" s="18"/>
      <c r="J710" s="18"/>
      <c r="K710" s="58">
        <f t="shared" si="1412"/>
        <v>0</v>
      </c>
      <c r="L710" s="58">
        <f t="shared" si="1413"/>
        <v>0</v>
      </c>
      <c r="M710" s="58">
        <f t="shared" si="1414"/>
        <v>0</v>
      </c>
      <c r="N710" s="28" t="b">
        <f t="shared" si="1415"/>
        <v>1</v>
      </c>
      <c r="O710" s="28" t="b">
        <f t="shared" si="1416"/>
        <v>1</v>
      </c>
      <c r="P710" s="28" t="b">
        <f t="shared" si="1417"/>
        <v>1</v>
      </c>
      <c r="Q710" s="28" t="b">
        <f t="shared" si="1418"/>
        <v>1</v>
      </c>
      <c r="R710" s="28" t="b">
        <f t="shared" si="1419"/>
        <v>1</v>
      </c>
      <c r="S710" s="73" t="b">
        <f t="shared" si="1420"/>
        <v>1</v>
      </c>
      <c r="T710" s="73">
        <f t="shared" si="1421"/>
        <v>0</v>
      </c>
      <c r="U710" s="61">
        <f t="shared" si="1422"/>
        <v>0</v>
      </c>
      <c r="V710" s="62">
        <f t="shared" si="1423"/>
        <v>0</v>
      </c>
      <c r="Z710" s="29" t="s">
        <v>858</v>
      </c>
      <c r="AA710" s="30"/>
      <c r="AB710" s="31"/>
      <c r="AC710" s="31"/>
      <c r="AD710" s="32"/>
      <c r="AE710" s="30"/>
      <c r="AF710" s="33"/>
      <c r="AG710" s="34"/>
      <c r="AH710" s="33"/>
      <c r="AI710" s="34"/>
      <c r="AJ710" s="34"/>
      <c r="AK710" s="34"/>
      <c r="AL710" s="34"/>
      <c r="AM710" s="34"/>
      <c r="AN710" s="34"/>
    </row>
    <row r="711" spans="1:40" s="25" customFormat="1" x14ac:dyDescent="0.25">
      <c r="A711" s="3"/>
      <c r="B711" s="41" t="s">
        <v>860</v>
      </c>
      <c r="C711" s="15">
        <v>40</v>
      </c>
      <c r="D711" s="16">
        <v>5</v>
      </c>
      <c r="E711" s="16">
        <v>2</v>
      </c>
      <c r="F711" s="17" t="s">
        <v>421</v>
      </c>
      <c r="G711" s="15" t="s">
        <v>70</v>
      </c>
      <c r="H711" s="18">
        <v>0</v>
      </c>
      <c r="I711" s="18">
        <v>137728200</v>
      </c>
      <c r="J711" s="18">
        <v>0</v>
      </c>
      <c r="K711" s="58">
        <f t="shared" si="1412"/>
        <v>0</v>
      </c>
      <c r="L711" s="58">
        <f t="shared" si="1413"/>
        <v>137728.20000000001</v>
      </c>
      <c r="M711" s="58">
        <f t="shared" si="1414"/>
        <v>0</v>
      </c>
      <c r="N711" s="28" t="b">
        <f t="shared" si="1415"/>
        <v>1</v>
      </c>
      <c r="O711" s="28" t="b">
        <f t="shared" si="1416"/>
        <v>1</v>
      </c>
      <c r="P711" s="28" t="b">
        <f t="shared" si="1417"/>
        <v>1</v>
      </c>
      <c r="Q711" s="28" t="b">
        <f t="shared" si="1418"/>
        <v>1</v>
      </c>
      <c r="R711" s="28" t="b">
        <f t="shared" si="1419"/>
        <v>1</v>
      </c>
      <c r="S711" s="73" t="b">
        <f t="shared" si="1420"/>
        <v>0</v>
      </c>
      <c r="T711" s="73">
        <f t="shared" si="1421"/>
        <v>0</v>
      </c>
      <c r="U711" s="61">
        <f t="shared" si="1422"/>
        <v>0</v>
      </c>
      <c r="V711" s="62">
        <f t="shared" si="1423"/>
        <v>0</v>
      </c>
      <c r="Z711" s="41" t="s">
        <v>860</v>
      </c>
      <c r="AA711" s="36">
        <v>40</v>
      </c>
      <c r="AB711" s="37">
        <v>5</v>
      </c>
      <c r="AC711" s="37">
        <v>2</v>
      </c>
      <c r="AD711" s="38" t="s">
        <v>421</v>
      </c>
      <c r="AE711" s="36">
        <v>410</v>
      </c>
      <c r="AF711" s="39">
        <v>0</v>
      </c>
      <c r="AG711" s="40">
        <v>0</v>
      </c>
      <c r="AH711" s="39">
        <v>0</v>
      </c>
      <c r="AI711" s="40">
        <v>0</v>
      </c>
      <c r="AJ711" s="40">
        <v>137728.20000000001</v>
      </c>
      <c r="AK711" s="42">
        <v>137728.20000000001</v>
      </c>
      <c r="AL711" s="42">
        <v>0</v>
      </c>
      <c r="AM711" s="42">
        <v>0</v>
      </c>
      <c r="AN711" s="42">
        <v>0</v>
      </c>
    </row>
    <row r="712" spans="1:40" s="25" customFormat="1" x14ac:dyDescent="0.25">
      <c r="A712" s="3"/>
      <c r="B712" s="41" t="s">
        <v>861</v>
      </c>
      <c r="C712" s="15">
        <v>40</v>
      </c>
      <c r="D712" s="16">
        <v>5</v>
      </c>
      <c r="E712" s="16">
        <v>2</v>
      </c>
      <c r="F712" s="17" t="s">
        <v>421</v>
      </c>
      <c r="G712" s="15" t="s">
        <v>70</v>
      </c>
      <c r="H712" s="18">
        <v>0</v>
      </c>
      <c r="I712" s="18">
        <v>96280300</v>
      </c>
      <c r="J712" s="18">
        <v>168474400</v>
      </c>
      <c r="K712" s="58">
        <f t="shared" si="1412"/>
        <v>0</v>
      </c>
      <c r="L712" s="58">
        <f t="shared" si="1413"/>
        <v>96280.3</v>
      </c>
      <c r="M712" s="58">
        <f t="shared" si="1414"/>
        <v>168474.4</v>
      </c>
      <c r="N712" s="28" t="b">
        <f t="shared" si="1415"/>
        <v>1</v>
      </c>
      <c r="O712" s="28" t="b">
        <f t="shared" si="1416"/>
        <v>1</v>
      </c>
      <c r="P712" s="28" t="b">
        <f t="shared" si="1417"/>
        <v>1</v>
      </c>
      <c r="Q712" s="28" t="b">
        <f t="shared" si="1418"/>
        <v>1</v>
      </c>
      <c r="R712" s="28" t="b">
        <f t="shared" si="1419"/>
        <v>1</v>
      </c>
      <c r="S712" s="73" t="b">
        <f t="shared" si="1420"/>
        <v>0</v>
      </c>
      <c r="T712" s="73">
        <f t="shared" si="1421"/>
        <v>0</v>
      </c>
      <c r="U712" s="61">
        <f t="shared" si="1422"/>
        <v>0</v>
      </c>
      <c r="V712" s="62">
        <f t="shared" si="1423"/>
        <v>0</v>
      </c>
      <c r="Z712" s="41" t="s">
        <v>861</v>
      </c>
      <c r="AA712" s="36">
        <v>40</v>
      </c>
      <c r="AB712" s="37">
        <v>5</v>
      </c>
      <c r="AC712" s="37">
        <v>2</v>
      </c>
      <c r="AD712" s="38" t="s">
        <v>421</v>
      </c>
      <c r="AE712" s="36">
        <v>410</v>
      </c>
      <c r="AF712" s="39">
        <v>0</v>
      </c>
      <c r="AG712" s="40">
        <v>0</v>
      </c>
      <c r="AH712" s="39">
        <v>0</v>
      </c>
      <c r="AI712" s="40">
        <v>0</v>
      </c>
      <c r="AJ712" s="40">
        <v>96280.3</v>
      </c>
      <c r="AK712" s="42">
        <v>96280.3</v>
      </c>
      <c r="AL712" s="42">
        <v>0</v>
      </c>
      <c r="AM712" s="42">
        <v>168474.4</v>
      </c>
      <c r="AN712" s="42">
        <v>168474.4</v>
      </c>
    </row>
    <row r="713" spans="1:40" s="25" customFormat="1" ht="52.8" x14ac:dyDescent="0.25">
      <c r="A713" s="3"/>
      <c r="B713" s="14" t="s">
        <v>414</v>
      </c>
      <c r="C713" s="15">
        <v>40</v>
      </c>
      <c r="D713" s="16">
        <v>5</v>
      </c>
      <c r="E713" s="16">
        <v>2</v>
      </c>
      <c r="F713" s="17" t="s">
        <v>420</v>
      </c>
      <c r="G713" s="15"/>
      <c r="H713" s="18">
        <v>0</v>
      </c>
      <c r="I713" s="18">
        <v>14409000</v>
      </c>
      <c r="J713" s="18">
        <v>8867100</v>
      </c>
      <c r="K713" s="58">
        <f t="shared" si="1412"/>
        <v>0</v>
      </c>
      <c r="L713" s="58">
        <f t="shared" si="1413"/>
        <v>14409</v>
      </c>
      <c r="M713" s="58">
        <f t="shared" si="1414"/>
        <v>8867.1</v>
      </c>
      <c r="N713" s="28" t="b">
        <f t="shared" si="1415"/>
        <v>1</v>
      </c>
      <c r="O713" s="28" t="b">
        <f t="shared" si="1416"/>
        <v>1</v>
      </c>
      <c r="P713" s="28" t="b">
        <f t="shared" si="1417"/>
        <v>1</v>
      </c>
      <c r="Q713" s="28" t="b">
        <f t="shared" si="1418"/>
        <v>1</v>
      </c>
      <c r="R713" s="28" t="b">
        <f t="shared" si="1419"/>
        <v>1</v>
      </c>
      <c r="S713" s="73" t="b">
        <f t="shared" si="1420"/>
        <v>1</v>
      </c>
      <c r="T713" s="73">
        <f t="shared" si="1421"/>
        <v>0</v>
      </c>
      <c r="U713" s="61">
        <f t="shared" si="1422"/>
        <v>0</v>
      </c>
      <c r="V713" s="62">
        <f t="shared" si="1423"/>
        <v>0</v>
      </c>
      <c r="Z713" s="29" t="s">
        <v>414</v>
      </c>
      <c r="AA713" s="30">
        <v>40</v>
      </c>
      <c r="AB713" s="31">
        <v>5</v>
      </c>
      <c r="AC713" s="31">
        <v>2</v>
      </c>
      <c r="AD713" s="32" t="s">
        <v>420</v>
      </c>
      <c r="AE713" s="30" t="s">
        <v>857</v>
      </c>
      <c r="AF713" s="33">
        <v>0</v>
      </c>
      <c r="AG713" s="34">
        <v>0</v>
      </c>
      <c r="AH713" s="33">
        <v>0</v>
      </c>
      <c r="AI713" s="34">
        <v>0</v>
      </c>
      <c r="AJ713" s="34">
        <v>14409</v>
      </c>
      <c r="AK713" s="34">
        <v>14409</v>
      </c>
      <c r="AL713" s="34">
        <v>0</v>
      </c>
      <c r="AM713" s="34">
        <v>8867.1</v>
      </c>
      <c r="AN713" s="34">
        <v>8867.1</v>
      </c>
    </row>
    <row r="714" spans="1:40" s="25" customFormat="1" ht="21" x14ac:dyDescent="0.25">
      <c r="A714" s="3"/>
      <c r="B714" s="14" t="s">
        <v>73</v>
      </c>
      <c r="C714" s="15">
        <v>40</v>
      </c>
      <c r="D714" s="16">
        <v>5</v>
      </c>
      <c r="E714" s="16">
        <v>2</v>
      </c>
      <c r="F714" s="17" t="s">
        <v>420</v>
      </c>
      <c r="G714" s="15" t="s">
        <v>72</v>
      </c>
      <c r="H714" s="18">
        <v>0</v>
      </c>
      <c r="I714" s="18">
        <v>14409000</v>
      </c>
      <c r="J714" s="18">
        <v>8867100</v>
      </c>
      <c r="K714" s="58">
        <f t="shared" si="1412"/>
        <v>0</v>
      </c>
      <c r="L714" s="58">
        <f t="shared" si="1413"/>
        <v>14409</v>
      </c>
      <c r="M714" s="58">
        <f t="shared" si="1414"/>
        <v>8867.1</v>
      </c>
      <c r="N714" s="28" t="b">
        <f t="shared" si="1415"/>
        <v>1</v>
      </c>
      <c r="O714" s="28" t="b">
        <f t="shared" si="1416"/>
        <v>1</v>
      </c>
      <c r="P714" s="28" t="b">
        <f t="shared" si="1417"/>
        <v>1</v>
      </c>
      <c r="Q714" s="28" t="b">
        <f t="shared" si="1418"/>
        <v>1</v>
      </c>
      <c r="R714" s="28" t="b">
        <f t="shared" si="1419"/>
        <v>1</v>
      </c>
      <c r="S714" s="73" t="b">
        <f t="shared" si="1420"/>
        <v>0</v>
      </c>
      <c r="T714" s="73">
        <f t="shared" si="1421"/>
        <v>0</v>
      </c>
      <c r="U714" s="61">
        <f t="shared" si="1422"/>
        <v>0</v>
      </c>
      <c r="V714" s="62">
        <f t="shared" si="1423"/>
        <v>0</v>
      </c>
      <c r="Z714" s="29" t="s">
        <v>73</v>
      </c>
      <c r="AA714" s="30">
        <v>40</v>
      </c>
      <c r="AB714" s="31">
        <v>5</v>
      </c>
      <c r="AC714" s="31">
        <v>2</v>
      </c>
      <c r="AD714" s="32" t="s">
        <v>420</v>
      </c>
      <c r="AE714" s="30">
        <v>400</v>
      </c>
      <c r="AF714" s="33">
        <v>0</v>
      </c>
      <c r="AG714" s="34">
        <v>0</v>
      </c>
      <c r="AH714" s="33">
        <v>0</v>
      </c>
      <c r="AI714" s="34">
        <v>0</v>
      </c>
      <c r="AJ714" s="34">
        <v>14409</v>
      </c>
      <c r="AK714" s="34">
        <v>14409</v>
      </c>
      <c r="AL714" s="34">
        <v>0</v>
      </c>
      <c r="AM714" s="34">
        <v>8867.1</v>
      </c>
      <c r="AN714" s="34">
        <v>8867.1</v>
      </c>
    </row>
    <row r="715" spans="1:40" s="25" customFormat="1" x14ac:dyDescent="0.25">
      <c r="A715" s="3"/>
      <c r="B715" s="14" t="s">
        <v>71</v>
      </c>
      <c r="C715" s="15">
        <v>40</v>
      </c>
      <c r="D715" s="16">
        <v>5</v>
      </c>
      <c r="E715" s="16">
        <v>2</v>
      </c>
      <c r="F715" s="17" t="s">
        <v>420</v>
      </c>
      <c r="G715" s="15" t="s">
        <v>70</v>
      </c>
      <c r="H715" s="18">
        <v>0</v>
      </c>
      <c r="I715" s="18">
        <v>14409000</v>
      </c>
      <c r="J715" s="18">
        <v>8867100</v>
      </c>
      <c r="K715" s="58">
        <f t="shared" si="1412"/>
        <v>0</v>
      </c>
      <c r="L715" s="58">
        <f t="shared" si="1413"/>
        <v>14409</v>
      </c>
      <c r="M715" s="58">
        <f t="shared" si="1414"/>
        <v>8867.1</v>
      </c>
      <c r="N715" s="28" t="b">
        <f t="shared" si="1415"/>
        <v>1</v>
      </c>
      <c r="O715" s="28" t="b">
        <f t="shared" si="1416"/>
        <v>1</v>
      </c>
      <c r="P715" s="28" t="b">
        <f t="shared" si="1417"/>
        <v>1</v>
      </c>
      <c r="Q715" s="28" t="b">
        <f t="shared" si="1418"/>
        <v>1</v>
      </c>
      <c r="R715" s="28" t="b">
        <f t="shared" si="1419"/>
        <v>1</v>
      </c>
      <c r="S715" s="73" t="b">
        <f t="shared" si="1420"/>
        <v>0</v>
      </c>
      <c r="T715" s="73">
        <f t="shared" si="1421"/>
        <v>0</v>
      </c>
      <c r="U715" s="61">
        <f t="shared" si="1422"/>
        <v>0</v>
      </c>
      <c r="V715" s="62">
        <f t="shared" si="1423"/>
        <v>0</v>
      </c>
      <c r="Z715" s="29" t="s">
        <v>71</v>
      </c>
      <c r="AA715" s="30">
        <v>40</v>
      </c>
      <c r="AB715" s="31">
        <v>5</v>
      </c>
      <c r="AC715" s="31">
        <v>2</v>
      </c>
      <c r="AD715" s="32" t="s">
        <v>420</v>
      </c>
      <c r="AE715" s="30">
        <v>410</v>
      </c>
      <c r="AF715" s="33">
        <v>0</v>
      </c>
      <c r="AG715" s="34">
        <v>0</v>
      </c>
      <c r="AH715" s="33">
        <v>0</v>
      </c>
      <c r="AI715" s="34">
        <v>0</v>
      </c>
      <c r="AJ715" s="34">
        <v>14409</v>
      </c>
      <c r="AK715" s="34">
        <v>14409</v>
      </c>
      <c r="AL715" s="34">
        <v>0</v>
      </c>
      <c r="AM715" s="34">
        <v>8867.1</v>
      </c>
      <c r="AN715" s="34">
        <v>8867.1</v>
      </c>
    </row>
    <row r="716" spans="1:40" s="25" customFormat="1" x14ac:dyDescent="0.25">
      <c r="A716" s="3"/>
      <c r="B716" s="29" t="s">
        <v>858</v>
      </c>
      <c r="C716" s="15"/>
      <c r="D716" s="16"/>
      <c r="E716" s="16"/>
      <c r="F716" s="17"/>
      <c r="G716" s="15"/>
      <c r="H716" s="18"/>
      <c r="I716" s="18"/>
      <c r="J716" s="18"/>
      <c r="K716" s="58">
        <f t="shared" si="1412"/>
        <v>0</v>
      </c>
      <c r="L716" s="58">
        <f t="shared" si="1413"/>
        <v>0</v>
      </c>
      <c r="M716" s="58">
        <f t="shared" si="1414"/>
        <v>0</v>
      </c>
      <c r="N716" s="28" t="b">
        <f t="shared" si="1415"/>
        <v>1</v>
      </c>
      <c r="O716" s="28" t="b">
        <f t="shared" si="1416"/>
        <v>1</v>
      </c>
      <c r="P716" s="28" t="b">
        <f t="shared" si="1417"/>
        <v>1</v>
      </c>
      <c r="Q716" s="28" t="b">
        <f t="shared" si="1418"/>
        <v>1</v>
      </c>
      <c r="R716" s="28" t="b">
        <f t="shared" si="1419"/>
        <v>1</v>
      </c>
      <c r="S716" s="73" t="b">
        <f t="shared" si="1420"/>
        <v>1</v>
      </c>
      <c r="T716" s="73">
        <f t="shared" si="1421"/>
        <v>0</v>
      </c>
      <c r="U716" s="61">
        <f t="shared" si="1422"/>
        <v>0</v>
      </c>
      <c r="V716" s="62">
        <f t="shared" si="1423"/>
        <v>0</v>
      </c>
      <c r="Z716" s="29" t="s">
        <v>858</v>
      </c>
      <c r="AA716" s="30"/>
      <c r="AB716" s="31"/>
      <c r="AC716" s="31"/>
      <c r="AD716" s="32"/>
      <c r="AE716" s="30"/>
      <c r="AF716" s="33"/>
      <c r="AG716" s="34"/>
      <c r="AH716" s="33"/>
      <c r="AI716" s="34"/>
      <c r="AJ716" s="34"/>
      <c r="AK716" s="34"/>
      <c r="AL716" s="34"/>
      <c r="AM716" s="34"/>
      <c r="AN716" s="34"/>
    </row>
    <row r="717" spans="1:40" s="25" customFormat="1" x14ac:dyDescent="0.25">
      <c r="A717" s="3"/>
      <c r="B717" s="41" t="s">
        <v>860</v>
      </c>
      <c r="C717" s="15">
        <v>40</v>
      </c>
      <c r="D717" s="16">
        <v>5</v>
      </c>
      <c r="E717" s="16">
        <v>2</v>
      </c>
      <c r="F717" s="17" t="s">
        <v>420</v>
      </c>
      <c r="G717" s="15" t="s">
        <v>70</v>
      </c>
      <c r="H717" s="18">
        <v>0</v>
      </c>
      <c r="I717" s="18">
        <v>7248900</v>
      </c>
      <c r="J717" s="18">
        <v>0</v>
      </c>
      <c r="K717" s="58">
        <f t="shared" si="1412"/>
        <v>0</v>
      </c>
      <c r="L717" s="58">
        <f t="shared" si="1413"/>
        <v>7248.9</v>
      </c>
      <c r="M717" s="58">
        <f t="shared" si="1414"/>
        <v>0</v>
      </c>
      <c r="N717" s="28" t="b">
        <f t="shared" si="1415"/>
        <v>1</v>
      </c>
      <c r="O717" s="28" t="b">
        <f t="shared" si="1416"/>
        <v>1</v>
      </c>
      <c r="P717" s="28" t="b">
        <f t="shared" si="1417"/>
        <v>1</v>
      </c>
      <c r="Q717" s="28" t="b">
        <f t="shared" si="1418"/>
        <v>1</v>
      </c>
      <c r="R717" s="28" t="b">
        <f t="shared" si="1419"/>
        <v>1</v>
      </c>
      <c r="S717" s="73" t="b">
        <f t="shared" si="1420"/>
        <v>0</v>
      </c>
      <c r="T717" s="73">
        <f t="shared" si="1421"/>
        <v>0</v>
      </c>
      <c r="U717" s="61">
        <f t="shared" si="1422"/>
        <v>0</v>
      </c>
      <c r="V717" s="62">
        <f t="shared" si="1423"/>
        <v>0</v>
      </c>
      <c r="Z717" s="41" t="s">
        <v>860</v>
      </c>
      <c r="AA717" s="36">
        <v>40</v>
      </c>
      <c r="AB717" s="37">
        <v>5</v>
      </c>
      <c r="AC717" s="37">
        <v>2</v>
      </c>
      <c r="AD717" s="38" t="s">
        <v>420</v>
      </c>
      <c r="AE717" s="36">
        <v>410</v>
      </c>
      <c r="AF717" s="39">
        <v>0</v>
      </c>
      <c r="AG717" s="40">
        <v>0</v>
      </c>
      <c r="AH717" s="39">
        <v>0</v>
      </c>
      <c r="AI717" s="40">
        <v>0</v>
      </c>
      <c r="AJ717" s="42">
        <v>7248.9</v>
      </c>
      <c r="AK717" s="42">
        <v>7248.9</v>
      </c>
      <c r="AL717" s="40">
        <v>0</v>
      </c>
      <c r="AM717" s="40">
        <v>0</v>
      </c>
      <c r="AN717" s="40">
        <v>0</v>
      </c>
    </row>
    <row r="718" spans="1:40" s="25" customFormat="1" x14ac:dyDescent="0.25">
      <c r="A718" s="3"/>
      <c r="B718" s="41" t="s">
        <v>861</v>
      </c>
      <c r="C718" s="15">
        <v>40</v>
      </c>
      <c r="D718" s="16">
        <v>5</v>
      </c>
      <c r="E718" s="16">
        <v>2</v>
      </c>
      <c r="F718" s="17" t="s">
        <v>420</v>
      </c>
      <c r="G718" s="15" t="s">
        <v>70</v>
      </c>
      <c r="H718" s="18">
        <v>0</v>
      </c>
      <c r="I718" s="18">
        <v>7160100</v>
      </c>
      <c r="J718" s="18">
        <v>8867100</v>
      </c>
      <c r="K718" s="58">
        <f t="shared" si="1412"/>
        <v>0</v>
      </c>
      <c r="L718" s="58">
        <f t="shared" si="1413"/>
        <v>7160.1</v>
      </c>
      <c r="M718" s="58">
        <f t="shared" si="1414"/>
        <v>8867.1</v>
      </c>
      <c r="N718" s="28" t="b">
        <f t="shared" si="1415"/>
        <v>1</v>
      </c>
      <c r="O718" s="28" t="b">
        <f t="shared" si="1416"/>
        <v>1</v>
      </c>
      <c r="P718" s="28" t="b">
        <f t="shared" si="1417"/>
        <v>1</v>
      </c>
      <c r="Q718" s="28" t="b">
        <f t="shared" si="1418"/>
        <v>1</v>
      </c>
      <c r="R718" s="28" t="b">
        <f t="shared" si="1419"/>
        <v>1</v>
      </c>
      <c r="S718" s="73" t="b">
        <f t="shared" si="1420"/>
        <v>0</v>
      </c>
      <c r="T718" s="73">
        <f t="shared" si="1421"/>
        <v>0</v>
      </c>
      <c r="U718" s="61">
        <f t="shared" si="1422"/>
        <v>0</v>
      </c>
      <c r="V718" s="62">
        <f t="shared" si="1423"/>
        <v>0</v>
      </c>
      <c r="Z718" s="41" t="s">
        <v>861</v>
      </c>
      <c r="AA718" s="36">
        <v>40</v>
      </c>
      <c r="AB718" s="37">
        <v>5</v>
      </c>
      <c r="AC718" s="37">
        <v>2</v>
      </c>
      <c r="AD718" s="38" t="s">
        <v>420</v>
      </c>
      <c r="AE718" s="36">
        <v>410</v>
      </c>
      <c r="AF718" s="39">
        <v>0</v>
      </c>
      <c r="AG718" s="40">
        <v>0</v>
      </c>
      <c r="AH718" s="39">
        <v>0</v>
      </c>
      <c r="AI718" s="40">
        <v>0</v>
      </c>
      <c r="AJ718" s="42">
        <v>7160.1</v>
      </c>
      <c r="AK718" s="42">
        <v>7160.1</v>
      </c>
      <c r="AL718" s="40">
        <v>0</v>
      </c>
      <c r="AM718" s="40">
        <v>8867.1</v>
      </c>
      <c r="AN718" s="40">
        <v>8867.1</v>
      </c>
    </row>
    <row r="719" spans="1:40" s="25" customFormat="1" x14ac:dyDescent="0.25">
      <c r="A719" s="3"/>
      <c r="B719" s="14" t="s">
        <v>419</v>
      </c>
      <c r="C719" s="15">
        <v>40</v>
      </c>
      <c r="D719" s="16">
        <v>5</v>
      </c>
      <c r="E719" s="16">
        <v>2</v>
      </c>
      <c r="F719" s="17" t="s">
        <v>418</v>
      </c>
      <c r="G719" s="15"/>
      <c r="H719" s="18">
        <v>67277000</v>
      </c>
      <c r="I719" s="18">
        <v>157464900</v>
      </c>
      <c r="J719" s="18">
        <v>334324400</v>
      </c>
      <c r="K719" s="58">
        <f t="shared" si="1412"/>
        <v>67277</v>
      </c>
      <c r="L719" s="58">
        <f t="shared" si="1413"/>
        <v>157464.9</v>
      </c>
      <c r="M719" s="58">
        <f t="shared" si="1414"/>
        <v>334324.40000000002</v>
      </c>
      <c r="N719" s="28" t="b">
        <f t="shared" si="1415"/>
        <v>1</v>
      </c>
      <c r="O719" s="28" t="b">
        <f t="shared" si="1416"/>
        <v>1</v>
      </c>
      <c r="P719" s="28" t="b">
        <f t="shared" si="1417"/>
        <v>1</v>
      </c>
      <c r="Q719" s="28" t="b">
        <f t="shared" si="1418"/>
        <v>1</v>
      </c>
      <c r="R719" s="28" t="b">
        <f t="shared" si="1419"/>
        <v>1</v>
      </c>
      <c r="S719" s="73" t="b">
        <f t="shared" si="1420"/>
        <v>1</v>
      </c>
      <c r="T719" s="73">
        <f t="shared" si="1421"/>
        <v>0</v>
      </c>
      <c r="U719" s="61">
        <f t="shared" si="1422"/>
        <v>0</v>
      </c>
      <c r="V719" s="62">
        <f t="shared" si="1423"/>
        <v>0</v>
      </c>
      <c r="Z719" s="29" t="s">
        <v>419</v>
      </c>
      <c r="AA719" s="30">
        <v>40</v>
      </c>
      <c r="AB719" s="31">
        <v>5</v>
      </c>
      <c r="AC719" s="31">
        <v>2</v>
      </c>
      <c r="AD719" s="32" t="s">
        <v>418</v>
      </c>
      <c r="AE719" s="30" t="s">
        <v>857</v>
      </c>
      <c r="AF719" s="33">
        <v>72257</v>
      </c>
      <c r="AG719" s="34">
        <v>-4980</v>
      </c>
      <c r="AH719" s="33">
        <v>67277</v>
      </c>
      <c r="AI719" s="34">
        <v>445644.79999999999</v>
      </c>
      <c r="AJ719" s="34">
        <v>-288179.90000000002</v>
      </c>
      <c r="AK719" s="34">
        <v>157464.9</v>
      </c>
      <c r="AL719" s="34">
        <v>511665.9</v>
      </c>
      <c r="AM719" s="34">
        <v>-177341.5</v>
      </c>
      <c r="AN719" s="34">
        <v>334324.40000000002</v>
      </c>
    </row>
    <row r="720" spans="1:40" s="25" customFormat="1" ht="26.4" x14ac:dyDescent="0.25">
      <c r="A720" s="3"/>
      <c r="B720" s="14" t="s">
        <v>417</v>
      </c>
      <c r="C720" s="15">
        <v>40</v>
      </c>
      <c r="D720" s="16">
        <v>5</v>
      </c>
      <c r="E720" s="16">
        <v>2</v>
      </c>
      <c r="F720" s="17" t="s">
        <v>416</v>
      </c>
      <c r="G720" s="15"/>
      <c r="H720" s="18">
        <v>67277000</v>
      </c>
      <c r="I720" s="18">
        <v>157464900</v>
      </c>
      <c r="J720" s="18">
        <v>334324400</v>
      </c>
      <c r="K720" s="58">
        <f t="shared" si="1412"/>
        <v>67277</v>
      </c>
      <c r="L720" s="58">
        <f t="shared" si="1413"/>
        <v>157464.9</v>
      </c>
      <c r="M720" s="58">
        <f t="shared" si="1414"/>
        <v>334324.40000000002</v>
      </c>
      <c r="N720" s="28" t="b">
        <f t="shared" si="1415"/>
        <v>1</v>
      </c>
      <c r="O720" s="28" t="b">
        <f t="shared" si="1416"/>
        <v>1</v>
      </c>
      <c r="P720" s="28" t="b">
        <f t="shared" si="1417"/>
        <v>1</v>
      </c>
      <c r="Q720" s="28" t="b">
        <f t="shared" si="1418"/>
        <v>1</v>
      </c>
      <c r="R720" s="28" t="b">
        <f t="shared" si="1419"/>
        <v>1</v>
      </c>
      <c r="S720" s="73" t="b">
        <f t="shared" si="1420"/>
        <v>1</v>
      </c>
      <c r="T720" s="73">
        <f t="shared" si="1421"/>
        <v>0</v>
      </c>
      <c r="U720" s="61">
        <f t="shared" si="1422"/>
        <v>0</v>
      </c>
      <c r="V720" s="62">
        <f t="shared" si="1423"/>
        <v>0</v>
      </c>
      <c r="Z720" s="29" t="s">
        <v>417</v>
      </c>
      <c r="AA720" s="30">
        <v>40</v>
      </c>
      <c r="AB720" s="31">
        <v>5</v>
      </c>
      <c r="AC720" s="31">
        <v>2</v>
      </c>
      <c r="AD720" s="32" t="s">
        <v>416</v>
      </c>
      <c r="AE720" s="30" t="s">
        <v>857</v>
      </c>
      <c r="AF720" s="33">
        <v>67277</v>
      </c>
      <c r="AG720" s="34">
        <v>0</v>
      </c>
      <c r="AH720" s="33">
        <v>67277</v>
      </c>
      <c r="AI720" s="34">
        <v>157464.9</v>
      </c>
      <c r="AJ720" s="34">
        <v>0</v>
      </c>
      <c r="AK720" s="34">
        <v>157464.9</v>
      </c>
      <c r="AL720" s="34">
        <v>334324.40000000002</v>
      </c>
      <c r="AM720" s="34">
        <v>0</v>
      </c>
      <c r="AN720" s="34">
        <v>334324.40000000002</v>
      </c>
    </row>
    <row r="721" spans="1:40" s="25" customFormat="1" ht="21" x14ac:dyDescent="0.25">
      <c r="A721" s="3"/>
      <c r="B721" s="14" t="s">
        <v>73</v>
      </c>
      <c r="C721" s="15">
        <v>40</v>
      </c>
      <c r="D721" s="16">
        <v>5</v>
      </c>
      <c r="E721" s="16">
        <v>2</v>
      </c>
      <c r="F721" s="17" t="s">
        <v>416</v>
      </c>
      <c r="G721" s="15" t="s">
        <v>72</v>
      </c>
      <c r="H721" s="18">
        <v>67277000</v>
      </c>
      <c r="I721" s="18">
        <v>157464900</v>
      </c>
      <c r="J721" s="18">
        <v>334324400</v>
      </c>
      <c r="K721" s="58">
        <f t="shared" si="1412"/>
        <v>67277</v>
      </c>
      <c r="L721" s="58">
        <f t="shared" si="1413"/>
        <v>157464.9</v>
      </c>
      <c r="M721" s="58">
        <f t="shared" si="1414"/>
        <v>334324.40000000002</v>
      </c>
      <c r="N721" s="28" t="b">
        <f t="shared" si="1415"/>
        <v>1</v>
      </c>
      <c r="O721" s="28" t="b">
        <f t="shared" si="1416"/>
        <v>1</v>
      </c>
      <c r="P721" s="28" t="b">
        <f t="shared" si="1417"/>
        <v>1</v>
      </c>
      <c r="Q721" s="28" t="b">
        <f t="shared" si="1418"/>
        <v>1</v>
      </c>
      <c r="R721" s="28" t="b">
        <f t="shared" si="1419"/>
        <v>1</v>
      </c>
      <c r="S721" s="73" t="b">
        <f t="shared" si="1420"/>
        <v>0</v>
      </c>
      <c r="T721" s="73">
        <f t="shared" si="1421"/>
        <v>0</v>
      </c>
      <c r="U721" s="61">
        <f t="shared" si="1422"/>
        <v>0</v>
      </c>
      <c r="V721" s="62">
        <f t="shared" si="1423"/>
        <v>0</v>
      </c>
      <c r="Z721" s="29" t="s">
        <v>73</v>
      </c>
      <c r="AA721" s="30">
        <v>40</v>
      </c>
      <c r="AB721" s="31">
        <v>5</v>
      </c>
      <c r="AC721" s="31">
        <v>2</v>
      </c>
      <c r="AD721" s="32" t="s">
        <v>416</v>
      </c>
      <c r="AE721" s="30">
        <v>400</v>
      </c>
      <c r="AF721" s="33">
        <v>67277</v>
      </c>
      <c r="AG721" s="34">
        <v>0</v>
      </c>
      <c r="AH721" s="33">
        <v>67277</v>
      </c>
      <c r="AI721" s="34">
        <v>157464.9</v>
      </c>
      <c r="AJ721" s="34">
        <v>0</v>
      </c>
      <c r="AK721" s="34">
        <v>157464.9</v>
      </c>
      <c r="AL721" s="34">
        <v>334324.40000000002</v>
      </c>
      <c r="AM721" s="34">
        <v>0</v>
      </c>
      <c r="AN721" s="34">
        <v>334324.40000000002</v>
      </c>
    </row>
    <row r="722" spans="1:40" s="25" customFormat="1" x14ac:dyDescent="0.25">
      <c r="A722" s="3"/>
      <c r="B722" s="14" t="s">
        <v>71</v>
      </c>
      <c r="C722" s="15">
        <v>40</v>
      </c>
      <c r="D722" s="16">
        <v>5</v>
      </c>
      <c r="E722" s="16">
        <v>2</v>
      </c>
      <c r="F722" s="17" t="s">
        <v>416</v>
      </c>
      <c r="G722" s="15" t="s">
        <v>70</v>
      </c>
      <c r="H722" s="18">
        <v>67277000</v>
      </c>
      <c r="I722" s="18">
        <v>157464900</v>
      </c>
      <c r="J722" s="18">
        <v>334324400</v>
      </c>
      <c r="K722" s="58">
        <f t="shared" si="1412"/>
        <v>67277</v>
      </c>
      <c r="L722" s="58">
        <f t="shared" si="1413"/>
        <v>157464.9</v>
      </c>
      <c r="M722" s="58">
        <f t="shared" si="1414"/>
        <v>334324.40000000002</v>
      </c>
      <c r="N722" s="28" t="b">
        <f t="shared" si="1415"/>
        <v>1</v>
      </c>
      <c r="O722" s="28" t="b">
        <f t="shared" si="1416"/>
        <v>1</v>
      </c>
      <c r="P722" s="28" t="b">
        <f t="shared" si="1417"/>
        <v>1</v>
      </c>
      <c r="Q722" s="28" t="b">
        <f t="shared" si="1418"/>
        <v>1</v>
      </c>
      <c r="R722" s="28" t="b">
        <f t="shared" si="1419"/>
        <v>1</v>
      </c>
      <c r="S722" s="73" t="b">
        <f t="shared" si="1420"/>
        <v>0</v>
      </c>
      <c r="T722" s="73">
        <f t="shared" si="1421"/>
        <v>0</v>
      </c>
      <c r="U722" s="61">
        <f t="shared" si="1422"/>
        <v>0</v>
      </c>
      <c r="V722" s="62">
        <f t="shared" si="1423"/>
        <v>0</v>
      </c>
      <c r="Z722" s="29" t="s">
        <v>71</v>
      </c>
      <c r="AA722" s="30">
        <v>40</v>
      </c>
      <c r="AB722" s="31">
        <v>5</v>
      </c>
      <c r="AC722" s="31">
        <v>2</v>
      </c>
      <c r="AD722" s="32" t="s">
        <v>416</v>
      </c>
      <c r="AE722" s="30">
        <v>410</v>
      </c>
      <c r="AF722" s="33">
        <v>67277</v>
      </c>
      <c r="AG722" s="34">
        <v>0</v>
      </c>
      <c r="AH722" s="33">
        <v>67277</v>
      </c>
      <c r="AI722" s="34">
        <v>157464.9</v>
      </c>
      <c r="AJ722" s="34">
        <v>0</v>
      </c>
      <c r="AK722" s="34">
        <v>157464.9</v>
      </c>
      <c r="AL722" s="34">
        <v>334324.40000000002</v>
      </c>
      <c r="AM722" s="34">
        <v>0</v>
      </c>
      <c r="AN722" s="34">
        <v>334324.40000000002</v>
      </c>
    </row>
    <row r="723" spans="1:40" s="25" customFormat="1" x14ac:dyDescent="0.25">
      <c r="A723" s="3"/>
      <c r="B723" s="29" t="s">
        <v>858</v>
      </c>
      <c r="C723" s="15"/>
      <c r="D723" s="16"/>
      <c r="E723" s="16"/>
      <c r="F723" s="17"/>
      <c r="G723" s="15"/>
      <c r="H723" s="18"/>
      <c r="I723" s="18"/>
      <c r="J723" s="18"/>
      <c r="K723" s="58">
        <f t="shared" si="1412"/>
        <v>0</v>
      </c>
      <c r="L723" s="58">
        <f t="shared" si="1413"/>
        <v>0</v>
      </c>
      <c r="M723" s="58">
        <f t="shared" si="1414"/>
        <v>0</v>
      </c>
      <c r="N723" s="28" t="b">
        <f t="shared" si="1415"/>
        <v>1</v>
      </c>
      <c r="O723" s="28" t="b">
        <f t="shared" si="1416"/>
        <v>1</v>
      </c>
      <c r="P723" s="28" t="b">
        <f t="shared" si="1417"/>
        <v>1</v>
      </c>
      <c r="Q723" s="28" t="b">
        <f t="shared" si="1418"/>
        <v>1</v>
      </c>
      <c r="R723" s="28" t="b">
        <f t="shared" si="1419"/>
        <v>1</v>
      </c>
      <c r="S723" s="73" t="b">
        <f t="shared" si="1420"/>
        <v>1</v>
      </c>
      <c r="T723" s="73">
        <f t="shared" si="1421"/>
        <v>0</v>
      </c>
      <c r="U723" s="61">
        <f t="shared" si="1422"/>
        <v>0</v>
      </c>
      <c r="V723" s="62">
        <f t="shared" si="1423"/>
        <v>0</v>
      </c>
      <c r="Z723" s="29" t="s">
        <v>858</v>
      </c>
      <c r="AA723" s="30"/>
      <c r="AB723" s="31"/>
      <c r="AC723" s="31"/>
      <c r="AD723" s="32"/>
      <c r="AE723" s="30"/>
      <c r="AF723" s="33"/>
      <c r="AG723" s="34"/>
      <c r="AH723" s="33"/>
      <c r="AI723" s="34"/>
      <c r="AJ723" s="34"/>
      <c r="AK723" s="34"/>
      <c r="AL723" s="34"/>
      <c r="AM723" s="34"/>
      <c r="AN723" s="34"/>
    </row>
    <row r="724" spans="1:40" s="25" customFormat="1" x14ac:dyDescent="0.25">
      <c r="A724" s="3"/>
      <c r="B724" s="41" t="s">
        <v>861</v>
      </c>
      <c r="C724" s="15">
        <v>40</v>
      </c>
      <c r="D724" s="16">
        <v>5</v>
      </c>
      <c r="E724" s="16">
        <v>2</v>
      </c>
      <c r="F724" s="17" t="s">
        <v>416</v>
      </c>
      <c r="G724" s="15" t="s">
        <v>70</v>
      </c>
      <c r="H724" s="18">
        <f>H722</f>
        <v>67277000</v>
      </c>
      <c r="I724" s="18">
        <f t="shared" ref="I724:J724" si="1425">I722</f>
        <v>157464900</v>
      </c>
      <c r="J724" s="18">
        <f t="shared" si="1425"/>
        <v>334324400</v>
      </c>
      <c r="K724" s="58">
        <f t="shared" si="1412"/>
        <v>67277</v>
      </c>
      <c r="L724" s="58">
        <f t="shared" si="1413"/>
        <v>157464.9</v>
      </c>
      <c r="M724" s="58">
        <f t="shared" si="1414"/>
        <v>334324.40000000002</v>
      </c>
      <c r="N724" s="28" t="b">
        <f t="shared" si="1415"/>
        <v>1</v>
      </c>
      <c r="O724" s="28" t="b">
        <f t="shared" si="1416"/>
        <v>1</v>
      </c>
      <c r="P724" s="28" t="b">
        <f t="shared" si="1417"/>
        <v>1</v>
      </c>
      <c r="Q724" s="28" t="b">
        <f t="shared" si="1418"/>
        <v>1</v>
      </c>
      <c r="R724" s="28" t="b">
        <f t="shared" si="1419"/>
        <v>1</v>
      </c>
      <c r="S724" s="73" t="b">
        <f t="shared" si="1420"/>
        <v>0</v>
      </c>
      <c r="T724" s="73">
        <f t="shared" si="1421"/>
        <v>0</v>
      </c>
      <c r="U724" s="61">
        <f t="shared" si="1422"/>
        <v>0</v>
      </c>
      <c r="V724" s="62">
        <f t="shared" si="1423"/>
        <v>0</v>
      </c>
      <c r="Z724" s="41" t="s">
        <v>861</v>
      </c>
      <c r="AA724" s="36">
        <v>40</v>
      </c>
      <c r="AB724" s="37">
        <v>5</v>
      </c>
      <c r="AC724" s="37">
        <v>2</v>
      </c>
      <c r="AD724" s="38" t="s">
        <v>416</v>
      </c>
      <c r="AE724" s="36">
        <v>410</v>
      </c>
      <c r="AF724" s="39">
        <v>67277</v>
      </c>
      <c r="AG724" s="40">
        <v>0</v>
      </c>
      <c r="AH724" s="39">
        <v>67277</v>
      </c>
      <c r="AI724" s="40">
        <v>157464.9</v>
      </c>
      <c r="AJ724" s="40">
        <v>0</v>
      </c>
      <c r="AK724" s="40">
        <v>157464.9</v>
      </c>
      <c r="AL724" s="40">
        <v>334324.40000000002</v>
      </c>
      <c r="AM724" s="40">
        <v>0</v>
      </c>
      <c r="AN724" s="40">
        <v>334324.40000000002</v>
      </c>
    </row>
    <row r="725" spans="1:40" s="25" customFormat="1" ht="52.8" x14ac:dyDescent="0.25">
      <c r="A725" s="3"/>
      <c r="B725" s="14" t="s">
        <v>413</v>
      </c>
      <c r="C725" s="15">
        <v>40</v>
      </c>
      <c r="D725" s="16">
        <v>5</v>
      </c>
      <c r="E725" s="16">
        <v>2</v>
      </c>
      <c r="F725" s="17" t="s">
        <v>412</v>
      </c>
      <c r="G725" s="15"/>
      <c r="H725" s="18">
        <v>45045200</v>
      </c>
      <c r="I725" s="18">
        <v>35765000</v>
      </c>
      <c r="J725" s="18">
        <v>35040900</v>
      </c>
      <c r="K725" s="58">
        <f t="shared" ref="K725:K732" si="1426">H725/1000</f>
        <v>45045.2</v>
      </c>
      <c r="L725" s="58">
        <f t="shared" ref="L725:L732" si="1427">I725/1000</f>
        <v>35765</v>
      </c>
      <c r="M725" s="58">
        <f t="shared" ref="M725:M732" si="1428">J725/1000</f>
        <v>35040.9</v>
      </c>
      <c r="N725" s="28" t="b">
        <f t="shared" ref="N725:N732" si="1429">B725=Z725</f>
        <v>1</v>
      </c>
      <c r="O725" s="28" t="b">
        <f t="shared" ref="O725:O732" si="1430">C725=AA725</f>
        <v>1</v>
      </c>
      <c r="P725" s="28" t="b">
        <f t="shared" ref="P725:P732" si="1431">D725=AB725</f>
        <v>1</v>
      </c>
      <c r="Q725" s="28" t="b">
        <f t="shared" ref="Q725:Q732" si="1432">E725=AC725</f>
        <v>1</v>
      </c>
      <c r="R725" s="28" t="b">
        <f t="shared" ref="R725:R732" si="1433">F725=AD725</f>
        <v>1</v>
      </c>
      <c r="S725" s="73" t="b">
        <f t="shared" ref="S725:S732" si="1434">G725=AE725</f>
        <v>1</v>
      </c>
      <c r="T725" s="73">
        <f t="shared" ref="T725:T732" si="1435">K725-AH725</f>
        <v>0</v>
      </c>
      <c r="U725" s="61">
        <f t="shared" ref="U725:U732" si="1436">L725-AK725</f>
        <v>0</v>
      </c>
      <c r="V725" s="62">
        <f t="shared" ref="V725:V732" si="1437">M725-AN725</f>
        <v>0</v>
      </c>
      <c r="Z725" s="29" t="s">
        <v>413</v>
      </c>
      <c r="AA725" s="30">
        <v>40</v>
      </c>
      <c r="AB725" s="31">
        <v>5</v>
      </c>
      <c r="AC725" s="31">
        <v>2</v>
      </c>
      <c r="AD725" s="32" t="s">
        <v>412</v>
      </c>
      <c r="AE725" s="30" t="s">
        <v>857</v>
      </c>
      <c r="AF725" s="33">
        <v>42291.1</v>
      </c>
      <c r="AG725" s="34">
        <v>2754.1</v>
      </c>
      <c r="AH725" s="33">
        <v>45045.2</v>
      </c>
      <c r="AI725" s="34">
        <v>35765</v>
      </c>
      <c r="AJ725" s="34">
        <v>0</v>
      </c>
      <c r="AK725" s="34">
        <v>35765</v>
      </c>
      <c r="AL725" s="34">
        <v>35040.9</v>
      </c>
      <c r="AM725" s="34">
        <v>0</v>
      </c>
      <c r="AN725" s="34">
        <v>35040.9</v>
      </c>
    </row>
    <row r="726" spans="1:40" s="25" customFormat="1" ht="39.6" x14ac:dyDescent="0.25">
      <c r="A726" s="3"/>
      <c r="B726" s="14" t="s">
        <v>411</v>
      </c>
      <c r="C726" s="15">
        <v>40</v>
      </c>
      <c r="D726" s="16">
        <v>5</v>
      </c>
      <c r="E726" s="16">
        <v>2</v>
      </c>
      <c r="F726" s="17" t="s">
        <v>410</v>
      </c>
      <c r="G726" s="15"/>
      <c r="H726" s="18">
        <v>40065200</v>
      </c>
      <c r="I726" s="18">
        <v>35765000</v>
      </c>
      <c r="J726" s="18">
        <v>35040900</v>
      </c>
      <c r="K726" s="58">
        <f t="shared" si="1426"/>
        <v>40065.199999999997</v>
      </c>
      <c r="L726" s="58">
        <f t="shared" si="1427"/>
        <v>35765</v>
      </c>
      <c r="M726" s="58">
        <f t="shared" si="1428"/>
        <v>35040.9</v>
      </c>
      <c r="N726" s="28" t="b">
        <f t="shared" si="1429"/>
        <v>1</v>
      </c>
      <c r="O726" s="28" t="b">
        <f t="shared" si="1430"/>
        <v>1</v>
      </c>
      <c r="P726" s="28" t="b">
        <f t="shared" si="1431"/>
        <v>1</v>
      </c>
      <c r="Q726" s="28" t="b">
        <f t="shared" si="1432"/>
        <v>1</v>
      </c>
      <c r="R726" s="28" t="b">
        <f t="shared" si="1433"/>
        <v>1</v>
      </c>
      <c r="S726" s="73" t="b">
        <f t="shared" si="1434"/>
        <v>1</v>
      </c>
      <c r="T726" s="73">
        <f t="shared" si="1435"/>
        <v>0</v>
      </c>
      <c r="U726" s="61">
        <f t="shared" si="1436"/>
        <v>0</v>
      </c>
      <c r="V726" s="62">
        <f t="shared" si="1437"/>
        <v>0</v>
      </c>
      <c r="Z726" s="29" t="s">
        <v>411</v>
      </c>
      <c r="AA726" s="30">
        <v>40</v>
      </c>
      <c r="AB726" s="31">
        <v>5</v>
      </c>
      <c r="AC726" s="31">
        <v>2</v>
      </c>
      <c r="AD726" s="32" t="s">
        <v>410</v>
      </c>
      <c r="AE726" s="30" t="s">
        <v>857</v>
      </c>
      <c r="AF726" s="33">
        <v>37311.1</v>
      </c>
      <c r="AG726" s="34">
        <v>2754.1</v>
      </c>
      <c r="AH726" s="33">
        <v>40065.199999999997</v>
      </c>
      <c r="AI726" s="34">
        <v>35765</v>
      </c>
      <c r="AJ726" s="34">
        <v>0</v>
      </c>
      <c r="AK726" s="34">
        <v>35765</v>
      </c>
      <c r="AL726" s="34">
        <v>35040.9</v>
      </c>
      <c r="AM726" s="34">
        <v>0</v>
      </c>
      <c r="AN726" s="34">
        <v>35040.9</v>
      </c>
    </row>
    <row r="727" spans="1:40" s="25" customFormat="1" ht="39.6" x14ac:dyDescent="0.25">
      <c r="A727" s="3"/>
      <c r="B727" s="14" t="s">
        <v>409</v>
      </c>
      <c r="C727" s="15">
        <v>40</v>
      </c>
      <c r="D727" s="16">
        <v>5</v>
      </c>
      <c r="E727" s="16">
        <v>2</v>
      </c>
      <c r="F727" s="17" t="s">
        <v>408</v>
      </c>
      <c r="G727" s="15"/>
      <c r="H727" s="18">
        <v>34055200</v>
      </c>
      <c r="I727" s="18">
        <v>30400200</v>
      </c>
      <c r="J727" s="18">
        <v>29784700</v>
      </c>
      <c r="K727" s="58">
        <f t="shared" si="1426"/>
        <v>34055.199999999997</v>
      </c>
      <c r="L727" s="58">
        <f t="shared" si="1427"/>
        <v>30400.2</v>
      </c>
      <c r="M727" s="58">
        <f t="shared" si="1428"/>
        <v>29784.7</v>
      </c>
      <c r="N727" s="28" t="b">
        <f t="shared" si="1429"/>
        <v>1</v>
      </c>
      <c r="O727" s="28" t="b">
        <f t="shared" si="1430"/>
        <v>1</v>
      </c>
      <c r="P727" s="28" t="b">
        <f t="shared" si="1431"/>
        <v>1</v>
      </c>
      <c r="Q727" s="28" t="b">
        <f t="shared" si="1432"/>
        <v>1</v>
      </c>
      <c r="R727" s="28" t="b">
        <f t="shared" si="1433"/>
        <v>1</v>
      </c>
      <c r="S727" s="73" t="b">
        <f t="shared" si="1434"/>
        <v>1</v>
      </c>
      <c r="T727" s="73">
        <f t="shared" si="1435"/>
        <v>0</v>
      </c>
      <c r="U727" s="61">
        <f t="shared" si="1436"/>
        <v>0</v>
      </c>
      <c r="V727" s="62">
        <f t="shared" si="1437"/>
        <v>0</v>
      </c>
      <c r="Z727" s="29" t="s">
        <v>409</v>
      </c>
      <c r="AA727" s="30">
        <v>40</v>
      </c>
      <c r="AB727" s="31">
        <v>5</v>
      </c>
      <c r="AC727" s="31">
        <v>2</v>
      </c>
      <c r="AD727" s="32" t="s">
        <v>408</v>
      </c>
      <c r="AE727" s="30" t="s">
        <v>857</v>
      </c>
      <c r="AF727" s="33">
        <v>31301.1</v>
      </c>
      <c r="AG727" s="34">
        <v>2754.1</v>
      </c>
      <c r="AH727" s="33">
        <v>34055.199999999997</v>
      </c>
      <c r="AI727" s="34">
        <v>30400.2</v>
      </c>
      <c r="AJ727" s="34">
        <v>0</v>
      </c>
      <c r="AK727" s="34">
        <v>30400.2</v>
      </c>
      <c r="AL727" s="34">
        <v>29784.7</v>
      </c>
      <c r="AM727" s="34">
        <v>0</v>
      </c>
      <c r="AN727" s="34">
        <v>29784.7</v>
      </c>
    </row>
    <row r="728" spans="1:40" s="25" customFormat="1" ht="26.4" x14ac:dyDescent="0.25">
      <c r="A728" s="3"/>
      <c r="B728" s="14" t="s">
        <v>35</v>
      </c>
      <c r="C728" s="15">
        <v>40</v>
      </c>
      <c r="D728" s="16">
        <v>5</v>
      </c>
      <c r="E728" s="16">
        <v>2</v>
      </c>
      <c r="F728" s="17" t="s">
        <v>408</v>
      </c>
      <c r="G728" s="15" t="s">
        <v>34</v>
      </c>
      <c r="H728" s="18">
        <v>34055200</v>
      </c>
      <c r="I728" s="18">
        <v>30400200</v>
      </c>
      <c r="J728" s="18">
        <v>29784700</v>
      </c>
      <c r="K728" s="58">
        <f t="shared" si="1426"/>
        <v>34055.199999999997</v>
      </c>
      <c r="L728" s="58">
        <f t="shared" si="1427"/>
        <v>30400.2</v>
      </c>
      <c r="M728" s="58">
        <f t="shared" si="1428"/>
        <v>29784.7</v>
      </c>
      <c r="N728" s="28" t="b">
        <f t="shared" si="1429"/>
        <v>1</v>
      </c>
      <c r="O728" s="28" t="b">
        <f t="shared" si="1430"/>
        <v>1</v>
      </c>
      <c r="P728" s="28" t="b">
        <f t="shared" si="1431"/>
        <v>1</v>
      </c>
      <c r="Q728" s="28" t="b">
        <f t="shared" si="1432"/>
        <v>1</v>
      </c>
      <c r="R728" s="28" t="b">
        <f t="shared" si="1433"/>
        <v>1</v>
      </c>
      <c r="S728" s="73" t="b">
        <f t="shared" si="1434"/>
        <v>0</v>
      </c>
      <c r="T728" s="73">
        <f t="shared" si="1435"/>
        <v>0</v>
      </c>
      <c r="U728" s="61">
        <f t="shared" si="1436"/>
        <v>0</v>
      </c>
      <c r="V728" s="62">
        <f t="shared" si="1437"/>
        <v>0</v>
      </c>
      <c r="Z728" s="29" t="s">
        <v>35</v>
      </c>
      <c r="AA728" s="30">
        <v>40</v>
      </c>
      <c r="AB728" s="31">
        <v>5</v>
      </c>
      <c r="AC728" s="31">
        <v>2</v>
      </c>
      <c r="AD728" s="32" t="s">
        <v>408</v>
      </c>
      <c r="AE728" s="30">
        <v>200</v>
      </c>
      <c r="AF728" s="33">
        <v>31301.1</v>
      </c>
      <c r="AG728" s="34">
        <v>2754.1</v>
      </c>
      <c r="AH728" s="33">
        <v>34055.199999999997</v>
      </c>
      <c r="AI728" s="34">
        <v>30400.2</v>
      </c>
      <c r="AJ728" s="34">
        <v>0</v>
      </c>
      <c r="AK728" s="34">
        <v>30400.2</v>
      </c>
      <c r="AL728" s="34">
        <v>29784.7</v>
      </c>
      <c r="AM728" s="34">
        <v>0</v>
      </c>
      <c r="AN728" s="34">
        <v>29784.7</v>
      </c>
    </row>
    <row r="729" spans="1:40" s="25" customFormat="1" ht="26.4" x14ac:dyDescent="0.25">
      <c r="A729" s="3"/>
      <c r="B729" s="14" t="s">
        <v>33</v>
      </c>
      <c r="C729" s="15">
        <v>40</v>
      </c>
      <c r="D729" s="16">
        <v>5</v>
      </c>
      <c r="E729" s="16">
        <v>2</v>
      </c>
      <c r="F729" s="17" t="s">
        <v>408</v>
      </c>
      <c r="G729" s="15" t="s">
        <v>32</v>
      </c>
      <c r="H729" s="18">
        <v>34055200</v>
      </c>
      <c r="I729" s="18">
        <v>30400200</v>
      </c>
      <c r="J729" s="18">
        <v>29784700</v>
      </c>
      <c r="K729" s="58">
        <f t="shared" si="1426"/>
        <v>34055.199999999997</v>
      </c>
      <c r="L729" s="58">
        <f t="shared" si="1427"/>
        <v>30400.2</v>
      </c>
      <c r="M729" s="58">
        <f t="shared" si="1428"/>
        <v>29784.7</v>
      </c>
      <c r="N729" s="28" t="b">
        <f t="shared" si="1429"/>
        <v>1</v>
      </c>
      <c r="O729" s="28" t="b">
        <f t="shared" si="1430"/>
        <v>1</v>
      </c>
      <c r="P729" s="28" t="b">
        <f t="shared" si="1431"/>
        <v>1</v>
      </c>
      <c r="Q729" s="28" t="b">
        <f t="shared" si="1432"/>
        <v>1</v>
      </c>
      <c r="R729" s="28" t="b">
        <f t="shared" si="1433"/>
        <v>1</v>
      </c>
      <c r="S729" s="73" t="b">
        <f t="shared" si="1434"/>
        <v>0</v>
      </c>
      <c r="T729" s="73">
        <f t="shared" si="1435"/>
        <v>0</v>
      </c>
      <c r="U729" s="61">
        <f t="shared" si="1436"/>
        <v>0</v>
      </c>
      <c r="V729" s="62">
        <f t="shared" si="1437"/>
        <v>0</v>
      </c>
      <c r="Z729" s="29" t="s">
        <v>33</v>
      </c>
      <c r="AA729" s="30">
        <v>40</v>
      </c>
      <c r="AB729" s="31">
        <v>5</v>
      </c>
      <c r="AC729" s="31">
        <v>2</v>
      </c>
      <c r="AD729" s="32" t="s">
        <v>408</v>
      </c>
      <c r="AE729" s="30">
        <v>240</v>
      </c>
      <c r="AF729" s="33">
        <v>31301.1</v>
      </c>
      <c r="AG729" s="34">
        <v>2754.1</v>
      </c>
      <c r="AH729" s="33">
        <v>34055.199999999997</v>
      </c>
      <c r="AI729" s="34">
        <v>30400.2</v>
      </c>
      <c r="AJ729" s="34">
        <v>0</v>
      </c>
      <c r="AK729" s="34">
        <v>30400.2</v>
      </c>
      <c r="AL729" s="34">
        <v>29784.7</v>
      </c>
      <c r="AM729" s="34">
        <v>0</v>
      </c>
      <c r="AN729" s="34">
        <v>29784.7</v>
      </c>
    </row>
    <row r="730" spans="1:40" s="25" customFormat="1" ht="39.6" x14ac:dyDescent="0.25">
      <c r="A730" s="3"/>
      <c r="B730" s="14" t="s">
        <v>407</v>
      </c>
      <c r="C730" s="15">
        <v>40</v>
      </c>
      <c r="D730" s="16">
        <v>5</v>
      </c>
      <c r="E730" s="16">
        <v>2</v>
      </c>
      <c r="F730" s="17" t="s">
        <v>406</v>
      </c>
      <c r="G730" s="15"/>
      <c r="H730" s="18">
        <v>6010000</v>
      </c>
      <c r="I730" s="18">
        <v>5364800</v>
      </c>
      <c r="J730" s="18">
        <v>5256200</v>
      </c>
      <c r="K730" s="58">
        <f t="shared" si="1426"/>
        <v>6010</v>
      </c>
      <c r="L730" s="58">
        <f t="shared" si="1427"/>
        <v>5364.8</v>
      </c>
      <c r="M730" s="58">
        <f t="shared" si="1428"/>
        <v>5256.2</v>
      </c>
      <c r="N730" s="28" t="b">
        <f t="shared" si="1429"/>
        <v>1</v>
      </c>
      <c r="O730" s="28" t="b">
        <f t="shared" si="1430"/>
        <v>1</v>
      </c>
      <c r="P730" s="28" t="b">
        <f t="shared" si="1431"/>
        <v>1</v>
      </c>
      <c r="Q730" s="28" t="b">
        <f t="shared" si="1432"/>
        <v>1</v>
      </c>
      <c r="R730" s="28" t="b">
        <f t="shared" si="1433"/>
        <v>1</v>
      </c>
      <c r="S730" s="73" t="b">
        <f t="shared" si="1434"/>
        <v>1</v>
      </c>
      <c r="T730" s="73">
        <f t="shared" si="1435"/>
        <v>0</v>
      </c>
      <c r="U730" s="61">
        <f t="shared" si="1436"/>
        <v>0</v>
      </c>
      <c r="V730" s="62">
        <f t="shared" si="1437"/>
        <v>0</v>
      </c>
      <c r="Z730" s="29" t="s">
        <v>407</v>
      </c>
      <c r="AA730" s="30">
        <v>40</v>
      </c>
      <c r="AB730" s="31">
        <v>5</v>
      </c>
      <c r="AC730" s="31">
        <v>2</v>
      </c>
      <c r="AD730" s="32" t="s">
        <v>406</v>
      </c>
      <c r="AE730" s="30" t="s">
        <v>857</v>
      </c>
      <c r="AF730" s="33">
        <v>6010</v>
      </c>
      <c r="AG730" s="34">
        <v>0</v>
      </c>
      <c r="AH730" s="33">
        <v>6010</v>
      </c>
      <c r="AI730" s="34">
        <v>5364.8</v>
      </c>
      <c r="AJ730" s="34">
        <v>0</v>
      </c>
      <c r="AK730" s="34">
        <v>5364.8</v>
      </c>
      <c r="AL730" s="34">
        <v>5256.2</v>
      </c>
      <c r="AM730" s="34">
        <v>0</v>
      </c>
      <c r="AN730" s="34">
        <v>5256.2</v>
      </c>
    </row>
    <row r="731" spans="1:40" s="25" customFormat="1" ht="26.4" x14ac:dyDescent="0.25">
      <c r="A731" s="3"/>
      <c r="B731" s="14" t="s">
        <v>35</v>
      </c>
      <c r="C731" s="15">
        <v>40</v>
      </c>
      <c r="D731" s="16">
        <v>5</v>
      </c>
      <c r="E731" s="16">
        <v>2</v>
      </c>
      <c r="F731" s="17" t="s">
        <v>406</v>
      </c>
      <c r="G731" s="15" t="s">
        <v>34</v>
      </c>
      <c r="H731" s="18">
        <v>6010000</v>
      </c>
      <c r="I731" s="18">
        <v>5364800</v>
      </c>
      <c r="J731" s="18">
        <v>5256200</v>
      </c>
      <c r="K731" s="58">
        <f t="shared" si="1426"/>
        <v>6010</v>
      </c>
      <c r="L731" s="58">
        <f t="shared" si="1427"/>
        <v>5364.8</v>
      </c>
      <c r="M731" s="58">
        <f t="shared" si="1428"/>
        <v>5256.2</v>
      </c>
      <c r="N731" s="28" t="b">
        <f t="shared" si="1429"/>
        <v>1</v>
      </c>
      <c r="O731" s="28" t="b">
        <f t="shared" si="1430"/>
        <v>1</v>
      </c>
      <c r="P731" s="28" t="b">
        <f t="shared" si="1431"/>
        <v>1</v>
      </c>
      <c r="Q731" s="28" t="b">
        <f t="shared" si="1432"/>
        <v>1</v>
      </c>
      <c r="R731" s="28" t="b">
        <f t="shared" si="1433"/>
        <v>1</v>
      </c>
      <c r="S731" s="73" t="b">
        <f t="shared" si="1434"/>
        <v>0</v>
      </c>
      <c r="T731" s="73">
        <f t="shared" si="1435"/>
        <v>0</v>
      </c>
      <c r="U731" s="61">
        <f t="shared" si="1436"/>
        <v>0</v>
      </c>
      <c r="V731" s="62">
        <f t="shared" si="1437"/>
        <v>0</v>
      </c>
      <c r="Z731" s="29" t="s">
        <v>35</v>
      </c>
      <c r="AA731" s="30">
        <v>40</v>
      </c>
      <c r="AB731" s="31">
        <v>5</v>
      </c>
      <c r="AC731" s="31">
        <v>2</v>
      </c>
      <c r="AD731" s="32" t="s">
        <v>406</v>
      </c>
      <c r="AE731" s="30">
        <v>200</v>
      </c>
      <c r="AF731" s="33">
        <v>6010</v>
      </c>
      <c r="AG731" s="34">
        <v>0</v>
      </c>
      <c r="AH731" s="33">
        <v>6010</v>
      </c>
      <c r="AI731" s="34">
        <v>5364.8</v>
      </c>
      <c r="AJ731" s="34">
        <v>0</v>
      </c>
      <c r="AK731" s="34">
        <v>5364.8</v>
      </c>
      <c r="AL731" s="34">
        <v>5256.2</v>
      </c>
      <c r="AM731" s="34">
        <v>0</v>
      </c>
      <c r="AN731" s="34">
        <v>5256.2</v>
      </c>
    </row>
    <row r="732" spans="1:40" s="25" customFormat="1" ht="26.4" x14ac:dyDescent="0.25">
      <c r="A732" s="3"/>
      <c r="B732" s="14" t="s">
        <v>33</v>
      </c>
      <c r="C732" s="15">
        <v>40</v>
      </c>
      <c r="D732" s="16">
        <v>5</v>
      </c>
      <c r="E732" s="16">
        <v>2</v>
      </c>
      <c r="F732" s="17" t="s">
        <v>406</v>
      </c>
      <c r="G732" s="15" t="s">
        <v>32</v>
      </c>
      <c r="H732" s="18">
        <v>6010000</v>
      </c>
      <c r="I732" s="18">
        <v>5364800</v>
      </c>
      <c r="J732" s="18">
        <v>5256200</v>
      </c>
      <c r="K732" s="58">
        <f t="shared" si="1426"/>
        <v>6010</v>
      </c>
      <c r="L732" s="58">
        <f t="shared" si="1427"/>
        <v>5364.8</v>
      </c>
      <c r="M732" s="58">
        <f t="shared" si="1428"/>
        <v>5256.2</v>
      </c>
      <c r="N732" s="28" t="b">
        <f t="shared" si="1429"/>
        <v>1</v>
      </c>
      <c r="O732" s="28" t="b">
        <f t="shared" si="1430"/>
        <v>1</v>
      </c>
      <c r="P732" s="28" t="b">
        <f t="shared" si="1431"/>
        <v>1</v>
      </c>
      <c r="Q732" s="28" t="b">
        <f t="shared" si="1432"/>
        <v>1</v>
      </c>
      <c r="R732" s="28" t="b">
        <f t="shared" si="1433"/>
        <v>1</v>
      </c>
      <c r="S732" s="73" t="b">
        <f t="shared" si="1434"/>
        <v>0</v>
      </c>
      <c r="T732" s="73">
        <f t="shared" si="1435"/>
        <v>0</v>
      </c>
      <c r="U732" s="61">
        <f t="shared" si="1436"/>
        <v>0</v>
      </c>
      <c r="V732" s="62">
        <f t="shared" si="1437"/>
        <v>0</v>
      </c>
      <c r="Z732" s="29" t="s">
        <v>33</v>
      </c>
      <c r="AA732" s="30">
        <v>40</v>
      </c>
      <c r="AB732" s="31">
        <v>5</v>
      </c>
      <c r="AC732" s="31">
        <v>2</v>
      </c>
      <c r="AD732" s="32" t="s">
        <v>406</v>
      </c>
      <c r="AE732" s="30">
        <v>240</v>
      </c>
      <c r="AF732" s="33">
        <v>6010</v>
      </c>
      <c r="AG732" s="34">
        <v>0</v>
      </c>
      <c r="AH732" s="33">
        <v>6010</v>
      </c>
      <c r="AI732" s="34">
        <v>5364.8</v>
      </c>
      <c r="AJ732" s="34">
        <v>0</v>
      </c>
      <c r="AK732" s="34">
        <v>5364.8</v>
      </c>
      <c r="AL732" s="34">
        <v>5256.2</v>
      </c>
      <c r="AM732" s="34">
        <v>0</v>
      </c>
      <c r="AN732" s="34">
        <v>5256.2</v>
      </c>
    </row>
    <row r="733" spans="1:40" s="25" customFormat="1" ht="41.4" x14ac:dyDescent="0.25">
      <c r="A733" s="3"/>
      <c r="B733" s="14" t="s">
        <v>405</v>
      </c>
      <c r="C733" s="15">
        <v>40</v>
      </c>
      <c r="D733" s="16">
        <v>5</v>
      </c>
      <c r="E733" s="16">
        <v>2</v>
      </c>
      <c r="F733" s="17" t="s">
        <v>404</v>
      </c>
      <c r="G733" s="15"/>
      <c r="H733" s="18">
        <v>4980000</v>
      </c>
      <c r="I733" s="18">
        <v>0</v>
      </c>
      <c r="J733" s="18">
        <v>0</v>
      </c>
      <c r="K733" s="58">
        <f t="shared" ref="K733:K742" si="1438">H733/1000</f>
        <v>4980</v>
      </c>
      <c r="L733" s="58">
        <f t="shared" ref="L733:L742" si="1439">I733/1000</f>
        <v>0</v>
      </c>
      <c r="M733" s="58">
        <f t="shared" ref="M733:M742" si="1440">J733/1000</f>
        <v>0</v>
      </c>
      <c r="N733" s="28" t="b">
        <f t="shared" ref="N733:N742" si="1441">B733=Z733</f>
        <v>1</v>
      </c>
      <c r="O733" s="28" t="b">
        <f t="shared" ref="O733:O742" si="1442">C733=AA733</f>
        <v>1</v>
      </c>
      <c r="P733" s="28" t="b">
        <f t="shared" ref="P733:P742" si="1443">D733=AB733</f>
        <v>1</v>
      </c>
      <c r="Q733" s="28" t="b">
        <f t="shared" ref="Q733:Q742" si="1444">E733=AC733</f>
        <v>1</v>
      </c>
      <c r="R733" s="28" t="b">
        <f t="shared" ref="R733:R742" si="1445">F733=AD733</f>
        <v>1</v>
      </c>
      <c r="S733" s="73" t="b">
        <f t="shared" ref="S733:S742" si="1446">G733=AE733</f>
        <v>1</v>
      </c>
      <c r="T733" s="73">
        <f t="shared" ref="T733:T742" si="1447">K733-AH733</f>
        <v>0</v>
      </c>
      <c r="U733" s="61">
        <f t="shared" ref="U733:U742" si="1448">L733-AK733</f>
        <v>0</v>
      </c>
      <c r="V733" s="62">
        <f t="shared" ref="V733:V742" si="1449">M733-AN733</f>
        <v>0</v>
      </c>
      <c r="Z733" s="29" t="s">
        <v>405</v>
      </c>
      <c r="AA733" s="30">
        <v>40</v>
      </c>
      <c r="AB733" s="31">
        <v>5</v>
      </c>
      <c r="AC733" s="31">
        <v>2</v>
      </c>
      <c r="AD733" s="32" t="s">
        <v>404</v>
      </c>
      <c r="AE733" s="30" t="s">
        <v>857</v>
      </c>
      <c r="AF733" s="33">
        <v>4980</v>
      </c>
      <c r="AG733" s="34">
        <v>0</v>
      </c>
      <c r="AH733" s="33">
        <v>4980</v>
      </c>
      <c r="AI733" s="34">
        <v>0</v>
      </c>
      <c r="AJ733" s="34">
        <v>0</v>
      </c>
      <c r="AK733" s="34">
        <v>0</v>
      </c>
      <c r="AL733" s="34">
        <v>0</v>
      </c>
      <c r="AM733" s="34">
        <v>0</v>
      </c>
      <c r="AN733" s="34">
        <v>0</v>
      </c>
    </row>
    <row r="734" spans="1:40" s="25" customFormat="1" x14ac:dyDescent="0.25">
      <c r="A734" s="3"/>
      <c r="B734" s="14" t="s">
        <v>49</v>
      </c>
      <c r="C734" s="15">
        <v>40</v>
      </c>
      <c r="D734" s="16">
        <v>5</v>
      </c>
      <c r="E734" s="16">
        <v>2</v>
      </c>
      <c r="F734" s="17" t="s">
        <v>403</v>
      </c>
      <c r="G734" s="15"/>
      <c r="H734" s="18">
        <v>4980000</v>
      </c>
      <c r="I734" s="18">
        <v>0</v>
      </c>
      <c r="J734" s="18">
        <v>0</v>
      </c>
      <c r="K734" s="58">
        <f t="shared" si="1438"/>
        <v>4980</v>
      </c>
      <c r="L734" s="58">
        <f t="shared" si="1439"/>
        <v>0</v>
      </c>
      <c r="M734" s="58">
        <f t="shared" si="1440"/>
        <v>0</v>
      </c>
      <c r="N734" s="28" t="b">
        <f t="shared" si="1441"/>
        <v>1</v>
      </c>
      <c r="O734" s="28" t="b">
        <f t="shared" si="1442"/>
        <v>1</v>
      </c>
      <c r="P734" s="28" t="b">
        <f t="shared" si="1443"/>
        <v>1</v>
      </c>
      <c r="Q734" s="28" t="b">
        <f t="shared" si="1444"/>
        <v>1</v>
      </c>
      <c r="R734" s="28" t="b">
        <f t="shared" si="1445"/>
        <v>1</v>
      </c>
      <c r="S734" s="73" t="b">
        <f t="shared" si="1446"/>
        <v>1</v>
      </c>
      <c r="T734" s="73">
        <f t="shared" si="1447"/>
        <v>0</v>
      </c>
      <c r="U734" s="61">
        <f t="shared" si="1448"/>
        <v>0</v>
      </c>
      <c r="V734" s="62">
        <f t="shared" si="1449"/>
        <v>0</v>
      </c>
      <c r="Z734" s="29" t="s">
        <v>49</v>
      </c>
      <c r="AA734" s="30">
        <v>40</v>
      </c>
      <c r="AB734" s="31">
        <v>5</v>
      </c>
      <c r="AC734" s="31">
        <v>2</v>
      </c>
      <c r="AD734" s="32" t="s">
        <v>403</v>
      </c>
      <c r="AE734" s="30" t="s">
        <v>857</v>
      </c>
      <c r="AF734" s="33">
        <v>4980</v>
      </c>
      <c r="AG734" s="34">
        <v>0</v>
      </c>
      <c r="AH734" s="33">
        <v>4980</v>
      </c>
      <c r="AI734" s="34">
        <v>0</v>
      </c>
      <c r="AJ734" s="34">
        <v>0</v>
      </c>
      <c r="AK734" s="34">
        <v>0</v>
      </c>
      <c r="AL734" s="34">
        <v>0</v>
      </c>
      <c r="AM734" s="34">
        <v>0</v>
      </c>
      <c r="AN734" s="34">
        <v>0</v>
      </c>
    </row>
    <row r="735" spans="1:40" s="25" customFormat="1" ht="26.4" x14ac:dyDescent="0.25">
      <c r="A735" s="3"/>
      <c r="B735" s="14" t="s">
        <v>35</v>
      </c>
      <c r="C735" s="15">
        <v>40</v>
      </c>
      <c r="D735" s="16">
        <v>5</v>
      </c>
      <c r="E735" s="16">
        <v>2</v>
      </c>
      <c r="F735" s="17" t="s">
        <v>403</v>
      </c>
      <c r="G735" s="15" t="s">
        <v>34</v>
      </c>
      <c r="H735" s="18">
        <v>4980000</v>
      </c>
      <c r="I735" s="18">
        <v>0</v>
      </c>
      <c r="J735" s="18">
        <v>0</v>
      </c>
      <c r="K735" s="58">
        <f t="shared" si="1438"/>
        <v>4980</v>
      </c>
      <c r="L735" s="58">
        <f t="shared" si="1439"/>
        <v>0</v>
      </c>
      <c r="M735" s="58">
        <f t="shared" si="1440"/>
        <v>0</v>
      </c>
      <c r="N735" s="28" t="b">
        <f t="shared" si="1441"/>
        <v>1</v>
      </c>
      <c r="O735" s="28" t="b">
        <f t="shared" si="1442"/>
        <v>1</v>
      </c>
      <c r="P735" s="28" t="b">
        <f t="shared" si="1443"/>
        <v>1</v>
      </c>
      <c r="Q735" s="28" t="b">
        <f t="shared" si="1444"/>
        <v>1</v>
      </c>
      <c r="R735" s="28" t="b">
        <f t="shared" si="1445"/>
        <v>1</v>
      </c>
      <c r="S735" s="73" t="b">
        <f t="shared" si="1446"/>
        <v>0</v>
      </c>
      <c r="T735" s="73">
        <f t="shared" si="1447"/>
        <v>0</v>
      </c>
      <c r="U735" s="61">
        <f t="shared" si="1448"/>
        <v>0</v>
      </c>
      <c r="V735" s="62">
        <f t="shared" si="1449"/>
        <v>0</v>
      </c>
      <c r="Z735" s="29" t="s">
        <v>35</v>
      </c>
      <c r="AA735" s="30">
        <v>40</v>
      </c>
      <c r="AB735" s="31">
        <v>5</v>
      </c>
      <c r="AC735" s="31">
        <v>2</v>
      </c>
      <c r="AD735" s="32" t="s">
        <v>403</v>
      </c>
      <c r="AE735" s="30">
        <v>200</v>
      </c>
      <c r="AF735" s="33">
        <v>4980</v>
      </c>
      <c r="AG735" s="34">
        <v>0</v>
      </c>
      <c r="AH735" s="33">
        <v>4980</v>
      </c>
      <c r="AI735" s="34">
        <v>0</v>
      </c>
      <c r="AJ735" s="34">
        <v>0</v>
      </c>
      <c r="AK735" s="34">
        <v>0</v>
      </c>
      <c r="AL735" s="34">
        <v>0</v>
      </c>
      <c r="AM735" s="34">
        <v>0</v>
      </c>
      <c r="AN735" s="34">
        <v>0</v>
      </c>
    </row>
    <row r="736" spans="1:40" s="25" customFormat="1" ht="26.4" x14ac:dyDescent="0.25">
      <c r="A736" s="3"/>
      <c r="B736" s="14" t="s">
        <v>33</v>
      </c>
      <c r="C736" s="15">
        <v>40</v>
      </c>
      <c r="D736" s="16">
        <v>5</v>
      </c>
      <c r="E736" s="16">
        <v>2</v>
      </c>
      <c r="F736" s="17" t="s">
        <v>403</v>
      </c>
      <c r="G736" s="15" t="s">
        <v>32</v>
      </c>
      <c r="H736" s="18">
        <v>4980000</v>
      </c>
      <c r="I736" s="18">
        <v>0</v>
      </c>
      <c r="J736" s="18">
        <v>0</v>
      </c>
      <c r="K736" s="58">
        <f t="shared" si="1438"/>
        <v>4980</v>
      </c>
      <c r="L736" s="58">
        <f t="shared" si="1439"/>
        <v>0</v>
      </c>
      <c r="M736" s="58">
        <f t="shared" si="1440"/>
        <v>0</v>
      </c>
      <c r="N736" s="28" t="b">
        <f t="shared" si="1441"/>
        <v>1</v>
      </c>
      <c r="O736" s="28" t="b">
        <f t="shared" si="1442"/>
        <v>1</v>
      </c>
      <c r="P736" s="28" t="b">
        <f t="shared" si="1443"/>
        <v>1</v>
      </c>
      <c r="Q736" s="28" t="b">
        <f t="shared" si="1444"/>
        <v>1</v>
      </c>
      <c r="R736" s="28" t="b">
        <f t="shared" si="1445"/>
        <v>1</v>
      </c>
      <c r="S736" s="73" t="b">
        <f t="shared" si="1446"/>
        <v>0</v>
      </c>
      <c r="T736" s="73">
        <f t="shared" si="1447"/>
        <v>0</v>
      </c>
      <c r="U736" s="61">
        <f t="shared" si="1448"/>
        <v>0</v>
      </c>
      <c r="V736" s="62">
        <f t="shared" si="1449"/>
        <v>0</v>
      </c>
      <c r="Z736" s="29" t="s">
        <v>33</v>
      </c>
      <c r="AA736" s="30">
        <v>40</v>
      </c>
      <c r="AB736" s="31">
        <v>5</v>
      </c>
      <c r="AC736" s="31">
        <v>2</v>
      </c>
      <c r="AD736" s="32" t="s">
        <v>403</v>
      </c>
      <c r="AE736" s="30">
        <v>240</v>
      </c>
      <c r="AF736" s="33">
        <v>4980</v>
      </c>
      <c r="AG736" s="34">
        <v>0</v>
      </c>
      <c r="AH736" s="33">
        <v>4980</v>
      </c>
      <c r="AI736" s="34">
        <v>0</v>
      </c>
      <c r="AJ736" s="34">
        <v>0</v>
      </c>
      <c r="AK736" s="34">
        <v>0</v>
      </c>
      <c r="AL736" s="34">
        <v>0</v>
      </c>
      <c r="AM736" s="34">
        <v>0</v>
      </c>
      <c r="AN736" s="34">
        <v>0</v>
      </c>
    </row>
    <row r="737" spans="1:40" s="25" customFormat="1" x14ac:dyDescent="0.25">
      <c r="A737" s="3"/>
      <c r="B737" s="14" t="s">
        <v>402</v>
      </c>
      <c r="C737" s="15">
        <v>40</v>
      </c>
      <c r="D737" s="16">
        <v>5</v>
      </c>
      <c r="E737" s="16">
        <v>2</v>
      </c>
      <c r="F737" s="17" t="s">
        <v>401</v>
      </c>
      <c r="G737" s="15"/>
      <c r="H737" s="18">
        <v>6000000</v>
      </c>
      <c r="I737" s="18">
        <v>0</v>
      </c>
      <c r="J737" s="18">
        <v>0</v>
      </c>
      <c r="K737" s="58">
        <f t="shared" si="1438"/>
        <v>6000</v>
      </c>
      <c r="L737" s="58">
        <f t="shared" si="1439"/>
        <v>0</v>
      </c>
      <c r="M737" s="58">
        <f t="shared" si="1440"/>
        <v>0</v>
      </c>
      <c r="N737" s="28" t="b">
        <f t="shared" si="1441"/>
        <v>1</v>
      </c>
      <c r="O737" s="28" t="b">
        <f t="shared" si="1442"/>
        <v>1</v>
      </c>
      <c r="P737" s="28" t="b">
        <f t="shared" si="1443"/>
        <v>1</v>
      </c>
      <c r="Q737" s="28" t="b">
        <f t="shared" si="1444"/>
        <v>1</v>
      </c>
      <c r="R737" s="28" t="b">
        <f t="shared" si="1445"/>
        <v>1</v>
      </c>
      <c r="S737" s="73" t="b">
        <f t="shared" si="1446"/>
        <v>1</v>
      </c>
      <c r="T737" s="73">
        <f t="shared" si="1447"/>
        <v>0</v>
      </c>
      <c r="U737" s="61">
        <f t="shared" si="1448"/>
        <v>0</v>
      </c>
      <c r="V737" s="62">
        <f t="shared" si="1449"/>
        <v>0</v>
      </c>
      <c r="Z737" s="29" t="s">
        <v>402</v>
      </c>
      <c r="AA737" s="30">
        <v>40</v>
      </c>
      <c r="AB737" s="31">
        <v>5</v>
      </c>
      <c r="AC737" s="31">
        <v>2</v>
      </c>
      <c r="AD737" s="32" t="s">
        <v>401</v>
      </c>
      <c r="AE737" s="30" t="s">
        <v>857</v>
      </c>
      <c r="AF737" s="33">
        <v>0</v>
      </c>
      <c r="AG737" s="34">
        <v>6000</v>
      </c>
      <c r="AH737" s="33">
        <v>6000</v>
      </c>
      <c r="AI737" s="34">
        <v>0</v>
      </c>
      <c r="AJ737" s="34">
        <v>0</v>
      </c>
      <c r="AK737" s="34">
        <v>0</v>
      </c>
      <c r="AL737" s="34">
        <v>0</v>
      </c>
      <c r="AM737" s="34">
        <v>0</v>
      </c>
      <c r="AN737" s="34">
        <v>0</v>
      </c>
    </row>
    <row r="738" spans="1:40" s="25" customFormat="1" ht="26.4" x14ac:dyDescent="0.25">
      <c r="A738" s="3"/>
      <c r="B738" s="14" t="s">
        <v>400</v>
      </c>
      <c r="C738" s="15">
        <v>40</v>
      </c>
      <c r="D738" s="16">
        <v>5</v>
      </c>
      <c r="E738" s="16">
        <v>2</v>
      </c>
      <c r="F738" s="17" t="s">
        <v>399</v>
      </c>
      <c r="G738" s="15"/>
      <c r="H738" s="18">
        <v>6000000</v>
      </c>
      <c r="I738" s="18">
        <v>0</v>
      </c>
      <c r="J738" s="18">
        <v>0</v>
      </c>
      <c r="K738" s="58">
        <f t="shared" si="1438"/>
        <v>6000</v>
      </c>
      <c r="L738" s="58">
        <f t="shared" si="1439"/>
        <v>0</v>
      </c>
      <c r="M738" s="58">
        <f t="shared" si="1440"/>
        <v>0</v>
      </c>
      <c r="N738" s="28" t="b">
        <f t="shared" si="1441"/>
        <v>1</v>
      </c>
      <c r="O738" s="28" t="b">
        <f t="shared" si="1442"/>
        <v>1</v>
      </c>
      <c r="P738" s="28" t="b">
        <f t="shared" si="1443"/>
        <v>1</v>
      </c>
      <c r="Q738" s="28" t="b">
        <f t="shared" si="1444"/>
        <v>1</v>
      </c>
      <c r="R738" s="28" t="b">
        <f t="shared" si="1445"/>
        <v>1</v>
      </c>
      <c r="S738" s="73" t="b">
        <f t="shared" si="1446"/>
        <v>1</v>
      </c>
      <c r="T738" s="73">
        <f t="shared" si="1447"/>
        <v>0</v>
      </c>
      <c r="U738" s="61">
        <f t="shared" si="1448"/>
        <v>0</v>
      </c>
      <c r="V738" s="62">
        <f t="shared" si="1449"/>
        <v>0</v>
      </c>
      <c r="Z738" s="29" t="s">
        <v>400</v>
      </c>
      <c r="AA738" s="30">
        <v>40</v>
      </c>
      <c r="AB738" s="31">
        <v>5</v>
      </c>
      <c r="AC738" s="31">
        <v>2</v>
      </c>
      <c r="AD738" s="32" t="s">
        <v>399</v>
      </c>
      <c r="AE738" s="30" t="s">
        <v>857</v>
      </c>
      <c r="AF738" s="33">
        <v>0</v>
      </c>
      <c r="AG738" s="34">
        <v>6000</v>
      </c>
      <c r="AH738" s="33">
        <v>6000</v>
      </c>
      <c r="AI738" s="34">
        <v>0</v>
      </c>
      <c r="AJ738" s="34">
        <v>0</v>
      </c>
      <c r="AK738" s="34">
        <v>0</v>
      </c>
      <c r="AL738" s="34">
        <v>0</v>
      </c>
      <c r="AM738" s="34">
        <v>0</v>
      </c>
      <c r="AN738" s="34">
        <v>0</v>
      </c>
    </row>
    <row r="739" spans="1:40" s="25" customFormat="1" x14ac:dyDescent="0.25">
      <c r="A739" s="3"/>
      <c r="B739" s="14" t="s">
        <v>49</v>
      </c>
      <c r="C739" s="15">
        <v>40</v>
      </c>
      <c r="D739" s="16">
        <v>5</v>
      </c>
      <c r="E739" s="16">
        <v>2</v>
      </c>
      <c r="F739" s="17" t="s">
        <v>398</v>
      </c>
      <c r="G739" s="15"/>
      <c r="H739" s="18">
        <v>6000000</v>
      </c>
      <c r="I739" s="18">
        <v>0</v>
      </c>
      <c r="J739" s="18">
        <v>0</v>
      </c>
      <c r="K739" s="58">
        <f t="shared" si="1438"/>
        <v>6000</v>
      </c>
      <c r="L739" s="58">
        <f t="shared" si="1439"/>
        <v>0</v>
      </c>
      <c r="M739" s="58">
        <f t="shared" si="1440"/>
        <v>0</v>
      </c>
      <c r="N739" s="28" t="b">
        <f t="shared" si="1441"/>
        <v>1</v>
      </c>
      <c r="O739" s="28" t="b">
        <f t="shared" si="1442"/>
        <v>1</v>
      </c>
      <c r="P739" s="28" t="b">
        <f t="shared" si="1443"/>
        <v>1</v>
      </c>
      <c r="Q739" s="28" t="b">
        <f t="shared" si="1444"/>
        <v>1</v>
      </c>
      <c r="R739" s="28" t="b">
        <f t="shared" si="1445"/>
        <v>1</v>
      </c>
      <c r="S739" s="73" t="b">
        <f t="shared" si="1446"/>
        <v>1</v>
      </c>
      <c r="T739" s="73">
        <f t="shared" si="1447"/>
        <v>0</v>
      </c>
      <c r="U739" s="61">
        <f t="shared" si="1448"/>
        <v>0</v>
      </c>
      <c r="V739" s="62">
        <f t="shared" si="1449"/>
        <v>0</v>
      </c>
      <c r="Z739" s="29" t="s">
        <v>49</v>
      </c>
      <c r="AA739" s="30">
        <v>40</v>
      </c>
      <c r="AB739" s="31">
        <v>5</v>
      </c>
      <c r="AC739" s="31">
        <v>2</v>
      </c>
      <c r="AD739" s="32" t="s">
        <v>398</v>
      </c>
      <c r="AE739" s="30" t="s">
        <v>857</v>
      </c>
      <c r="AF739" s="33">
        <v>0</v>
      </c>
      <c r="AG739" s="34">
        <v>6000</v>
      </c>
      <c r="AH739" s="33">
        <v>6000</v>
      </c>
      <c r="AI739" s="34">
        <v>0</v>
      </c>
      <c r="AJ739" s="34">
        <v>0</v>
      </c>
      <c r="AK739" s="34">
        <v>0</v>
      </c>
      <c r="AL739" s="34">
        <v>0</v>
      </c>
      <c r="AM739" s="34">
        <v>0</v>
      </c>
      <c r="AN739" s="34">
        <v>0</v>
      </c>
    </row>
    <row r="740" spans="1:40" s="25" customFormat="1" ht="26.4" x14ac:dyDescent="0.25">
      <c r="A740" s="3"/>
      <c r="B740" s="14" t="s">
        <v>35</v>
      </c>
      <c r="C740" s="15">
        <v>40</v>
      </c>
      <c r="D740" s="16">
        <v>5</v>
      </c>
      <c r="E740" s="16">
        <v>2</v>
      </c>
      <c r="F740" s="17" t="s">
        <v>398</v>
      </c>
      <c r="G740" s="15" t="s">
        <v>34</v>
      </c>
      <c r="H740" s="18">
        <v>6000000</v>
      </c>
      <c r="I740" s="18">
        <v>0</v>
      </c>
      <c r="J740" s="18">
        <v>0</v>
      </c>
      <c r="K740" s="58">
        <f t="shared" si="1438"/>
        <v>6000</v>
      </c>
      <c r="L740" s="58">
        <f t="shared" si="1439"/>
        <v>0</v>
      </c>
      <c r="M740" s="58">
        <f t="shared" si="1440"/>
        <v>0</v>
      </c>
      <c r="N740" s="28" t="b">
        <f t="shared" si="1441"/>
        <v>1</v>
      </c>
      <c r="O740" s="28" t="b">
        <f t="shared" si="1442"/>
        <v>1</v>
      </c>
      <c r="P740" s="28" t="b">
        <f t="shared" si="1443"/>
        <v>1</v>
      </c>
      <c r="Q740" s="28" t="b">
        <f t="shared" si="1444"/>
        <v>1</v>
      </c>
      <c r="R740" s="28" t="b">
        <f t="shared" si="1445"/>
        <v>1</v>
      </c>
      <c r="S740" s="73" t="b">
        <f t="shared" si="1446"/>
        <v>0</v>
      </c>
      <c r="T740" s="73">
        <f t="shared" si="1447"/>
        <v>0</v>
      </c>
      <c r="U740" s="61">
        <f t="shared" si="1448"/>
        <v>0</v>
      </c>
      <c r="V740" s="62">
        <f t="shared" si="1449"/>
        <v>0</v>
      </c>
      <c r="Z740" s="29" t="s">
        <v>35</v>
      </c>
      <c r="AA740" s="30">
        <v>40</v>
      </c>
      <c r="AB740" s="31">
        <v>5</v>
      </c>
      <c r="AC740" s="31">
        <v>2</v>
      </c>
      <c r="AD740" s="32" t="s">
        <v>398</v>
      </c>
      <c r="AE740" s="30">
        <v>200</v>
      </c>
      <c r="AF740" s="33">
        <v>0</v>
      </c>
      <c r="AG740" s="34">
        <v>6000</v>
      </c>
      <c r="AH740" s="33">
        <v>6000</v>
      </c>
      <c r="AI740" s="34">
        <v>0</v>
      </c>
      <c r="AJ740" s="34">
        <v>0</v>
      </c>
      <c r="AK740" s="34">
        <v>0</v>
      </c>
      <c r="AL740" s="34">
        <v>0</v>
      </c>
      <c r="AM740" s="34">
        <v>0</v>
      </c>
      <c r="AN740" s="34">
        <v>0</v>
      </c>
    </row>
    <row r="741" spans="1:40" s="25" customFormat="1" ht="26.4" x14ac:dyDescent="0.25">
      <c r="A741" s="3"/>
      <c r="B741" s="14" t="s">
        <v>33</v>
      </c>
      <c r="C741" s="15">
        <v>40</v>
      </c>
      <c r="D741" s="16">
        <v>5</v>
      </c>
      <c r="E741" s="16">
        <v>2</v>
      </c>
      <c r="F741" s="17" t="s">
        <v>398</v>
      </c>
      <c r="G741" s="15" t="s">
        <v>32</v>
      </c>
      <c r="H741" s="18">
        <v>6000000</v>
      </c>
      <c r="I741" s="18">
        <v>0</v>
      </c>
      <c r="J741" s="18">
        <v>0</v>
      </c>
      <c r="K741" s="58">
        <f t="shared" si="1438"/>
        <v>6000</v>
      </c>
      <c r="L741" s="58">
        <f t="shared" si="1439"/>
        <v>0</v>
      </c>
      <c r="M741" s="58">
        <f t="shared" si="1440"/>
        <v>0</v>
      </c>
      <c r="N741" s="28" t="b">
        <f t="shared" si="1441"/>
        <v>1</v>
      </c>
      <c r="O741" s="28" t="b">
        <f t="shared" si="1442"/>
        <v>1</v>
      </c>
      <c r="P741" s="28" t="b">
        <f t="shared" si="1443"/>
        <v>1</v>
      </c>
      <c r="Q741" s="28" t="b">
        <f t="shared" si="1444"/>
        <v>1</v>
      </c>
      <c r="R741" s="28" t="b">
        <f t="shared" si="1445"/>
        <v>1</v>
      </c>
      <c r="S741" s="73" t="b">
        <f t="shared" si="1446"/>
        <v>0</v>
      </c>
      <c r="T741" s="73">
        <f t="shared" si="1447"/>
        <v>0</v>
      </c>
      <c r="U741" s="61">
        <f t="shared" si="1448"/>
        <v>0</v>
      </c>
      <c r="V741" s="62">
        <f t="shared" si="1449"/>
        <v>0</v>
      </c>
      <c r="Z741" s="29" t="s">
        <v>33</v>
      </c>
      <c r="AA741" s="30">
        <v>40</v>
      </c>
      <c r="AB741" s="31">
        <v>5</v>
      </c>
      <c r="AC741" s="31">
        <v>2</v>
      </c>
      <c r="AD741" s="32" t="s">
        <v>398</v>
      </c>
      <c r="AE741" s="30">
        <v>240</v>
      </c>
      <c r="AF741" s="33">
        <v>0</v>
      </c>
      <c r="AG741" s="34">
        <v>6000</v>
      </c>
      <c r="AH741" s="33">
        <v>6000</v>
      </c>
      <c r="AI741" s="34">
        <v>0</v>
      </c>
      <c r="AJ741" s="34">
        <v>0</v>
      </c>
      <c r="AK741" s="34">
        <v>0</v>
      </c>
      <c r="AL741" s="34">
        <v>0</v>
      </c>
      <c r="AM741" s="34">
        <v>0</v>
      </c>
      <c r="AN741" s="34">
        <v>0</v>
      </c>
    </row>
    <row r="742" spans="1:40" s="25" customFormat="1" ht="26.4" x14ac:dyDescent="0.25">
      <c r="A742" s="3"/>
      <c r="B742" s="20" t="s">
        <v>352</v>
      </c>
      <c r="C742" s="15">
        <v>40</v>
      </c>
      <c r="D742" s="16">
        <v>5</v>
      </c>
      <c r="E742" s="16">
        <v>2</v>
      </c>
      <c r="F742" s="17" t="s">
        <v>351</v>
      </c>
      <c r="G742" s="15"/>
      <c r="H742" s="18">
        <v>1644581.88</v>
      </c>
      <c r="I742" s="18">
        <v>0</v>
      </c>
      <c r="J742" s="18">
        <v>0</v>
      </c>
      <c r="K742" s="58">
        <f t="shared" si="1438"/>
        <v>1644.58188</v>
      </c>
      <c r="L742" s="58">
        <f t="shared" si="1439"/>
        <v>0</v>
      </c>
      <c r="M742" s="58">
        <f t="shared" si="1440"/>
        <v>0</v>
      </c>
      <c r="N742" s="28" t="b">
        <f t="shared" si="1441"/>
        <v>1</v>
      </c>
      <c r="O742" s="28" t="b">
        <f t="shared" si="1442"/>
        <v>1</v>
      </c>
      <c r="P742" s="28" t="b">
        <f t="shared" si="1443"/>
        <v>1</v>
      </c>
      <c r="Q742" s="28" t="b">
        <f t="shared" si="1444"/>
        <v>1</v>
      </c>
      <c r="R742" s="28" t="b">
        <f t="shared" si="1445"/>
        <v>1</v>
      </c>
      <c r="S742" s="73" t="b">
        <f t="shared" si="1446"/>
        <v>1</v>
      </c>
      <c r="T742" s="73">
        <f t="shared" si="1447"/>
        <v>1.8800000000283035E-3</v>
      </c>
      <c r="U742" s="61">
        <f t="shared" si="1448"/>
        <v>0</v>
      </c>
      <c r="V742" s="62">
        <f t="shared" si="1449"/>
        <v>0</v>
      </c>
      <c r="Z742" s="29" t="s">
        <v>352</v>
      </c>
      <c r="AA742" s="30">
        <v>40</v>
      </c>
      <c r="AB742" s="31">
        <v>5</v>
      </c>
      <c r="AC742" s="31">
        <v>2</v>
      </c>
      <c r="AD742" s="32" t="s">
        <v>351</v>
      </c>
      <c r="AE742" s="30" t="s">
        <v>857</v>
      </c>
      <c r="AF742" s="33">
        <v>1908.09</v>
      </c>
      <c r="AG742" s="34">
        <v>-263.51</v>
      </c>
      <c r="AH742" s="33">
        <v>1644.58</v>
      </c>
      <c r="AI742" s="34">
        <v>0</v>
      </c>
      <c r="AJ742" s="34">
        <v>0</v>
      </c>
      <c r="AK742" s="34">
        <v>0</v>
      </c>
      <c r="AL742" s="34">
        <v>0</v>
      </c>
      <c r="AM742" s="34">
        <v>0</v>
      </c>
      <c r="AN742" s="34">
        <v>0</v>
      </c>
    </row>
    <row r="743" spans="1:40" s="25" customFormat="1" ht="26.4" x14ac:dyDescent="0.25">
      <c r="A743" s="3"/>
      <c r="B743" s="14" t="s">
        <v>349</v>
      </c>
      <c r="C743" s="15">
        <v>40</v>
      </c>
      <c r="D743" s="16">
        <v>5</v>
      </c>
      <c r="E743" s="16">
        <v>2</v>
      </c>
      <c r="F743" s="17" t="s">
        <v>348</v>
      </c>
      <c r="G743" s="15"/>
      <c r="H743" s="18">
        <v>1644581.88</v>
      </c>
      <c r="I743" s="18">
        <v>0</v>
      </c>
      <c r="J743" s="18">
        <v>0</v>
      </c>
      <c r="K743" s="58">
        <f t="shared" ref="K743:K746" si="1450">H743/1000</f>
        <v>1644.58188</v>
      </c>
      <c r="L743" s="58">
        <f t="shared" ref="L743:L746" si="1451">I743/1000</f>
        <v>0</v>
      </c>
      <c r="M743" s="58">
        <f t="shared" ref="M743:M746" si="1452">J743/1000</f>
        <v>0</v>
      </c>
      <c r="N743" s="28" t="b">
        <f t="shared" ref="N743:N746" si="1453">B743=Z743</f>
        <v>1</v>
      </c>
      <c r="O743" s="28" t="b">
        <f t="shared" ref="O743:O746" si="1454">C743=AA743</f>
        <v>1</v>
      </c>
      <c r="P743" s="28" t="b">
        <f t="shared" ref="P743:P746" si="1455">D743=AB743</f>
        <v>1</v>
      </c>
      <c r="Q743" s="28" t="b">
        <f t="shared" ref="Q743:Q746" si="1456">E743=AC743</f>
        <v>1</v>
      </c>
      <c r="R743" s="28" t="b">
        <f t="shared" ref="R743:R746" si="1457">F743=AD743</f>
        <v>1</v>
      </c>
      <c r="S743" s="73" t="b">
        <f t="shared" ref="S743:S746" si="1458">G743=AE743</f>
        <v>1</v>
      </c>
      <c r="T743" s="73">
        <f t="shared" ref="T743:T746" si="1459">K743-AH743</f>
        <v>1.8800000000283035E-3</v>
      </c>
      <c r="U743" s="61">
        <f t="shared" ref="U743:U746" si="1460">L743-AK743</f>
        <v>0</v>
      </c>
      <c r="V743" s="62">
        <f t="shared" ref="V743:V746" si="1461">M743-AN743</f>
        <v>0</v>
      </c>
      <c r="Z743" s="29" t="s">
        <v>349</v>
      </c>
      <c r="AA743" s="30">
        <v>40</v>
      </c>
      <c r="AB743" s="31">
        <v>5</v>
      </c>
      <c r="AC743" s="31">
        <v>2</v>
      </c>
      <c r="AD743" s="32" t="s">
        <v>348</v>
      </c>
      <c r="AE743" s="30" t="s">
        <v>857</v>
      </c>
      <c r="AF743" s="33">
        <v>0</v>
      </c>
      <c r="AG743" s="34">
        <v>1644.58</v>
      </c>
      <c r="AH743" s="33">
        <v>1644.58</v>
      </c>
      <c r="AI743" s="34">
        <v>0</v>
      </c>
      <c r="AJ743" s="34">
        <v>0</v>
      </c>
      <c r="AK743" s="34">
        <v>0</v>
      </c>
      <c r="AL743" s="34">
        <v>0</v>
      </c>
      <c r="AM743" s="34">
        <v>0</v>
      </c>
      <c r="AN743" s="34">
        <v>0</v>
      </c>
    </row>
    <row r="744" spans="1:40" s="25" customFormat="1" ht="26.4" x14ac:dyDescent="0.25">
      <c r="A744" s="3"/>
      <c r="B744" s="14" t="s">
        <v>347</v>
      </c>
      <c r="C744" s="15">
        <v>40</v>
      </c>
      <c r="D744" s="16">
        <v>5</v>
      </c>
      <c r="E744" s="16">
        <v>2</v>
      </c>
      <c r="F744" s="17" t="s">
        <v>346</v>
      </c>
      <c r="G744" s="15"/>
      <c r="H744" s="18">
        <v>1644581.88</v>
      </c>
      <c r="I744" s="18">
        <v>0</v>
      </c>
      <c r="J744" s="18">
        <v>0</v>
      </c>
      <c r="K744" s="58">
        <f t="shared" si="1450"/>
        <v>1644.58188</v>
      </c>
      <c r="L744" s="58">
        <f t="shared" si="1451"/>
        <v>0</v>
      </c>
      <c r="M744" s="58">
        <f t="shared" si="1452"/>
        <v>0</v>
      </c>
      <c r="N744" s="28" t="b">
        <f t="shared" si="1453"/>
        <v>1</v>
      </c>
      <c r="O744" s="28" t="b">
        <f t="shared" si="1454"/>
        <v>1</v>
      </c>
      <c r="P744" s="28" t="b">
        <f t="shared" si="1455"/>
        <v>1</v>
      </c>
      <c r="Q744" s="28" t="b">
        <f t="shared" si="1456"/>
        <v>1</v>
      </c>
      <c r="R744" s="28" t="b">
        <f t="shared" si="1457"/>
        <v>1</v>
      </c>
      <c r="S744" s="73" t="b">
        <f t="shared" si="1458"/>
        <v>1</v>
      </c>
      <c r="T744" s="73">
        <f t="shared" si="1459"/>
        <v>1.8800000000283035E-3</v>
      </c>
      <c r="U744" s="61">
        <f t="shared" si="1460"/>
        <v>0</v>
      </c>
      <c r="V744" s="62">
        <f t="shared" si="1461"/>
        <v>0</v>
      </c>
      <c r="Z744" s="29" t="s">
        <v>347</v>
      </c>
      <c r="AA744" s="30">
        <v>40</v>
      </c>
      <c r="AB744" s="31">
        <v>5</v>
      </c>
      <c r="AC744" s="31">
        <v>2</v>
      </c>
      <c r="AD744" s="32" t="s">
        <v>346</v>
      </c>
      <c r="AE744" s="30" t="s">
        <v>857</v>
      </c>
      <c r="AF744" s="33">
        <v>0</v>
      </c>
      <c r="AG744" s="34">
        <v>1644.58</v>
      </c>
      <c r="AH744" s="33">
        <v>1644.58</v>
      </c>
      <c r="AI744" s="34">
        <v>0</v>
      </c>
      <c r="AJ744" s="34">
        <v>0</v>
      </c>
      <c r="AK744" s="34">
        <v>0</v>
      </c>
      <c r="AL744" s="34">
        <v>0</v>
      </c>
      <c r="AM744" s="34">
        <v>0</v>
      </c>
      <c r="AN744" s="34">
        <v>0</v>
      </c>
    </row>
    <row r="745" spans="1:40" s="25" customFormat="1" x14ac:dyDescent="0.25">
      <c r="A745" s="3"/>
      <c r="B745" s="14" t="s">
        <v>74</v>
      </c>
      <c r="C745" s="15">
        <v>40</v>
      </c>
      <c r="D745" s="16">
        <v>5</v>
      </c>
      <c r="E745" s="16">
        <v>2</v>
      </c>
      <c r="F745" s="17" t="s">
        <v>397</v>
      </c>
      <c r="G745" s="15"/>
      <c r="H745" s="18">
        <v>1644581.88</v>
      </c>
      <c r="I745" s="18">
        <v>0</v>
      </c>
      <c r="J745" s="18">
        <v>0</v>
      </c>
      <c r="K745" s="58">
        <f t="shared" si="1450"/>
        <v>1644.58188</v>
      </c>
      <c r="L745" s="58">
        <f t="shared" si="1451"/>
        <v>0</v>
      </c>
      <c r="M745" s="58">
        <f t="shared" si="1452"/>
        <v>0</v>
      </c>
      <c r="N745" s="28" t="b">
        <f t="shared" si="1453"/>
        <v>1</v>
      </c>
      <c r="O745" s="28" t="b">
        <f t="shared" si="1454"/>
        <v>1</v>
      </c>
      <c r="P745" s="28" t="b">
        <f t="shared" si="1455"/>
        <v>1</v>
      </c>
      <c r="Q745" s="28" t="b">
        <f t="shared" si="1456"/>
        <v>1</v>
      </c>
      <c r="R745" s="28" t="b">
        <f t="shared" si="1457"/>
        <v>1</v>
      </c>
      <c r="S745" s="73" t="b">
        <f t="shared" si="1458"/>
        <v>1</v>
      </c>
      <c r="T745" s="73">
        <f t="shared" si="1459"/>
        <v>1.8800000000283035E-3</v>
      </c>
      <c r="U745" s="61">
        <f t="shared" si="1460"/>
        <v>0</v>
      </c>
      <c r="V745" s="62">
        <f t="shared" si="1461"/>
        <v>0</v>
      </c>
      <c r="Z745" s="29" t="s">
        <v>74</v>
      </c>
      <c r="AA745" s="30">
        <v>40</v>
      </c>
      <c r="AB745" s="31">
        <v>5</v>
      </c>
      <c r="AC745" s="31">
        <v>2</v>
      </c>
      <c r="AD745" s="32" t="s">
        <v>397</v>
      </c>
      <c r="AE745" s="30" t="s">
        <v>857</v>
      </c>
      <c r="AF745" s="33">
        <v>0</v>
      </c>
      <c r="AG745" s="34">
        <v>1644.58</v>
      </c>
      <c r="AH745" s="33">
        <v>1644.58</v>
      </c>
      <c r="AI745" s="34">
        <v>0</v>
      </c>
      <c r="AJ745" s="34">
        <v>0</v>
      </c>
      <c r="AK745" s="34">
        <v>0</v>
      </c>
      <c r="AL745" s="34">
        <v>0</v>
      </c>
      <c r="AM745" s="34">
        <v>0</v>
      </c>
      <c r="AN745" s="34">
        <v>0</v>
      </c>
    </row>
    <row r="746" spans="1:40" s="25" customFormat="1" ht="21" x14ac:dyDescent="0.25">
      <c r="A746" s="3"/>
      <c r="B746" s="14" t="s">
        <v>73</v>
      </c>
      <c r="C746" s="15">
        <v>40</v>
      </c>
      <c r="D746" s="16">
        <v>5</v>
      </c>
      <c r="E746" s="16">
        <v>2</v>
      </c>
      <c r="F746" s="17" t="s">
        <v>397</v>
      </c>
      <c r="G746" s="15" t="s">
        <v>72</v>
      </c>
      <c r="H746" s="18">
        <v>1644581.88</v>
      </c>
      <c r="I746" s="18">
        <v>0</v>
      </c>
      <c r="J746" s="18">
        <v>0</v>
      </c>
      <c r="K746" s="58">
        <f t="shared" si="1450"/>
        <v>1644.58188</v>
      </c>
      <c r="L746" s="58">
        <f t="shared" si="1451"/>
        <v>0</v>
      </c>
      <c r="M746" s="58">
        <f t="shared" si="1452"/>
        <v>0</v>
      </c>
      <c r="N746" s="28" t="b">
        <f t="shared" si="1453"/>
        <v>1</v>
      </c>
      <c r="O746" s="28" t="b">
        <f t="shared" si="1454"/>
        <v>1</v>
      </c>
      <c r="P746" s="28" t="b">
        <f t="shared" si="1455"/>
        <v>1</v>
      </c>
      <c r="Q746" s="28" t="b">
        <f t="shared" si="1456"/>
        <v>1</v>
      </c>
      <c r="R746" s="28" t="b">
        <f t="shared" si="1457"/>
        <v>1</v>
      </c>
      <c r="S746" s="73" t="b">
        <f t="shared" si="1458"/>
        <v>0</v>
      </c>
      <c r="T746" s="73">
        <f t="shared" si="1459"/>
        <v>1.8800000000283035E-3</v>
      </c>
      <c r="U746" s="61">
        <f t="shared" si="1460"/>
        <v>0</v>
      </c>
      <c r="V746" s="62">
        <f t="shared" si="1461"/>
        <v>0</v>
      </c>
      <c r="Z746" s="29" t="s">
        <v>73</v>
      </c>
      <c r="AA746" s="30">
        <v>40</v>
      </c>
      <c r="AB746" s="31">
        <v>5</v>
      </c>
      <c r="AC746" s="31">
        <v>2</v>
      </c>
      <c r="AD746" s="32" t="s">
        <v>397</v>
      </c>
      <c r="AE746" s="30">
        <v>400</v>
      </c>
      <c r="AF746" s="33">
        <v>0</v>
      </c>
      <c r="AG746" s="34">
        <v>1644.58</v>
      </c>
      <c r="AH746" s="33">
        <v>1644.58</v>
      </c>
      <c r="AI746" s="34">
        <v>0</v>
      </c>
      <c r="AJ746" s="34">
        <v>0</v>
      </c>
      <c r="AK746" s="34">
        <v>0</v>
      </c>
      <c r="AL746" s="34">
        <v>0</v>
      </c>
      <c r="AM746" s="34">
        <v>0</v>
      </c>
      <c r="AN746" s="34">
        <v>0</v>
      </c>
    </row>
    <row r="747" spans="1:40" s="25" customFormat="1" x14ac:dyDescent="0.25">
      <c r="A747" s="3"/>
      <c r="B747" s="14" t="s">
        <v>71</v>
      </c>
      <c r="C747" s="15">
        <v>40</v>
      </c>
      <c r="D747" s="16">
        <v>5</v>
      </c>
      <c r="E747" s="16">
        <v>2</v>
      </c>
      <c r="F747" s="17" t="s">
        <v>397</v>
      </c>
      <c r="G747" s="15" t="s">
        <v>70</v>
      </c>
      <c r="H747" s="18">
        <v>1644581.88</v>
      </c>
      <c r="I747" s="18">
        <v>0</v>
      </c>
      <c r="J747" s="18">
        <v>0</v>
      </c>
      <c r="K747" s="58">
        <f t="shared" ref="K747:K765" si="1462">H747/1000</f>
        <v>1644.58188</v>
      </c>
      <c r="L747" s="58">
        <f t="shared" ref="L747:L765" si="1463">I747/1000</f>
        <v>0</v>
      </c>
      <c r="M747" s="58">
        <f t="shared" ref="M747:M765" si="1464">J747/1000</f>
        <v>0</v>
      </c>
      <c r="N747" s="28" t="b">
        <f t="shared" ref="N747:N765" si="1465">B747=Z747</f>
        <v>1</v>
      </c>
      <c r="O747" s="28" t="b">
        <f t="shared" ref="O747:O765" si="1466">C747=AA747</f>
        <v>1</v>
      </c>
      <c r="P747" s="28" t="b">
        <f t="shared" ref="P747:P765" si="1467">D747=AB747</f>
        <v>1</v>
      </c>
      <c r="Q747" s="28" t="b">
        <f t="shared" ref="Q747:Q765" si="1468">E747=AC747</f>
        <v>1</v>
      </c>
      <c r="R747" s="28" t="b">
        <f t="shared" ref="R747:R765" si="1469">F747=AD747</f>
        <v>1</v>
      </c>
      <c r="S747" s="73" t="b">
        <f t="shared" ref="S747:S765" si="1470">G747=AE747</f>
        <v>0</v>
      </c>
      <c r="T747" s="73">
        <f t="shared" ref="T747:T765" si="1471">K747-AH747</f>
        <v>1.8800000000283035E-3</v>
      </c>
      <c r="U747" s="61">
        <f t="shared" ref="U747:U765" si="1472">L747-AK747</f>
        <v>0</v>
      </c>
      <c r="V747" s="62">
        <f t="shared" ref="V747:V765" si="1473">M747-AN747</f>
        <v>0</v>
      </c>
      <c r="Z747" s="29" t="s">
        <v>71</v>
      </c>
      <c r="AA747" s="30">
        <v>40</v>
      </c>
      <c r="AB747" s="31">
        <v>5</v>
      </c>
      <c r="AC747" s="31">
        <v>2</v>
      </c>
      <c r="AD747" s="32" t="s">
        <v>397</v>
      </c>
      <c r="AE747" s="30">
        <v>410</v>
      </c>
      <c r="AF747" s="33">
        <v>0</v>
      </c>
      <c r="AG747" s="34">
        <v>1644.58</v>
      </c>
      <c r="AH747" s="33">
        <v>1644.58</v>
      </c>
      <c r="AI747" s="34">
        <v>0</v>
      </c>
      <c r="AJ747" s="34">
        <v>0</v>
      </c>
      <c r="AK747" s="34">
        <v>0</v>
      </c>
      <c r="AL747" s="34">
        <v>0</v>
      </c>
      <c r="AM747" s="34">
        <v>0</v>
      </c>
      <c r="AN747" s="34">
        <v>0</v>
      </c>
    </row>
    <row r="748" spans="1:40" s="25" customFormat="1" x14ac:dyDescent="0.25">
      <c r="A748" s="3"/>
      <c r="B748" s="29" t="s">
        <v>858</v>
      </c>
      <c r="C748" s="15"/>
      <c r="D748" s="16"/>
      <c r="E748" s="16"/>
      <c r="F748" s="17"/>
      <c r="G748" s="15"/>
      <c r="H748" s="18"/>
      <c r="I748" s="18"/>
      <c r="J748" s="18"/>
      <c r="K748" s="58">
        <f t="shared" si="1462"/>
        <v>0</v>
      </c>
      <c r="L748" s="58">
        <f t="shared" si="1463"/>
        <v>0</v>
      </c>
      <c r="M748" s="58">
        <f t="shared" si="1464"/>
        <v>0</v>
      </c>
      <c r="N748" s="28" t="b">
        <f t="shared" si="1465"/>
        <v>1</v>
      </c>
      <c r="O748" s="28" t="b">
        <f t="shared" si="1466"/>
        <v>1</v>
      </c>
      <c r="P748" s="28" t="b">
        <f t="shared" si="1467"/>
        <v>1</v>
      </c>
      <c r="Q748" s="28" t="b">
        <f t="shared" si="1468"/>
        <v>1</v>
      </c>
      <c r="R748" s="28" t="b">
        <f t="shared" si="1469"/>
        <v>1</v>
      </c>
      <c r="S748" s="73" t="b">
        <f t="shared" si="1470"/>
        <v>1</v>
      </c>
      <c r="T748" s="73">
        <f t="shared" si="1471"/>
        <v>0</v>
      </c>
      <c r="U748" s="61">
        <f t="shared" si="1472"/>
        <v>0</v>
      </c>
      <c r="V748" s="62">
        <f t="shared" si="1473"/>
        <v>0</v>
      </c>
      <c r="Z748" s="29" t="s">
        <v>858</v>
      </c>
      <c r="AA748" s="30"/>
      <c r="AB748" s="31"/>
      <c r="AC748" s="31"/>
      <c r="AD748" s="32"/>
      <c r="AE748" s="30"/>
      <c r="AF748" s="33"/>
      <c r="AG748" s="34"/>
      <c r="AH748" s="33"/>
      <c r="AI748" s="34"/>
      <c r="AJ748" s="34"/>
      <c r="AK748" s="34"/>
      <c r="AL748" s="34"/>
      <c r="AM748" s="34"/>
      <c r="AN748" s="34"/>
    </row>
    <row r="749" spans="1:40" s="25" customFormat="1" ht="39.6" x14ac:dyDescent="0.25">
      <c r="A749" s="3"/>
      <c r="B749" s="35" t="s">
        <v>862</v>
      </c>
      <c r="C749" s="15">
        <v>40</v>
      </c>
      <c r="D749" s="16">
        <v>5</v>
      </c>
      <c r="E749" s="16">
        <v>2</v>
      </c>
      <c r="F749" s="17" t="s">
        <v>397</v>
      </c>
      <c r="G749" s="15" t="s">
        <v>70</v>
      </c>
      <c r="H749" s="18">
        <v>1644581.88</v>
      </c>
      <c r="I749" s="18">
        <v>0</v>
      </c>
      <c r="J749" s="18">
        <v>0</v>
      </c>
      <c r="K749" s="58">
        <f t="shared" si="1462"/>
        <v>1644.58188</v>
      </c>
      <c r="L749" s="58">
        <f t="shared" si="1463"/>
        <v>0</v>
      </c>
      <c r="M749" s="58">
        <f t="shared" si="1464"/>
        <v>0</v>
      </c>
      <c r="N749" s="28" t="b">
        <f t="shared" si="1465"/>
        <v>1</v>
      </c>
      <c r="O749" s="28" t="b">
        <f t="shared" si="1466"/>
        <v>1</v>
      </c>
      <c r="P749" s="28" t="b">
        <f t="shared" si="1467"/>
        <v>1</v>
      </c>
      <c r="Q749" s="28" t="b">
        <f t="shared" si="1468"/>
        <v>1</v>
      </c>
      <c r="R749" s="28" t="b">
        <f t="shared" si="1469"/>
        <v>1</v>
      </c>
      <c r="S749" s="73" t="b">
        <f t="shared" si="1470"/>
        <v>0</v>
      </c>
      <c r="T749" s="73">
        <f t="shared" si="1471"/>
        <v>1.8800000000283035E-3</v>
      </c>
      <c r="U749" s="61">
        <f t="shared" si="1472"/>
        <v>0</v>
      </c>
      <c r="V749" s="62">
        <f t="shared" si="1473"/>
        <v>0</v>
      </c>
      <c r="Z749" s="35" t="s">
        <v>862</v>
      </c>
      <c r="AA749" s="36">
        <v>40</v>
      </c>
      <c r="AB749" s="37">
        <v>5</v>
      </c>
      <c r="AC749" s="37">
        <v>2</v>
      </c>
      <c r="AD749" s="38" t="s">
        <v>397</v>
      </c>
      <c r="AE749" s="36">
        <v>410</v>
      </c>
      <c r="AF749" s="39">
        <v>0</v>
      </c>
      <c r="AG749" s="40">
        <v>1644.58</v>
      </c>
      <c r="AH749" s="39">
        <v>1644.58</v>
      </c>
      <c r="AI749" s="40">
        <v>0</v>
      </c>
      <c r="AJ749" s="40">
        <v>0</v>
      </c>
      <c r="AK749" s="40">
        <v>0</v>
      </c>
      <c r="AL749" s="40">
        <v>0</v>
      </c>
      <c r="AM749" s="40">
        <v>0</v>
      </c>
      <c r="AN749" s="40">
        <v>0</v>
      </c>
    </row>
    <row r="750" spans="1:40" s="25" customFormat="1" x14ac:dyDescent="0.25">
      <c r="A750" s="3"/>
      <c r="B750" s="19" t="s">
        <v>396</v>
      </c>
      <c r="C750" s="15">
        <v>40</v>
      </c>
      <c r="D750" s="16">
        <v>5</v>
      </c>
      <c r="E750" s="16">
        <v>3</v>
      </c>
      <c r="F750" s="17"/>
      <c r="G750" s="15"/>
      <c r="H750" s="18">
        <v>97056729.790000007</v>
      </c>
      <c r="I750" s="18">
        <v>69714400</v>
      </c>
      <c r="J750" s="18">
        <v>67014700</v>
      </c>
      <c r="K750" s="58">
        <f t="shared" si="1462"/>
        <v>97056.729790000012</v>
      </c>
      <c r="L750" s="58">
        <f t="shared" si="1463"/>
        <v>69714.399999999994</v>
      </c>
      <c r="M750" s="58">
        <f t="shared" si="1464"/>
        <v>67014.7</v>
      </c>
      <c r="N750" s="28" t="b">
        <f t="shared" si="1465"/>
        <v>1</v>
      </c>
      <c r="O750" s="28" t="b">
        <f t="shared" si="1466"/>
        <v>1</v>
      </c>
      <c r="P750" s="28" t="b">
        <f t="shared" si="1467"/>
        <v>1</v>
      </c>
      <c r="Q750" s="28" t="b">
        <f t="shared" si="1468"/>
        <v>1</v>
      </c>
      <c r="R750" s="28" t="b">
        <f t="shared" si="1469"/>
        <v>1</v>
      </c>
      <c r="S750" s="73" t="b">
        <f t="shared" si="1470"/>
        <v>1</v>
      </c>
      <c r="T750" s="73">
        <f t="shared" si="1471"/>
        <v>-2.0999998378101736E-4</v>
      </c>
      <c r="U750" s="61">
        <f t="shared" si="1472"/>
        <v>0</v>
      </c>
      <c r="V750" s="62">
        <f t="shared" si="1473"/>
        <v>0</v>
      </c>
      <c r="Z750" s="29" t="s">
        <v>396</v>
      </c>
      <c r="AA750" s="30">
        <v>40</v>
      </c>
      <c r="AB750" s="31">
        <v>5</v>
      </c>
      <c r="AC750" s="31">
        <v>3</v>
      </c>
      <c r="AD750" s="32" t="s">
        <v>857</v>
      </c>
      <c r="AE750" s="30" t="s">
        <v>857</v>
      </c>
      <c r="AF750" s="33">
        <v>93804.98</v>
      </c>
      <c r="AG750" s="34">
        <v>3251.76</v>
      </c>
      <c r="AH750" s="33">
        <v>97056.73</v>
      </c>
      <c r="AI750" s="34">
        <v>69714.399999999994</v>
      </c>
      <c r="AJ750" s="34">
        <v>0</v>
      </c>
      <c r="AK750" s="34">
        <v>69714.399999999994</v>
      </c>
      <c r="AL750" s="34">
        <v>67014.7</v>
      </c>
      <c r="AM750" s="34">
        <v>0</v>
      </c>
      <c r="AN750" s="34">
        <v>67014.7</v>
      </c>
    </row>
    <row r="751" spans="1:40" s="25" customFormat="1" ht="26.4" x14ac:dyDescent="0.25">
      <c r="A751" s="3"/>
      <c r="B751" s="20" t="s">
        <v>395</v>
      </c>
      <c r="C751" s="15">
        <v>40</v>
      </c>
      <c r="D751" s="16">
        <v>5</v>
      </c>
      <c r="E751" s="16">
        <v>3</v>
      </c>
      <c r="F751" s="17" t="s">
        <v>394</v>
      </c>
      <c r="G751" s="15"/>
      <c r="H751" s="18">
        <v>41865041.020000003</v>
      </c>
      <c r="I751" s="18">
        <v>11903200</v>
      </c>
      <c r="J751" s="18">
        <v>9653500</v>
      </c>
      <c r="K751" s="58">
        <f t="shared" si="1462"/>
        <v>41865.041020000004</v>
      </c>
      <c r="L751" s="58">
        <f t="shared" si="1463"/>
        <v>11903.2</v>
      </c>
      <c r="M751" s="58">
        <f t="shared" si="1464"/>
        <v>9653.5</v>
      </c>
      <c r="N751" s="28" t="b">
        <f t="shared" si="1465"/>
        <v>1</v>
      </c>
      <c r="O751" s="28" t="b">
        <f t="shared" si="1466"/>
        <v>1</v>
      </c>
      <c r="P751" s="28" t="b">
        <f t="shared" si="1467"/>
        <v>1</v>
      </c>
      <c r="Q751" s="28" t="b">
        <f t="shared" si="1468"/>
        <v>1</v>
      </c>
      <c r="R751" s="28" t="b">
        <f t="shared" si="1469"/>
        <v>1</v>
      </c>
      <c r="S751" s="73" t="b">
        <f t="shared" si="1470"/>
        <v>1</v>
      </c>
      <c r="T751" s="73">
        <f t="shared" si="1471"/>
        <v>1.0200000033364631E-3</v>
      </c>
      <c r="U751" s="61">
        <f t="shared" si="1472"/>
        <v>0</v>
      </c>
      <c r="V751" s="62">
        <f t="shared" si="1473"/>
        <v>0</v>
      </c>
      <c r="Z751" s="29" t="s">
        <v>395</v>
      </c>
      <c r="AA751" s="30">
        <v>40</v>
      </c>
      <c r="AB751" s="31">
        <v>5</v>
      </c>
      <c r="AC751" s="31">
        <v>3</v>
      </c>
      <c r="AD751" s="32" t="s">
        <v>394</v>
      </c>
      <c r="AE751" s="30" t="s">
        <v>857</v>
      </c>
      <c r="AF751" s="33">
        <v>40686.339999999997</v>
      </c>
      <c r="AG751" s="34">
        <v>1178.7</v>
      </c>
      <c r="AH751" s="33">
        <v>41865.040000000001</v>
      </c>
      <c r="AI751" s="34">
        <v>11903.2</v>
      </c>
      <c r="AJ751" s="34">
        <v>0</v>
      </c>
      <c r="AK751" s="34">
        <v>11903.2</v>
      </c>
      <c r="AL751" s="34">
        <v>9653.5</v>
      </c>
      <c r="AM751" s="34">
        <v>0</v>
      </c>
      <c r="AN751" s="34">
        <v>9653.5</v>
      </c>
    </row>
    <row r="752" spans="1:40" s="25" customFormat="1" x14ac:dyDescent="0.25">
      <c r="A752" s="3"/>
      <c r="B752" s="14" t="s">
        <v>393</v>
      </c>
      <c r="C752" s="15">
        <v>40</v>
      </c>
      <c r="D752" s="16">
        <v>5</v>
      </c>
      <c r="E752" s="16">
        <v>3</v>
      </c>
      <c r="F752" s="17" t="s">
        <v>392</v>
      </c>
      <c r="G752" s="15"/>
      <c r="H752" s="18">
        <v>41865041.020000003</v>
      </c>
      <c r="I752" s="18">
        <v>11903200</v>
      </c>
      <c r="J752" s="18">
        <v>9653500</v>
      </c>
      <c r="K752" s="58">
        <f t="shared" si="1462"/>
        <v>41865.041020000004</v>
      </c>
      <c r="L752" s="58">
        <f t="shared" si="1463"/>
        <v>11903.2</v>
      </c>
      <c r="M752" s="58">
        <f t="shared" si="1464"/>
        <v>9653.5</v>
      </c>
      <c r="N752" s="28" t="b">
        <f t="shared" si="1465"/>
        <v>1</v>
      </c>
      <c r="O752" s="28" t="b">
        <f t="shared" si="1466"/>
        <v>1</v>
      </c>
      <c r="P752" s="28" t="b">
        <f t="shared" si="1467"/>
        <v>1</v>
      </c>
      <c r="Q752" s="28" t="b">
        <f t="shared" si="1468"/>
        <v>1</v>
      </c>
      <c r="R752" s="28" t="b">
        <f t="shared" si="1469"/>
        <v>1</v>
      </c>
      <c r="S752" s="73" t="b">
        <f t="shared" si="1470"/>
        <v>1</v>
      </c>
      <c r="T752" s="73">
        <f t="shared" si="1471"/>
        <v>1.0200000033364631E-3</v>
      </c>
      <c r="U752" s="61">
        <f t="shared" si="1472"/>
        <v>0</v>
      </c>
      <c r="V752" s="62">
        <f t="shared" si="1473"/>
        <v>0</v>
      </c>
      <c r="Z752" s="29" t="s">
        <v>393</v>
      </c>
      <c r="AA752" s="30">
        <v>40</v>
      </c>
      <c r="AB752" s="31">
        <v>5</v>
      </c>
      <c r="AC752" s="31">
        <v>3</v>
      </c>
      <c r="AD752" s="32" t="s">
        <v>392</v>
      </c>
      <c r="AE752" s="30" t="s">
        <v>857</v>
      </c>
      <c r="AF752" s="33">
        <v>40686.339999999997</v>
      </c>
      <c r="AG752" s="34">
        <v>1178.7</v>
      </c>
      <c r="AH752" s="33">
        <v>41865.040000000001</v>
      </c>
      <c r="AI752" s="34">
        <v>11903.2</v>
      </c>
      <c r="AJ752" s="34">
        <v>0</v>
      </c>
      <c r="AK752" s="34">
        <v>11903.2</v>
      </c>
      <c r="AL752" s="34">
        <v>9653.5</v>
      </c>
      <c r="AM752" s="34">
        <v>0</v>
      </c>
      <c r="AN752" s="34">
        <v>9653.5</v>
      </c>
    </row>
    <row r="753" spans="1:40" s="25" customFormat="1" x14ac:dyDescent="0.25">
      <c r="A753" s="3"/>
      <c r="B753" s="14" t="s">
        <v>391</v>
      </c>
      <c r="C753" s="15">
        <v>40</v>
      </c>
      <c r="D753" s="16">
        <v>5</v>
      </c>
      <c r="E753" s="16">
        <v>3</v>
      </c>
      <c r="F753" s="17" t="s">
        <v>390</v>
      </c>
      <c r="G753" s="15"/>
      <c r="H753" s="18">
        <v>23896543</v>
      </c>
      <c r="I753" s="18">
        <v>0</v>
      </c>
      <c r="J753" s="18">
        <v>0</v>
      </c>
      <c r="K753" s="58">
        <f t="shared" si="1462"/>
        <v>23896.543000000001</v>
      </c>
      <c r="L753" s="58">
        <f t="shared" si="1463"/>
        <v>0</v>
      </c>
      <c r="M753" s="58">
        <f t="shared" si="1464"/>
        <v>0</v>
      </c>
      <c r="N753" s="28" t="b">
        <f t="shared" si="1465"/>
        <v>1</v>
      </c>
      <c r="O753" s="28" t="b">
        <f t="shared" si="1466"/>
        <v>1</v>
      </c>
      <c r="P753" s="28" t="b">
        <f t="shared" si="1467"/>
        <v>1</v>
      </c>
      <c r="Q753" s="28" t="b">
        <f t="shared" si="1468"/>
        <v>1</v>
      </c>
      <c r="R753" s="28" t="b">
        <f t="shared" si="1469"/>
        <v>1</v>
      </c>
      <c r="S753" s="73" t="b">
        <f t="shared" si="1470"/>
        <v>1</v>
      </c>
      <c r="T753" s="73">
        <f t="shared" si="1471"/>
        <v>3.0000000006111804E-3</v>
      </c>
      <c r="U753" s="61">
        <f t="shared" si="1472"/>
        <v>0</v>
      </c>
      <c r="V753" s="62">
        <f t="shared" si="1473"/>
        <v>0</v>
      </c>
      <c r="Z753" s="29" t="s">
        <v>391</v>
      </c>
      <c r="AA753" s="30">
        <v>40</v>
      </c>
      <c r="AB753" s="31">
        <v>5</v>
      </c>
      <c r="AC753" s="31">
        <v>3</v>
      </c>
      <c r="AD753" s="32" t="s">
        <v>390</v>
      </c>
      <c r="AE753" s="30" t="s">
        <v>857</v>
      </c>
      <c r="AF753" s="33">
        <v>23633.54</v>
      </c>
      <c r="AG753" s="34">
        <v>263</v>
      </c>
      <c r="AH753" s="33">
        <v>23896.54</v>
      </c>
      <c r="AI753" s="34">
        <v>0</v>
      </c>
      <c r="AJ753" s="34">
        <v>0</v>
      </c>
      <c r="AK753" s="34">
        <v>0</v>
      </c>
      <c r="AL753" s="34">
        <v>0</v>
      </c>
      <c r="AM753" s="34">
        <v>0</v>
      </c>
      <c r="AN753" s="34">
        <v>0</v>
      </c>
    </row>
    <row r="754" spans="1:40" s="25" customFormat="1" x14ac:dyDescent="0.25">
      <c r="A754" s="3"/>
      <c r="B754" s="14" t="s">
        <v>49</v>
      </c>
      <c r="C754" s="15">
        <v>40</v>
      </c>
      <c r="D754" s="16">
        <v>5</v>
      </c>
      <c r="E754" s="16">
        <v>3</v>
      </c>
      <c r="F754" s="17" t="s">
        <v>389</v>
      </c>
      <c r="G754" s="15"/>
      <c r="H754" s="18">
        <v>23896543</v>
      </c>
      <c r="I754" s="18">
        <v>0</v>
      </c>
      <c r="J754" s="18">
        <v>0</v>
      </c>
      <c r="K754" s="58">
        <f t="shared" si="1462"/>
        <v>23896.543000000001</v>
      </c>
      <c r="L754" s="58">
        <f t="shared" si="1463"/>
        <v>0</v>
      </c>
      <c r="M754" s="58">
        <f t="shared" si="1464"/>
        <v>0</v>
      </c>
      <c r="N754" s="28" t="b">
        <f t="shared" si="1465"/>
        <v>1</v>
      </c>
      <c r="O754" s="28" t="b">
        <f t="shared" si="1466"/>
        <v>1</v>
      </c>
      <c r="P754" s="28" t="b">
        <f t="shared" si="1467"/>
        <v>1</v>
      </c>
      <c r="Q754" s="28" t="b">
        <f t="shared" si="1468"/>
        <v>1</v>
      </c>
      <c r="R754" s="28" t="b">
        <f t="shared" si="1469"/>
        <v>1</v>
      </c>
      <c r="S754" s="73" t="b">
        <f t="shared" si="1470"/>
        <v>1</v>
      </c>
      <c r="T754" s="73">
        <f t="shared" si="1471"/>
        <v>3.0000000006111804E-3</v>
      </c>
      <c r="U754" s="61">
        <f t="shared" si="1472"/>
        <v>0</v>
      </c>
      <c r="V754" s="62">
        <f t="shared" si="1473"/>
        <v>0</v>
      </c>
      <c r="Z754" s="29" t="s">
        <v>49</v>
      </c>
      <c r="AA754" s="30">
        <v>40</v>
      </c>
      <c r="AB754" s="31">
        <v>5</v>
      </c>
      <c r="AC754" s="31">
        <v>3</v>
      </c>
      <c r="AD754" s="32" t="s">
        <v>389</v>
      </c>
      <c r="AE754" s="30" t="s">
        <v>857</v>
      </c>
      <c r="AF754" s="33">
        <v>23633.54</v>
      </c>
      <c r="AG754" s="34">
        <v>263</v>
      </c>
      <c r="AH754" s="33">
        <v>23896.54</v>
      </c>
      <c r="AI754" s="34">
        <v>0</v>
      </c>
      <c r="AJ754" s="34">
        <v>0</v>
      </c>
      <c r="AK754" s="34">
        <v>0</v>
      </c>
      <c r="AL754" s="34">
        <v>0</v>
      </c>
      <c r="AM754" s="34">
        <v>0</v>
      </c>
      <c r="AN754" s="34">
        <v>0</v>
      </c>
    </row>
    <row r="755" spans="1:40" s="25" customFormat="1" ht="26.4" x14ac:dyDescent="0.25">
      <c r="A755" s="3"/>
      <c r="B755" s="14" t="s">
        <v>35</v>
      </c>
      <c r="C755" s="15">
        <v>40</v>
      </c>
      <c r="D755" s="16">
        <v>5</v>
      </c>
      <c r="E755" s="16">
        <v>3</v>
      </c>
      <c r="F755" s="17" t="s">
        <v>389</v>
      </c>
      <c r="G755" s="15" t="s">
        <v>34</v>
      </c>
      <c r="H755" s="18">
        <v>23896543</v>
      </c>
      <c r="I755" s="18">
        <v>0</v>
      </c>
      <c r="J755" s="18">
        <v>0</v>
      </c>
      <c r="K755" s="58">
        <f t="shared" si="1462"/>
        <v>23896.543000000001</v>
      </c>
      <c r="L755" s="58">
        <f t="shared" si="1463"/>
        <v>0</v>
      </c>
      <c r="M755" s="58">
        <f t="shared" si="1464"/>
        <v>0</v>
      </c>
      <c r="N755" s="28" t="b">
        <f t="shared" si="1465"/>
        <v>1</v>
      </c>
      <c r="O755" s="28" t="b">
        <f t="shared" si="1466"/>
        <v>1</v>
      </c>
      <c r="P755" s="28" t="b">
        <f t="shared" si="1467"/>
        <v>1</v>
      </c>
      <c r="Q755" s="28" t="b">
        <f t="shared" si="1468"/>
        <v>1</v>
      </c>
      <c r="R755" s="28" t="b">
        <f t="shared" si="1469"/>
        <v>1</v>
      </c>
      <c r="S755" s="73" t="b">
        <f t="shared" si="1470"/>
        <v>0</v>
      </c>
      <c r="T755" s="73">
        <f t="shared" si="1471"/>
        <v>3.0000000006111804E-3</v>
      </c>
      <c r="U755" s="61">
        <f t="shared" si="1472"/>
        <v>0</v>
      </c>
      <c r="V755" s="62">
        <f t="shared" si="1473"/>
        <v>0</v>
      </c>
      <c r="Z755" s="29" t="s">
        <v>35</v>
      </c>
      <c r="AA755" s="30">
        <v>40</v>
      </c>
      <c r="AB755" s="31">
        <v>5</v>
      </c>
      <c r="AC755" s="31">
        <v>3</v>
      </c>
      <c r="AD755" s="32" t="s">
        <v>389</v>
      </c>
      <c r="AE755" s="30">
        <v>200</v>
      </c>
      <c r="AF755" s="33">
        <v>23633.54</v>
      </c>
      <c r="AG755" s="34">
        <v>263</v>
      </c>
      <c r="AH755" s="33">
        <v>23896.54</v>
      </c>
      <c r="AI755" s="34">
        <v>0</v>
      </c>
      <c r="AJ755" s="34">
        <v>0</v>
      </c>
      <c r="AK755" s="34">
        <v>0</v>
      </c>
      <c r="AL755" s="34">
        <v>0</v>
      </c>
      <c r="AM755" s="34">
        <v>0</v>
      </c>
      <c r="AN755" s="34">
        <v>0</v>
      </c>
    </row>
    <row r="756" spans="1:40" s="25" customFormat="1" ht="26.4" x14ac:dyDescent="0.25">
      <c r="A756" s="3"/>
      <c r="B756" s="14" t="s">
        <v>33</v>
      </c>
      <c r="C756" s="15">
        <v>40</v>
      </c>
      <c r="D756" s="16">
        <v>5</v>
      </c>
      <c r="E756" s="16">
        <v>3</v>
      </c>
      <c r="F756" s="17" t="s">
        <v>389</v>
      </c>
      <c r="G756" s="15" t="s">
        <v>32</v>
      </c>
      <c r="H756" s="18">
        <v>23896543</v>
      </c>
      <c r="I756" s="18">
        <v>0</v>
      </c>
      <c r="J756" s="18">
        <v>0</v>
      </c>
      <c r="K756" s="58">
        <f t="shared" si="1462"/>
        <v>23896.543000000001</v>
      </c>
      <c r="L756" s="58">
        <f t="shared" si="1463"/>
        <v>0</v>
      </c>
      <c r="M756" s="58">
        <f t="shared" si="1464"/>
        <v>0</v>
      </c>
      <c r="N756" s="28" t="b">
        <f t="shared" si="1465"/>
        <v>1</v>
      </c>
      <c r="O756" s="28" t="b">
        <f t="shared" si="1466"/>
        <v>1</v>
      </c>
      <c r="P756" s="28" t="b">
        <f t="shared" si="1467"/>
        <v>1</v>
      </c>
      <c r="Q756" s="28" t="b">
        <f t="shared" si="1468"/>
        <v>1</v>
      </c>
      <c r="R756" s="28" t="b">
        <f t="shared" si="1469"/>
        <v>1</v>
      </c>
      <c r="S756" s="73" t="b">
        <f t="shared" si="1470"/>
        <v>0</v>
      </c>
      <c r="T756" s="73">
        <f t="shared" si="1471"/>
        <v>3.0000000006111804E-3</v>
      </c>
      <c r="U756" s="61">
        <f t="shared" si="1472"/>
        <v>0</v>
      </c>
      <c r="V756" s="62">
        <f t="shared" si="1473"/>
        <v>0</v>
      </c>
      <c r="Z756" s="29" t="s">
        <v>33</v>
      </c>
      <c r="AA756" s="30">
        <v>40</v>
      </c>
      <c r="AB756" s="31">
        <v>5</v>
      </c>
      <c r="AC756" s="31">
        <v>3</v>
      </c>
      <c r="AD756" s="32" t="s">
        <v>389</v>
      </c>
      <c r="AE756" s="30">
        <v>240</v>
      </c>
      <c r="AF756" s="33">
        <v>23633.54</v>
      </c>
      <c r="AG756" s="34">
        <v>263</v>
      </c>
      <c r="AH756" s="33">
        <v>23896.54</v>
      </c>
      <c r="AI756" s="34">
        <v>0</v>
      </c>
      <c r="AJ756" s="34">
        <v>0</v>
      </c>
      <c r="AK756" s="34">
        <v>0</v>
      </c>
      <c r="AL756" s="34">
        <v>0</v>
      </c>
      <c r="AM756" s="34">
        <v>0</v>
      </c>
      <c r="AN756" s="34">
        <v>0</v>
      </c>
    </row>
    <row r="757" spans="1:40" s="25" customFormat="1" ht="26.4" x14ac:dyDescent="0.25">
      <c r="A757" s="3"/>
      <c r="B757" s="14" t="s">
        <v>388</v>
      </c>
      <c r="C757" s="15">
        <v>40</v>
      </c>
      <c r="D757" s="16">
        <v>5</v>
      </c>
      <c r="E757" s="16">
        <v>3</v>
      </c>
      <c r="F757" s="17" t="s">
        <v>387</v>
      </c>
      <c r="G757" s="15"/>
      <c r="H757" s="18">
        <v>17968498.02</v>
      </c>
      <c r="I757" s="18">
        <v>11903200</v>
      </c>
      <c r="J757" s="18">
        <v>9653500</v>
      </c>
      <c r="K757" s="58">
        <f t="shared" si="1462"/>
        <v>17968.498019999999</v>
      </c>
      <c r="L757" s="58">
        <f t="shared" si="1463"/>
        <v>11903.2</v>
      </c>
      <c r="M757" s="58">
        <f t="shared" si="1464"/>
        <v>9653.5</v>
      </c>
      <c r="N757" s="28" t="b">
        <f t="shared" si="1465"/>
        <v>1</v>
      </c>
      <c r="O757" s="28" t="b">
        <f t="shared" si="1466"/>
        <v>1</v>
      </c>
      <c r="P757" s="28" t="b">
        <f t="shared" si="1467"/>
        <v>1</v>
      </c>
      <c r="Q757" s="28" t="b">
        <f t="shared" si="1468"/>
        <v>1</v>
      </c>
      <c r="R757" s="28" t="b">
        <f t="shared" si="1469"/>
        <v>1</v>
      </c>
      <c r="S757" s="73" t="b">
        <f t="shared" si="1470"/>
        <v>1</v>
      </c>
      <c r="T757" s="73">
        <f t="shared" si="1471"/>
        <v>-1.9800000009126961E-3</v>
      </c>
      <c r="U757" s="61">
        <f t="shared" si="1472"/>
        <v>0</v>
      </c>
      <c r="V757" s="62">
        <f t="shared" si="1473"/>
        <v>0</v>
      </c>
      <c r="Z757" s="29" t="s">
        <v>388</v>
      </c>
      <c r="AA757" s="30">
        <v>40</v>
      </c>
      <c r="AB757" s="31">
        <v>5</v>
      </c>
      <c r="AC757" s="31">
        <v>3</v>
      </c>
      <c r="AD757" s="32" t="s">
        <v>387</v>
      </c>
      <c r="AE757" s="30" t="s">
        <v>857</v>
      </c>
      <c r="AF757" s="33">
        <v>17052.8</v>
      </c>
      <c r="AG757" s="34">
        <v>915.7</v>
      </c>
      <c r="AH757" s="33">
        <v>17968.5</v>
      </c>
      <c r="AI757" s="34">
        <v>11903.2</v>
      </c>
      <c r="AJ757" s="34">
        <v>0</v>
      </c>
      <c r="AK757" s="34">
        <v>11903.2</v>
      </c>
      <c r="AL757" s="34">
        <v>9653.5</v>
      </c>
      <c r="AM757" s="34">
        <v>0</v>
      </c>
      <c r="AN757" s="34">
        <v>9653.5</v>
      </c>
    </row>
    <row r="758" spans="1:40" s="25" customFormat="1" x14ac:dyDescent="0.25">
      <c r="A758" s="3"/>
      <c r="B758" s="14" t="s">
        <v>386</v>
      </c>
      <c r="C758" s="15">
        <v>40</v>
      </c>
      <c r="D758" s="16">
        <v>5</v>
      </c>
      <c r="E758" s="16">
        <v>3</v>
      </c>
      <c r="F758" s="17" t="s">
        <v>385</v>
      </c>
      <c r="G758" s="15"/>
      <c r="H758" s="18">
        <v>17968498.02</v>
      </c>
      <c r="I758" s="18">
        <v>11903200</v>
      </c>
      <c r="J758" s="18">
        <v>9653500</v>
      </c>
      <c r="K758" s="58">
        <f t="shared" si="1462"/>
        <v>17968.498019999999</v>
      </c>
      <c r="L758" s="58">
        <f t="shared" si="1463"/>
        <v>11903.2</v>
      </c>
      <c r="M758" s="58">
        <f t="shared" si="1464"/>
        <v>9653.5</v>
      </c>
      <c r="N758" s="28" t="b">
        <f t="shared" si="1465"/>
        <v>1</v>
      </c>
      <c r="O758" s="28" t="b">
        <f t="shared" si="1466"/>
        <v>1</v>
      </c>
      <c r="P758" s="28" t="b">
        <f t="shared" si="1467"/>
        <v>1</v>
      </c>
      <c r="Q758" s="28" t="b">
        <f t="shared" si="1468"/>
        <v>1</v>
      </c>
      <c r="R758" s="28" t="b">
        <f t="shared" si="1469"/>
        <v>1</v>
      </c>
      <c r="S758" s="73" t="b">
        <f t="shared" si="1470"/>
        <v>1</v>
      </c>
      <c r="T758" s="73">
        <f t="shared" si="1471"/>
        <v>-1.9800000009126961E-3</v>
      </c>
      <c r="U758" s="61">
        <f t="shared" si="1472"/>
        <v>0</v>
      </c>
      <c r="V758" s="62">
        <f t="shared" si="1473"/>
        <v>0</v>
      </c>
      <c r="Z758" s="29" t="s">
        <v>386</v>
      </c>
      <c r="AA758" s="30">
        <v>40</v>
      </c>
      <c r="AB758" s="31">
        <v>5</v>
      </c>
      <c r="AC758" s="31">
        <v>3</v>
      </c>
      <c r="AD758" s="32" t="s">
        <v>385</v>
      </c>
      <c r="AE758" s="30" t="s">
        <v>857</v>
      </c>
      <c r="AF758" s="33">
        <v>17052.8</v>
      </c>
      <c r="AG758" s="34">
        <v>915.7</v>
      </c>
      <c r="AH758" s="33">
        <v>17968.5</v>
      </c>
      <c r="AI758" s="34">
        <v>11903.2</v>
      </c>
      <c r="AJ758" s="34">
        <v>0</v>
      </c>
      <c r="AK758" s="34">
        <v>11903.2</v>
      </c>
      <c r="AL758" s="34">
        <v>9653.5</v>
      </c>
      <c r="AM758" s="34">
        <v>0</v>
      </c>
      <c r="AN758" s="34">
        <v>9653.5</v>
      </c>
    </row>
    <row r="759" spans="1:40" s="25" customFormat="1" ht="26.4" x14ac:dyDescent="0.25">
      <c r="A759" s="3"/>
      <c r="B759" s="14" t="s">
        <v>35</v>
      </c>
      <c r="C759" s="15">
        <v>40</v>
      </c>
      <c r="D759" s="16">
        <v>5</v>
      </c>
      <c r="E759" s="16">
        <v>3</v>
      </c>
      <c r="F759" s="17" t="s">
        <v>385</v>
      </c>
      <c r="G759" s="15" t="s">
        <v>34</v>
      </c>
      <c r="H759" s="18">
        <v>17968498.02</v>
      </c>
      <c r="I759" s="18">
        <v>11903200</v>
      </c>
      <c r="J759" s="18">
        <v>9653500</v>
      </c>
      <c r="K759" s="58">
        <f t="shared" si="1462"/>
        <v>17968.498019999999</v>
      </c>
      <c r="L759" s="58">
        <f t="shared" si="1463"/>
        <v>11903.2</v>
      </c>
      <c r="M759" s="58">
        <f t="shared" si="1464"/>
        <v>9653.5</v>
      </c>
      <c r="N759" s="28" t="b">
        <f t="shared" si="1465"/>
        <v>1</v>
      </c>
      <c r="O759" s="28" t="b">
        <f t="shared" si="1466"/>
        <v>1</v>
      </c>
      <c r="P759" s="28" t="b">
        <f t="shared" si="1467"/>
        <v>1</v>
      </c>
      <c r="Q759" s="28" t="b">
        <f t="shared" si="1468"/>
        <v>1</v>
      </c>
      <c r="R759" s="28" t="b">
        <f t="shared" si="1469"/>
        <v>1</v>
      </c>
      <c r="S759" s="73" t="b">
        <f t="shared" si="1470"/>
        <v>0</v>
      </c>
      <c r="T759" s="73">
        <f t="shared" si="1471"/>
        <v>-1.9800000009126961E-3</v>
      </c>
      <c r="U759" s="61">
        <f t="shared" si="1472"/>
        <v>0</v>
      </c>
      <c r="V759" s="62">
        <f t="shared" si="1473"/>
        <v>0</v>
      </c>
      <c r="Z759" s="29" t="s">
        <v>35</v>
      </c>
      <c r="AA759" s="30">
        <v>40</v>
      </c>
      <c r="AB759" s="31">
        <v>5</v>
      </c>
      <c r="AC759" s="31">
        <v>3</v>
      </c>
      <c r="AD759" s="32" t="s">
        <v>385</v>
      </c>
      <c r="AE759" s="30">
        <v>200</v>
      </c>
      <c r="AF759" s="33">
        <v>17052.8</v>
      </c>
      <c r="AG759" s="34">
        <v>915.7</v>
      </c>
      <c r="AH759" s="33">
        <v>17968.5</v>
      </c>
      <c r="AI759" s="34">
        <v>11903.2</v>
      </c>
      <c r="AJ759" s="34">
        <v>0</v>
      </c>
      <c r="AK759" s="34">
        <v>11903.2</v>
      </c>
      <c r="AL759" s="34">
        <v>9653.5</v>
      </c>
      <c r="AM759" s="34">
        <v>0</v>
      </c>
      <c r="AN759" s="34">
        <v>9653.5</v>
      </c>
    </row>
    <row r="760" spans="1:40" s="25" customFormat="1" ht="26.4" x14ac:dyDescent="0.25">
      <c r="A760" s="3"/>
      <c r="B760" s="14" t="s">
        <v>33</v>
      </c>
      <c r="C760" s="15">
        <v>40</v>
      </c>
      <c r="D760" s="16">
        <v>5</v>
      </c>
      <c r="E760" s="16">
        <v>3</v>
      </c>
      <c r="F760" s="17" t="s">
        <v>385</v>
      </c>
      <c r="G760" s="15" t="s">
        <v>32</v>
      </c>
      <c r="H760" s="18">
        <v>17968498.02</v>
      </c>
      <c r="I760" s="18">
        <v>11903200</v>
      </c>
      <c r="J760" s="18">
        <v>9653500</v>
      </c>
      <c r="K760" s="58">
        <f t="shared" si="1462"/>
        <v>17968.498019999999</v>
      </c>
      <c r="L760" s="58">
        <f t="shared" si="1463"/>
        <v>11903.2</v>
      </c>
      <c r="M760" s="58">
        <f t="shared" si="1464"/>
        <v>9653.5</v>
      </c>
      <c r="N760" s="28" t="b">
        <f t="shared" si="1465"/>
        <v>1</v>
      </c>
      <c r="O760" s="28" t="b">
        <f t="shared" si="1466"/>
        <v>1</v>
      </c>
      <c r="P760" s="28" t="b">
        <f t="shared" si="1467"/>
        <v>1</v>
      </c>
      <c r="Q760" s="28" t="b">
        <f t="shared" si="1468"/>
        <v>1</v>
      </c>
      <c r="R760" s="28" t="b">
        <f t="shared" si="1469"/>
        <v>1</v>
      </c>
      <c r="S760" s="73" t="b">
        <f t="shared" si="1470"/>
        <v>0</v>
      </c>
      <c r="T760" s="73">
        <f t="shared" si="1471"/>
        <v>-1.9800000009126961E-3</v>
      </c>
      <c r="U760" s="61">
        <f t="shared" si="1472"/>
        <v>0</v>
      </c>
      <c r="V760" s="62">
        <f t="shared" si="1473"/>
        <v>0</v>
      </c>
      <c r="Z760" s="29" t="s">
        <v>33</v>
      </c>
      <c r="AA760" s="30">
        <v>40</v>
      </c>
      <c r="AB760" s="31">
        <v>5</v>
      </c>
      <c r="AC760" s="31">
        <v>3</v>
      </c>
      <c r="AD760" s="32" t="s">
        <v>385</v>
      </c>
      <c r="AE760" s="30">
        <v>240</v>
      </c>
      <c r="AF760" s="33">
        <v>17052.8</v>
      </c>
      <c r="AG760" s="34">
        <v>915.7</v>
      </c>
      <c r="AH760" s="33">
        <v>17968.5</v>
      </c>
      <c r="AI760" s="34">
        <v>11903.2</v>
      </c>
      <c r="AJ760" s="34">
        <v>0</v>
      </c>
      <c r="AK760" s="34">
        <v>11903.2</v>
      </c>
      <c r="AL760" s="34">
        <v>9653.5</v>
      </c>
      <c r="AM760" s="34">
        <v>0</v>
      </c>
      <c r="AN760" s="34">
        <v>9653.5</v>
      </c>
    </row>
    <row r="761" spans="1:40" s="25" customFormat="1" ht="26.4" x14ac:dyDescent="0.25">
      <c r="A761" s="3"/>
      <c r="B761" s="20" t="s">
        <v>384</v>
      </c>
      <c r="C761" s="15">
        <v>40</v>
      </c>
      <c r="D761" s="16">
        <v>5</v>
      </c>
      <c r="E761" s="16">
        <v>3</v>
      </c>
      <c r="F761" s="17" t="s">
        <v>383</v>
      </c>
      <c r="G761" s="15"/>
      <c r="H761" s="18">
        <v>55191688.770000003</v>
      </c>
      <c r="I761" s="18">
        <v>57811200</v>
      </c>
      <c r="J761" s="18">
        <v>57361200</v>
      </c>
      <c r="K761" s="58">
        <f t="shared" si="1462"/>
        <v>55191.688770000001</v>
      </c>
      <c r="L761" s="58">
        <f t="shared" si="1463"/>
        <v>57811.199999999997</v>
      </c>
      <c r="M761" s="58">
        <f t="shared" si="1464"/>
        <v>57361.2</v>
      </c>
      <c r="N761" s="28" t="b">
        <f t="shared" si="1465"/>
        <v>1</v>
      </c>
      <c r="O761" s="28" t="b">
        <f t="shared" si="1466"/>
        <v>1</v>
      </c>
      <c r="P761" s="28" t="b">
        <f t="shared" si="1467"/>
        <v>1</v>
      </c>
      <c r="Q761" s="28" t="b">
        <f t="shared" si="1468"/>
        <v>1</v>
      </c>
      <c r="R761" s="28" t="b">
        <f t="shared" si="1469"/>
        <v>1</v>
      </c>
      <c r="S761" s="73" t="b">
        <f t="shared" si="1470"/>
        <v>1</v>
      </c>
      <c r="T761" s="73">
        <f t="shared" si="1471"/>
        <v>-1.2300000016693957E-3</v>
      </c>
      <c r="U761" s="61">
        <f t="shared" si="1472"/>
        <v>0</v>
      </c>
      <c r="V761" s="62">
        <f t="shared" si="1473"/>
        <v>0</v>
      </c>
      <c r="Z761" s="29" t="s">
        <v>384</v>
      </c>
      <c r="AA761" s="30">
        <v>40</v>
      </c>
      <c r="AB761" s="31">
        <v>5</v>
      </c>
      <c r="AC761" s="31">
        <v>3</v>
      </c>
      <c r="AD761" s="32" t="s">
        <v>383</v>
      </c>
      <c r="AE761" s="30" t="s">
        <v>857</v>
      </c>
      <c r="AF761" s="33">
        <v>53118.64</v>
      </c>
      <c r="AG761" s="34">
        <v>2073.06</v>
      </c>
      <c r="AH761" s="33">
        <v>55191.69</v>
      </c>
      <c r="AI761" s="34">
        <v>57811.199999999997</v>
      </c>
      <c r="AJ761" s="34">
        <v>0</v>
      </c>
      <c r="AK761" s="34">
        <v>57811.199999999997</v>
      </c>
      <c r="AL761" s="34">
        <v>57361.2</v>
      </c>
      <c r="AM761" s="34">
        <v>0</v>
      </c>
      <c r="AN761" s="34">
        <v>57361.2</v>
      </c>
    </row>
    <row r="762" spans="1:40" s="25" customFormat="1" ht="21" x14ac:dyDescent="0.25">
      <c r="A762" s="3"/>
      <c r="B762" s="14" t="s">
        <v>382</v>
      </c>
      <c r="C762" s="15">
        <v>40</v>
      </c>
      <c r="D762" s="16">
        <v>5</v>
      </c>
      <c r="E762" s="16">
        <v>3</v>
      </c>
      <c r="F762" s="17" t="s">
        <v>381</v>
      </c>
      <c r="G762" s="15"/>
      <c r="H762" s="18">
        <v>14230706.550000001</v>
      </c>
      <c r="I762" s="18">
        <v>14689700</v>
      </c>
      <c r="J762" s="18">
        <v>14689700</v>
      </c>
      <c r="K762" s="58">
        <f t="shared" si="1462"/>
        <v>14230.706550000001</v>
      </c>
      <c r="L762" s="58">
        <f t="shared" si="1463"/>
        <v>14689.7</v>
      </c>
      <c r="M762" s="58">
        <f t="shared" si="1464"/>
        <v>14689.7</v>
      </c>
      <c r="N762" s="28" t="b">
        <f t="shared" si="1465"/>
        <v>1</v>
      </c>
      <c r="O762" s="28" t="b">
        <f t="shared" si="1466"/>
        <v>1</v>
      </c>
      <c r="P762" s="28" t="b">
        <f t="shared" si="1467"/>
        <v>1</v>
      </c>
      <c r="Q762" s="28" t="b">
        <f t="shared" si="1468"/>
        <v>1</v>
      </c>
      <c r="R762" s="28" t="b">
        <f t="shared" si="1469"/>
        <v>1</v>
      </c>
      <c r="S762" s="73" t="b">
        <f t="shared" si="1470"/>
        <v>1</v>
      </c>
      <c r="T762" s="73">
        <f t="shared" si="1471"/>
        <v>-3.4499999983381713E-3</v>
      </c>
      <c r="U762" s="61">
        <f t="shared" si="1472"/>
        <v>0</v>
      </c>
      <c r="V762" s="62">
        <f t="shared" si="1473"/>
        <v>0</v>
      </c>
      <c r="Z762" s="29" t="s">
        <v>382</v>
      </c>
      <c r="AA762" s="30">
        <v>40</v>
      </c>
      <c r="AB762" s="31">
        <v>5</v>
      </c>
      <c r="AC762" s="31">
        <v>3</v>
      </c>
      <c r="AD762" s="32" t="s">
        <v>381</v>
      </c>
      <c r="AE762" s="30" t="s">
        <v>857</v>
      </c>
      <c r="AF762" s="33">
        <v>14230.71</v>
      </c>
      <c r="AG762" s="34">
        <v>0</v>
      </c>
      <c r="AH762" s="33">
        <v>14230.71</v>
      </c>
      <c r="AI762" s="34">
        <v>14689.7</v>
      </c>
      <c r="AJ762" s="34">
        <v>0</v>
      </c>
      <c r="AK762" s="34">
        <v>14689.7</v>
      </c>
      <c r="AL762" s="34">
        <v>14689.7</v>
      </c>
      <c r="AM762" s="34">
        <v>0</v>
      </c>
      <c r="AN762" s="34">
        <v>14689.7</v>
      </c>
    </row>
    <row r="763" spans="1:40" s="25" customFormat="1" x14ac:dyDescent="0.25">
      <c r="A763" s="3"/>
      <c r="B763" s="14" t="s">
        <v>49</v>
      </c>
      <c r="C763" s="15">
        <v>40</v>
      </c>
      <c r="D763" s="16">
        <v>5</v>
      </c>
      <c r="E763" s="16">
        <v>3</v>
      </c>
      <c r="F763" s="17" t="s">
        <v>380</v>
      </c>
      <c r="G763" s="15"/>
      <c r="H763" s="18">
        <v>14230706.550000001</v>
      </c>
      <c r="I763" s="18">
        <v>14689700</v>
      </c>
      <c r="J763" s="18">
        <v>14689700</v>
      </c>
      <c r="K763" s="58">
        <f t="shared" si="1462"/>
        <v>14230.706550000001</v>
      </c>
      <c r="L763" s="58">
        <f t="shared" si="1463"/>
        <v>14689.7</v>
      </c>
      <c r="M763" s="58">
        <f t="shared" si="1464"/>
        <v>14689.7</v>
      </c>
      <c r="N763" s="28" t="b">
        <f t="shared" si="1465"/>
        <v>1</v>
      </c>
      <c r="O763" s="28" t="b">
        <f t="shared" si="1466"/>
        <v>1</v>
      </c>
      <c r="P763" s="28" t="b">
        <f t="shared" si="1467"/>
        <v>1</v>
      </c>
      <c r="Q763" s="28" t="b">
        <f t="shared" si="1468"/>
        <v>1</v>
      </c>
      <c r="R763" s="28" t="b">
        <f t="shared" si="1469"/>
        <v>1</v>
      </c>
      <c r="S763" s="73" t="b">
        <f t="shared" si="1470"/>
        <v>1</v>
      </c>
      <c r="T763" s="73">
        <f t="shared" si="1471"/>
        <v>-3.4499999983381713E-3</v>
      </c>
      <c r="U763" s="61">
        <f t="shared" si="1472"/>
        <v>0</v>
      </c>
      <c r="V763" s="62">
        <f t="shared" si="1473"/>
        <v>0</v>
      </c>
      <c r="Z763" s="29" t="s">
        <v>49</v>
      </c>
      <c r="AA763" s="30">
        <v>40</v>
      </c>
      <c r="AB763" s="31">
        <v>5</v>
      </c>
      <c r="AC763" s="31">
        <v>3</v>
      </c>
      <c r="AD763" s="32" t="s">
        <v>380</v>
      </c>
      <c r="AE763" s="30" t="s">
        <v>857</v>
      </c>
      <c r="AF763" s="33">
        <v>14230.71</v>
      </c>
      <c r="AG763" s="34">
        <v>0</v>
      </c>
      <c r="AH763" s="33">
        <v>14230.71</v>
      </c>
      <c r="AI763" s="34">
        <v>14689.7</v>
      </c>
      <c r="AJ763" s="34">
        <v>0</v>
      </c>
      <c r="AK763" s="34">
        <v>14689.7</v>
      </c>
      <c r="AL763" s="34">
        <v>14689.7</v>
      </c>
      <c r="AM763" s="34">
        <v>0</v>
      </c>
      <c r="AN763" s="34">
        <v>14689.7</v>
      </c>
    </row>
    <row r="764" spans="1:40" s="25" customFormat="1" ht="26.4" x14ac:dyDescent="0.25">
      <c r="A764" s="3"/>
      <c r="B764" s="14" t="s">
        <v>35</v>
      </c>
      <c r="C764" s="15">
        <v>40</v>
      </c>
      <c r="D764" s="16">
        <v>5</v>
      </c>
      <c r="E764" s="16">
        <v>3</v>
      </c>
      <c r="F764" s="17" t="s">
        <v>380</v>
      </c>
      <c r="G764" s="15" t="s">
        <v>34</v>
      </c>
      <c r="H764" s="18">
        <v>14230706.550000001</v>
      </c>
      <c r="I764" s="18">
        <v>14689700</v>
      </c>
      <c r="J764" s="18">
        <v>14689700</v>
      </c>
      <c r="K764" s="58">
        <f t="shared" si="1462"/>
        <v>14230.706550000001</v>
      </c>
      <c r="L764" s="58">
        <f t="shared" si="1463"/>
        <v>14689.7</v>
      </c>
      <c r="M764" s="58">
        <f t="shared" si="1464"/>
        <v>14689.7</v>
      </c>
      <c r="N764" s="28" t="b">
        <f t="shared" si="1465"/>
        <v>1</v>
      </c>
      <c r="O764" s="28" t="b">
        <f t="shared" si="1466"/>
        <v>1</v>
      </c>
      <c r="P764" s="28" t="b">
        <f t="shared" si="1467"/>
        <v>1</v>
      </c>
      <c r="Q764" s="28" t="b">
        <f t="shared" si="1468"/>
        <v>1</v>
      </c>
      <c r="R764" s="28" t="b">
        <f t="shared" si="1469"/>
        <v>1</v>
      </c>
      <c r="S764" s="73" t="b">
        <f t="shared" si="1470"/>
        <v>0</v>
      </c>
      <c r="T764" s="73">
        <f t="shared" si="1471"/>
        <v>-3.4499999983381713E-3</v>
      </c>
      <c r="U764" s="61">
        <f t="shared" si="1472"/>
        <v>0</v>
      </c>
      <c r="V764" s="62">
        <f t="shared" si="1473"/>
        <v>0</v>
      </c>
      <c r="Z764" s="29" t="s">
        <v>35</v>
      </c>
      <c r="AA764" s="30">
        <v>40</v>
      </c>
      <c r="AB764" s="31">
        <v>5</v>
      </c>
      <c r="AC764" s="31">
        <v>3</v>
      </c>
      <c r="AD764" s="32" t="s">
        <v>380</v>
      </c>
      <c r="AE764" s="30">
        <v>200</v>
      </c>
      <c r="AF764" s="33">
        <v>14230.71</v>
      </c>
      <c r="AG764" s="34">
        <v>0</v>
      </c>
      <c r="AH764" s="33">
        <v>14230.71</v>
      </c>
      <c r="AI764" s="34">
        <v>14689.7</v>
      </c>
      <c r="AJ764" s="34">
        <v>0</v>
      </c>
      <c r="AK764" s="34">
        <v>14689.7</v>
      </c>
      <c r="AL764" s="34">
        <v>14689.7</v>
      </c>
      <c r="AM764" s="34">
        <v>0</v>
      </c>
      <c r="AN764" s="34">
        <v>14689.7</v>
      </c>
    </row>
    <row r="765" spans="1:40" s="25" customFormat="1" ht="26.4" x14ac:dyDescent="0.25">
      <c r="A765" s="3"/>
      <c r="B765" s="14" t="s">
        <v>33</v>
      </c>
      <c r="C765" s="15">
        <v>40</v>
      </c>
      <c r="D765" s="16">
        <v>5</v>
      </c>
      <c r="E765" s="16">
        <v>3</v>
      </c>
      <c r="F765" s="17" t="s">
        <v>380</v>
      </c>
      <c r="G765" s="15" t="s">
        <v>32</v>
      </c>
      <c r="H765" s="18">
        <v>14230706.550000001</v>
      </c>
      <c r="I765" s="18">
        <v>14689700</v>
      </c>
      <c r="J765" s="18">
        <v>14689700</v>
      </c>
      <c r="K765" s="58">
        <f t="shared" si="1462"/>
        <v>14230.706550000001</v>
      </c>
      <c r="L765" s="58">
        <f t="shared" si="1463"/>
        <v>14689.7</v>
      </c>
      <c r="M765" s="58">
        <f t="shared" si="1464"/>
        <v>14689.7</v>
      </c>
      <c r="N765" s="28" t="b">
        <f t="shared" si="1465"/>
        <v>1</v>
      </c>
      <c r="O765" s="28" t="b">
        <f t="shared" si="1466"/>
        <v>1</v>
      </c>
      <c r="P765" s="28" t="b">
        <f t="shared" si="1467"/>
        <v>1</v>
      </c>
      <c r="Q765" s="28" t="b">
        <f t="shared" si="1468"/>
        <v>1</v>
      </c>
      <c r="R765" s="28" t="b">
        <f t="shared" si="1469"/>
        <v>1</v>
      </c>
      <c r="S765" s="73" t="b">
        <f t="shared" si="1470"/>
        <v>0</v>
      </c>
      <c r="T765" s="73">
        <f t="shared" si="1471"/>
        <v>-3.4499999983381713E-3</v>
      </c>
      <c r="U765" s="61">
        <f t="shared" si="1472"/>
        <v>0</v>
      </c>
      <c r="V765" s="62">
        <f t="shared" si="1473"/>
        <v>0</v>
      </c>
      <c r="Z765" s="29" t="s">
        <v>33</v>
      </c>
      <c r="AA765" s="30">
        <v>40</v>
      </c>
      <c r="AB765" s="31">
        <v>5</v>
      </c>
      <c r="AC765" s="31">
        <v>3</v>
      </c>
      <c r="AD765" s="32" t="s">
        <v>380</v>
      </c>
      <c r="AE765" s="30">
        <v>240</v>
      </c>
      <c r="AF765" s="33">
        <v>14230.71</v>
      </c>
      <c r="AG765" s="34">
        <v>0</v>
      </c>
      <c r="AH765" s="33">
        <v>14230.71</v>
      </c>
      <c r="AI765" s="34">
        <v>14689.7</v>
      </c>
      <c r="AJ765" s="34">
        <v>0</v>
      </c>
      <c r="AK765" s="34">
        <v>14689.7</v>
      </c>
      <c r="AL765" s="34">
        <v>14689.7</v>
      </c>
      <c r="AM765" s="34">
        <v>0</v>
      </c>
      <c r="AN765" s="34">
        <v>14689.7</v>
      </c>
    </row>
    <row r="766" spans="1:40" s="25" customFormat="1" ht="26.4" x14ac:dyDescent="0.25">
      <c r="A766" s="3"/>
      <c r="B766" s="14" t="s">
        <v>379</v>
      </c>
      <c r="C766" s="15">
        <v>40</v>
      </c>
      <c r="D766" s="16">
        <v>5</v>
      </c>
      <c r="E766" s="16">
        <v>3</v>
      </c>
      <c r="F766" s="17" t="s">
        <v>378</v>
      </c>
      <c r="G766" s="15"/>
      <c r="H766" s="18">
        <v>7183643.5499999998</v>
      </c>
      <c r="I766" s="18">
        <v>7694800</v>
      </c>
      <c r="J766" s="18">
        <v>7694800</v>
      </c>
      <c r="K766" s="58">
        <f t="shared" ref="K766:K799" si="1474">H766/1000</f>
        <v>7183.6435499999998</v>
      </c>
      <c r="L766" s="58">
        <f t="shared" ref="L766:L799" si="1475">I766/1000</f>
        <v>7694.8</v>
      </c>
      <c r="M766" s="58">
        <f t="shared" ref="M766:M799" si="1476">J766/1000</f>
        <v>7694.8</v>
      </c>
      <c r="N766" s="28" t="b">
        <f t="shared" ref="N766:N799" si="1477">B766=Z766</f>
        <v>1</v>
      </c>
      <c r="O766" s="28" t="b">
        <f t="shared" ref="O766:O799" si="1478">C766=AA766</f>
        <v>1</v>
      </c>
      <c r="P766" s="28" t="b">
        <f t="shared" ref="P766:P799" si="1479">D766=AB766</f>
        <v>1</v>
      </c>
      <c r="Q766" s="28" t="b">
        <f t="shared" ref="Q766:Q799" si="1480">E766=AC766</f>
        <v>1</v>
      </c>
      <c r="R766" s="28" t="b">
        <f t="shared" ref="R766:R799" si="1481">F766=AD766</f>
        <v>1</v>
      </c>
      <c r="S766" s="73" t="b">
        <f t="shared" ref="S766:S799" si="1482">G766=AE766</f>
        <v>1</v>
      </c>
      <c r="T766" s="73">
        <f t="shared" ref="T766:T799" si="1483">K766-AH766</f>
        <v>3.5499999994499376E-3</v>
      </c>
      <c r="U766" s="61">
        <f t="shared" ref="U766:U799" si="1484">L766-AK766</f>
        <v>0</v>
      </c>
      <c r="V766" s="62">
        <f t="shared" ref="V766:V799" si="1485">M766-AN766</f>
        <v>0</v>
      </c>
      <c r="Z766" s="29" t="s">
        <v>379</v>
      </c>
      <c r="AA766" s="30">
        <v>40</v>
      </c>
      <c r="AB766" s="31">
        <v>5</v>
      </c>
      <c r="AC766" s="31">
        <v>3</v>
      </c>
      <c r="AD766" s="32" t="s">
        <v>378</v>
      </c>
      <c r="AE766" s="30" t="s">
        <v>857</v>
      </c>
      <c r="AF766" s="33">
        <v>6986.94</v>
      </c>
      <c r="AG766" s="34">
        <v>196.71</v>
      </c>
      <c r="AH766" s="33">
        <v>7183.64</v>
      </c>
      <c r="AI766" s="34">
        <v>7694.8</v>
      </c>
      <c r="AJ766" s="34">
        <v>0</v>
      </c>
      <c r="AK766" s="34">
        <v>7694.8</v>
      </c>
      <c r="AL766" s="34">
        <v>7694.8</v>
      </c>
      <c r="AM766" s="34">
        <v>0</v>
      </c>
      <c r="AN766" s="34">
        <v>7694.8</v>
      </c>
    </row>
    <row r="767" spans="1:40" s="25" customFormat="1" x14ac:dyDescent="0.25">
      <c r="A767" s="3"/>
      <c r="B767" s="14" t="s">
        <v>49</v>
      </c>
      <c r="C767" s="15">
        <v>40</v>
      </c>
      <c r="D767" s="16">
        <v>5</v>
      </c>
      <c r="E767" s="16">
        <v>3</v>
      </c>
      <c r="F767" s="17" t="s">
        <v>377</v>
      </c>
      <c r="G767" s="15"/>
      <c r="H767" s="18">
        <v>7183643.5499999998</v>
      </c>
      <c r="I767" s="18">
        <v>7694800</v>
      </c>
      <c r="J767" s="18">
        <v>7694800</v>
      </c>
      <c r="K767" s="58">
        <f t="shared" si="1474"/>
        <v>7183.6435499999998</v>
      </c>
      <c r="L767" s="58">
        <f t="shared" si="1475"/>
        <v>7694.8</v>
      </c>
      <c r="M767" s="58">
        <f t="shared" si="1476"/>
        <v>7694.8</v>
      </c>
      <c r="N767" s="28" t="b">
        <f t="shared" si="1477"/>
        <v>1</v>
      </c>
      <c r="O767" s="28" t="b">
        <f t="shared" si="1478"/>
        <v>1</v>
      </c>
      <c r="P767" s="28" t="b">
        <f t="shared" si="1479"/>
        <v>1</v>
      </c>
      <c r="Q767" s="28" t="b">
        <f t="shared" si="1480"/>
        <v>1</v>
      </c>
      <c r="R767" s="28" t="b">
        <f t="shared" si="1481"/>
        <v>1</v>
      </c>
      <c r="S767" s="73" t="b">
        <f t="shared" si="1482"/>
        <v>1</v>
      </c>
      <c r="T767" s="73">
        <f t="shared" si="1483"/>
        <v>3.5499999994499376E-3</v>
      </c>
      <c r="U767" s="61">
        <f t="shared" si="1484"/>
        <v>0</v>
      </c>
      <c r="V767" s="62">
        <f t="shared" si="1485"/>
        <v>0</v>
      </c>
      <c r="Z767" s="29" t="s">
        <v>49</v>
      </c>
      <c r="AA767" s="30">
        <v>40</v>
      </c>
      <c r="AB767" s="31">
        <v>5</v>
      </c>
      <c r="AC767" s="31">
        <v>3</v>
      </c>
      <c r="AD767" s="32" t="s">
        <v>377</v>
      </c>
      <c r="AE767" s="30" t="s">
        <v>857</v>
      </c>
      <c r="AF767" s="33">
        <v>6986.94</v>
      </c>
      <c r="AG767" s="34">
        <v>196.71</v>
      </c>
      <c r="AH767" s="33">
        <v>7183.64</v>
      </c>
      <c r="AI767" s="34">
        <v>7694.8</v>
      </c>
      <c r="AJ767" s="34">
        <v>0</v>
      </c>
      <c r="AK767" s="34">
        <v>7694.8</v>
      </c>
      <c r="AL767" s="34">
        <v>7694.8</v>
      </c>
      <c r="AM767" s="34">
        <v>0</v>
      </c>
      <c r="AN767" s="34">
        <v>7694.8</v>
      </c>
    </row>
    <row r="768" spans="1:40" s="25" customFormat="1" ht="26.4" x14ac:dyDescent="0.25">
      <c r="A768" s="3"/>
      <c r="B768" s="14" t="s">
        <v>35</v>
      </c>
      <c r="C768" s="15">
        <v>40</v>
      </c>
      <c r="D768" s="16">
        <v>5</v>
      </c>
      <c r="E768" s="16">
        <v>3</v>
      </c>
      <c r="F768" s="17" t="s">
        <v>377</v>
      </c>
      <c r="G768" s="15" t="s">
        <v>34</v>
      </c>
      <c r="H768" s="18">
        <v>7183643.5499999998</v>
      </c>
      <c r="I768" s="18">
        <v>7694800</v>
      </c>
      <c r="J768" s="18">
        <v>7694800</v>
      </c>
      <c r="K768" s="58">
        <f t="shared" si="1474"/>
        <v>7183.6435499999998</v>
      </c>
      <c r="L768" s="58">
        <f t="shared" si="1475"/>
        <v>7694.8</v>
      </c>
      <c r="M768" s="58">
        <f t="shared" si="1476"/>
        <v>7694.8</v>
      </c>
      <c r="N768" s="28" t="b">
        <f t="shared" si="1477"/>
        <v>1</v>
      </c>
      <c r="O768" s="28" t="b">
        <f t="shared" si="1478"/>
        <v>1</v>
      </c>
      <c r="P768" s="28" t="b">
        <f t="shared" si="1479"/>
        <v>1</v>
      </c>
      <c r="Q768" s="28" t="b">
        <f t="shared" si="1480"/>
        <v>1</v>
      </c>
      <c r="R768" s="28" t="b">
        <f t="shared" si="1481"/>
        <v>1</v>
      </c>
      <c r="S768" s="73" t="b">
        <f t="shared" si="1482"/>
        <v>0</v>
      </c>
      <c r="T768" s="73">
        <f t="shared" si="1483"/>
        <v>3.5499999994499376E-3</v>
      </c>
      <c r="U768" s="61">
        <f t="shared" si="1484"/>
        <v>0</v>
      </c>
      <c r="V768" s="62">
        <f t="shared" si="1485"/>
        <v>0</v>
      </c>
      <c r="Z768" s="29" t="s">
        <v>35</v>
      </c>
      <c r="AA768" s="30">
        <v>40</v>
      </c>
      <c r="AB768" s="31">
        <v>5</v>
      </c>
      <c r="AC768" s="31">
        <v>3</v>
      </c>
      <c r="AD768" s="32" t="s">
        <v>377</v>
      </c>
      <c r="AE768" s="30">
        <v>200</v>
      </c>
      <c r="AF768" s="33">
        <v>6986.94</v>
      </c>
      <c r="AG768" s="34">
        <v>196.71</v>
      </c>
      <c r="AH768" s="33">
        <v>7183.64</v>
      </c>
      <c r="AI768" s="34">
        <v>7694.8</v>
      </c>
      <c r="AJ768" s="34">
        <v>0</v>
      </c>
      <c r="AK768" s="34">
        <v>7694.8</v>
      </c>
      <c r="AL768" s="34">
        <v>7694.8</v>
      </c>
      <c r="AM768" s="34">
        <v>0</v>
      </c>
      <c r="AN768" s="34">
        <v>7694.8</v>
      </c>
    </row>
    <row r="769" spans="1:40" s="25" customFormat="1" ht="26.4" x14ac:dyDescent="0.25">
      <c r="A769" s="3"/>
      <c r="B769" s="14" t="s">
        <v>33</v>
      </c>
      <c r="C769" s="15">
        <v>40</v>
      </c>
      <c r="D769" s="16">
        <v>5</v>
      </c>
      <c r="E769" s="16">
        <v>3</v>
      </c>
      <c r="F769" s="17" t="s">
        <v>377</v>
      </c>
      <c r="G769" s="15" t="s">
        <v>32</v>
      </c>
      <c r="H769" s="18">
        <v>7183643.5499999998</v>
      </c>
      <c r="I769" s="18">
        <v>7694800</v>
      </c>
      <c r="J769" s="18">
        <v>7694800</v>
      </c>
      <c r="K769" s="58">
        <f t="shared" si="1474"/>
        <v>7183.6435499999998</v>
      </c>
      <c r="L769" s="58">
        <f t="shared" si="1475"/>
        <v>7694.8</v>
      </c>
      <c r="M769" s="58">
        <f t="shared" si="1476"/>
        <v>7694.8</v>
      </c>
      <c r="N769" s="28" t="b">
        <f t="shared" si="1477"/>
        <v>1</v>
      </c>
      <c r="O769" s="28" t="b">
        <f t="shared" si="1478"/>
        <v>1</v>
      </c>
      <c r="P769" s="28" t="b">
        <f t="shared" si="1479"/>
        <v>1</v>
      </c>
      <c r="Q769" s="28" t="b">
        <f t="shared" si="1480"/>
        <v>1</v>
      </c>
      <c r="R769" s="28" t="b">
        <f t="shared" si="1481"/>
        <v>1</v>
      </c>
      <c r="S769" s="73" t="b">
        <f t="shared" si="1482"/>
        <v>0</v>
      </c>
      <c r="T769" s="73">
        <f t="shared" si="1483"/>
        <v>3.5499999994499376E-3</v>
      </c>
      <c r="U769" s="61">
        <f t="shared" si="1484"/>
        <v>0</v>
      </c>
      <c r="V769" s="62">
        <f t="shared" si="1485"/>
        <v>0</v>
      </c>
      <c r="Z769" s="29" t="s">
        <v>33</v>
      </c>
      <c r="AA769" s="30">
        <v>40</v>
      </c>
      <c r="AB769" s="31">
        <v>5</v>
      </c>
      <c r="AC769" s="31">
        <v>3</v>
      </c>
      <c r="AD769" s="32" t="s">
        <v>377</v>
      </c>
      <c r="AE769" s="30">
        <v>240</v>
      </c>
      <c r="AF769" s="33">
        <v>6986.94</v>
      </c>
      <c r="AG769" s="34">
        <v>196.71</v>
      </c>
      <c r="AH769" s="33">
        <v>7183.64</v>
      </c>
      <c r="AI769" s="34">
        <v>7694.8</v>
      </c>
      <c r="AJ769" s="34">
        <v>0</v>
      </c>
      <c r="AK769" s="34">
        <v>7694.8</v>
      </c>
      <c r="AL769" s="34">
        <v>7694.8</v>
      </c>
      <c r="AM769" s="34">
        <v>0</v>
      </c>
      <c r="AN769" s="34">
        <v>7694.8</v>
      </c>
    </row>
    <row r="770" spans="1:40" s="25" customFormat="1" x14ac:dyDescent="0.25">
      <c r="A770" s="3"/>
      <c r="B770" s="14" t="s">
        <v>376</v>
      </c>
      <c r="C770" s="15">
        <v>40</v>
      </c>
      <c r="D770" s="16">
        <v>5</v>
      </c>
      <c r="E770" s="16">
        <v>3</v>
      </c>
      <c r="F770" s="17" t="s">
        <v>375</v>
      </c>
      <c r="G770" s="15"/>
      <c r="H770" s="18">
        <v>5397600</v>
      </c>
      <c r="I770" s="18">
        <v>5397600</v>
      </c>
      <c r="J770" s="18">
        <v>5397600</v>
      </c>
      <c r="K770" s="58">
        <f t="shared" si="1474"/>
        <v>5397.6</v>
      </c>
      <c r="L770" s="58">
        <f t="shared" si="1475"/>
        <v>5397.6</v>
      </c>
      <c r="M770" s="58">
        <f t="shared" si="1476"/>
        <v>5397.6</v>
      </c>
      <c r="N770" s="28" t="b">
        <f t="shared" si="1477"/>
        <v>1</v>
      </c>
      <c r="O770" s="28" t="b">
        <f t="shared" si="1478"/>
        <v>1</v>
      </c>
      <c r="P770" s="28" t="b">
        <f t="shared" si="1479"/>
        <v>1</v>
      </c>
      <c r="Q770" s="28" t="b">
        <f t="shared" si="1480"/>
        <v>1</v>
      </c>
      <c r="R770" s="28" t="b">
        <f t="shared" si="1481"/>
        <v>1</v>
      </c>
      <c r="S770" s="73" t="b">
        <f t="shared" si="1482"/>
        <v>1</v>
      </c>
      <c r="T770" s="73">
        <f t="shared" si="1483"/>
        <v>0</v>
      </c>
      <c r="U770" s="61">
        <f t="shared" si="1484"/>
        <v>0</v>
      </c>
      <c r="V770" s="62">
        <f t="shared" si="1485"/>
        <v>0</v>
      </c>
      <c r="Z770" s="29" t="s">
        <v>376</v>
      </c>
      <c r="AA770" s="30">
        <v>40</v>
      </c>
      <c r="AB770" s="31">
        <v>5</v>
      </c>
      <c r="AC770" s="31">
        <v>3</v>
      </c>
      <c r="AD770" s="32" t="s">
        <v>375</v>
      </c>
      <c r="AE770" s="30" t="s">
        <v>857</v>
      </c>
      <c r="AF770" s="33">
        <v>5397.6</v>
      </c>
      <c r="AG770" s="34">
        <v>0</v>
      </c>
      <c r="AH770" s="33">
        <v>5397.6</v>
      </c>
      <c r="AI770" s="34">
        <v>5397.6</v>
      </c>
      <c r="AJ770" s="34">
        <v>0</v>
      </c>
      <c r="AK770" s="34">
        <v>5397.6</v>
      </c>
      <c r="AL770" s="34">
        <v>5397.6</v>
      </c>
      <c r="AM770" s="34">
        <v>0</v>
      </c>
      <c r="AN770" s="34">
        <v>5397.6</v>
      </c>
    </row>
    <row r="771" spans="1:40" s="25" customFormat="1" ht="26.4" x14ac:dyDescent="0.25">
      <c r="A771" s="3"/>
      <c r="B771" s="14" t="s">
        <v>20</v>
      </c>
      <c r="C771" s="15">
        <v>40</v>
      </c>
      <c r="D771" s="16">
        <v>5</v>
      </c>
      <c r="E771" s="16">
        <v>3</v>
      </c>
      <c r="F771" s="17" t="s">
        <v>374</v>
      </c>
      <c r="G771" s="15"/>
      <c r="H771" s="18">
        <v>5397600</v>
      </c>
      <c r="I771" s="18">
        <v>5397600</v>
      </c>
      <c r="J771" s="18">
        <v>5397600</v>
      </c>
      <c r="K771" s="58">
        <f t="shared" si="1474"/>
        <v>5397.6</v>
      </c>
      <c r="L771" s="58">
        <f t="shared" si="1475"/>
        <v>5397.6</v>
      </c>
      <c r="M771" s="58">
        <f t="shared" si="1476"/>
        <v>5397.6</v>
      </c>
      <c r="N771" s="28" t="b">
        <f t="shared" si="1477"/>
        <v>1</v>
      </c>
      <c r="O771" s="28" t="b">
        <f t="shared" si="1478"/>
        <v>1</v>
      </c>
      <c r="P771" s="28" t="b">
        <f t="shared" si="1479"/>
        <v>1</v>
      </c>
      <c r="Q771" s="28" t="b">
        <f t="shared" si="1480"/>
        <v>1</v>
      </c>
      <c r="R771" s="28" t="b">
        <f t="shared" si="1481"/>
        <v>1</v>
      </c>
      <c r="S771" s="73" t="b">
        <f t="shared" si="1482"/>
        <v>1</v>
      </c>
      <c r="T771" s="73">
        <f t="shared" si="1483"/>
        <v>0</v>
      </c>
      <c r="U771" s="61">
        <f t="shared" si="1484"/>
        <v>0</v>
      </c>
      <c r="V771" s="62">
        <f t="shared" si="1485"/>
        <v>0</v>
      </c>
      <c r="Z771" s="29" t="s">
        <v>20</v>
      </c>
      <c r="AA771" s="30">
        <v>40</v>
      </c>
      <c r="AB771" s="31">
        <v>5</v>
      </c>
      <c r="AC771" s="31">
        <v>3</v>
      </c>
      <c r="AD771" s="32" t="s">
        <v>374</v>
      </c>
      <c r="AE771" s="30" t="s">
        <v>857</v>
      </c>
      <c r="AF771" s="33">
        <v>5397.6</v>
      </c>
      <c r="AG771" s="34">
        <v>0</v>
      </c>
      <c r="AH771" s="33">
        <v>5397.6</v>
      </c>
      <c r="AI771" s="34">
        <v>5397.6</v>
      </c>
      <c r="AJ771" s="34">
        <v>0</v>
      </c>
      <c r="AK771" s="34">
        <v>5397.6</v>
      </c>
      <c r="AL771" s="34">
        <v>5397.6</v>
      </c>
      <c r="AM771" s="34">
        <v>0</v>
      </c>
      <c r="AN771" s="34">
        <v>5397.6</v>
      </c>
    </row>
    <row r="772" spans="1:40" s="25" customFormat="1" ht="26.4" x14ac:dyDescent="0.25">
      <c r="A772" s="3"/>
      <c r="B772" s="14" t="s">
        <v>19</v>
      </c>
      <c r="C772" s="15">
        <v>40</v>
      </c>
      <c r="D772" s="16">
        <v>5</v>
      </c>
      <c r="E772" s="16">
        <v>3</v>
      </c>
      <c r="F772" s="17" t="s">
        <v>374</v>
      </c>
      <c r="G772" s="15" t="s">
        <v>18</v>
      </c>
      <c r="H772" s="18">
        <v>5397600</v>
      </c>
      <c r="I772" s="18">
        <v>5397600</v>
      </c>
      <c r="J772" s="18">
        <v>5397600</v>
      </c>
      <c r="K772" s="58">
        <f t="shared" si="1474"/>
        <v>5397.6</v>
      </c>
      <c r="L772" s="58">
        <f t="shared" si="1475"/>
        <v>5397.6</v>
      </c>
      <c r="M772" s="58">
        <f t="shared" si="1476"/>
        <v>5397.6</v>
      </c>
      <c r="N772" s="28" t="b">
        <f t="shared" si="1477"/>
        <v>1</v>
      </c>
      <c r="O772" s="28" t="b">
        <f t="shared" si="1478"/>
        <v>1</v>
      </c>
      <c r="P772" s="28" t="b">
        <f t="shared" si="1479"/>
        <v>1</v>
      </c>
      <c r="Q772" s="28" t="b">
        <f t="shared" si="1480"/>
        <v>1</v>
      </c>
      <c r="R772" s="28" t="b">
        <f t="shared" si="1481"/>
        <v>1</v>
      </c>
      <c r="S772" s="73" t="b">
        <f t="shared" si="1482"/>
        <v>0</v>
      </c>
      <c r="T772" s="73">
        <f t="shared" si="1483"/>
        <v>0</v>
      </c>
      <c r="U772" s="61">
        <f t="shared" si="1484"/>
        <v>0</v>
      </c>
      <c r="V772" s="62">
        <f t="shared" si="1485"/>
        <v>0</v>
      </c>
      <c r="Z772" s="29" t="s">
        <v>19</v>
      </c>
      <c r="AA772" s="30">
        <v>40</v>
      </c>
      <c r="AB772" s="31">
        <v>5</v>
      </c>
      <c r="AC772" s="31">
        <v>3</v>
      </c>
      <c r="AD772" s="32" t="s">
        <v>374</v>
      </c>
      <c r="AE772" s="30">
        <v>600</v>
      </c>
      <c r="AF772" s="33">
        <v>5397.6</v>
      </c>
      <c r="AG772" s="34">
        <v>0</v>
      </c>
      <c r="AH772" s="33">
        <v>5397.6</v>
      </c>
      <c r="AI772" s="34">
        <v>5397.6</v>
      </c>
      <c r="AJ772" s="34">
        <v>0</v>
      </c>
      <c r="AK772" s="34">
        <v>5397.6</v>
      </c>
      <c r="AL772" s="34">
        <v>5397.6</v>
      </c>
      <c r="AM772" s="34">
        <v>0</v>
      </c>
      <c r="AN772" s="34">
        <v>5397.6</v>
      </c>
    </row>
    <row r="773" spans="1:40" s="25" customFormat="1" x14ac:dyDescent="0.25">
      <c r="A773" s="3"/>
      <c r="B773" s="14" t="s">
        <v>17</v>
      </c>
      <c r="C773" s="15">
        <v>40</v>
      </c>
      <c r="D773" s="16">
        <v>5</v>
      </c>
      <c r="E773" s="16">
        <v>3</v>
      </c>
      <c r="F773" s="17" t="s">
        <v>374</v>
      </c>
      <c r="G773" s="15" t="s">
        <v>16</v>
      </c>
      <c r="H773" s="18">
        <v>5397600</v>
      </c>
      <c r="I773" s="18">
        <v>5397600</v>
      </c>
      <c r="J773" s="18">
        <v>5397600</v>
      </c>
      <c r="K773" s="58">
        <f t="shared" si="1474"/>
        <v>5397.6</v>
      </c>
      <c r="L773" s="58">
        <f t="shared" si="1475"/>
        <v>5397.6</v>
      </c>
      <c r="M773" s="58">
        <f t="shared" si="1476"/>
        <v>5397.6</v>
      </c>
      <c r="N773" s="28" t="b">
        <f t="shared" si="1477"/>
        <v>1</v>
      </c>
      <c r="O773" s="28" t="b">
        <f t="shared" si="1478"/>
        <v>1</v>
      </c>
      <c r="P773" s="28" t="b">
        <f t="shared" si="1479"/>
        <v>1</v>
      </c>
      <c r="Q773" s="28" t="b">
        <f t="shared" si="1480"/>
        <v>1</v>
      </c>
      <c r="R773" s="28" t="b">
        <f t="shared" si="1481"/>
        <v>1</v>
      </c>
      <c r="S773" s="73" t="b">
        <f t="shared" si="1482"/>
        <v>0</v>
      </c>
      <c r="T773" s="73">
        <f t="shared" si="1483"/>
        <v>0</v>
      </c>
      <c r="U773" s="61">
        <f t="shared" si="1484"/>
        <v>0</v>
      </c>
      <c r="V773" s="62">
        <f t="shared" si="1485"/>
        <v>0</v>
      </c>
      <c r="Z773" s="29" t="s">
        <v>17</v>
      </c>
      <c r="AA773" s="30">
        <v>40</v>
      </c>
      <c r="AB773" s="31">
        <v>5</v>
      </c>
      <c r="AC773" s="31">
        <v>3</v>
      </c>
      <c r="AD773" s="32" t="s">
        <v>374</v>
      </c>
      <c r="AE773" s="30">
        <v>620</v>
      </c>
      <c r="AF773" s="33">
        <v>5397.6</v>
      </c>
      <c r="AG773" s="34">
        <v>0</v>
      </c>
      <c r="AH773" s="33">
        <v>5397.6</v>
      </c>
      <c r="AI773" s="34">
        <v>5397.6</v>
      </c>
      <c r="AJ773" s="34">
        <v>0</v>
      </c>
      <c r="AK773" s="34">
        <v>5397.6</v>
      </c>
      <c r="AL773" s="34">
        <v>5397.6</v>
      </c>
      <c r="AM773" s="34">
        <v>0</v>
      </c>
      <c r="AN773" s="34">
        <v>5397.6</v>
      </c>
    </row>
    <row r="774" spans="1:40" s="25" customFormat="1" ht="26.4" x14ac:dyDescent="0.25">
      <c r="A774" s="3"/>
      <c r="B774" s="14" t="s">
        <v>373</v>
      </c>
      <c r="C774" s="15">
        <v>40</v>
      </c>
      <c r="D774" s="16">
        <v>5</v>
      </c>
      <c r="E774" s="16">
        <v>3</v>
      </c>
      <c r="F774" s="17" t="s">
        <v>372</v>
      </c>
      <c r="G774" s="15"/>
      <c r="H774" s="18">
        <v>6778400</v>
      </c>
      <c r="I774" s="18">
        <v>6793400</v>
      </c>
      <c r="J774" s="18">
        <v>6343400</v>
      </c>
      <c r="K774" s="58">
        <f t="shared" si="1474"/>
        <v>6778.4</v>
      </c>
      <c r="L774" s="58">
        <f t="shared" si="1475"/>
        <v>6793.4</v>
      </c>
      <c r="M774" s="58">
        <f t="shared" si="1476"/>
        <v>6343.4</v>
      </c>
      <c r="N774" s="28" t="b">
        <f t="shared" si="1477"/>
        <v>1</v>
      </c>
      <c r="O774" s="28" t="b">
        <f t="shared" si="1478"/>
        <v>1</v>
      </c>
      <c r="P774" s="28" t="b">
        <f t="shared" si="1479"/>
        <v>1</v>
      </c>
      <c r="Q774" s="28" t="b">
        <f t="shared" si="1480"/>
        <v>1</v>
      </c>
      <c r="R774" s="28" t="b">
        <f t="shared" si="1481"/>
        <v>1</v>
      </c>
      <c r="S774" s="73" t="b">
        <f t="shared" si="1482"/>
        <v>1</v>
      </c>
      <c r="T774" s="73">
        <f t="shared" si="1483"/>
        <v>0</v>
      </c>
      <c r="U774" s="61">
        <f t="shared" si="1484"/>
        <v>0</v>
      </c>
      <c r="V774" s="62">
        <f t="shared" si="1485"/>
        <v>0</v>
      </c>
      <c r="Z774" s="29" t="s">
        <v>373</v>
      </c>
      <c r="AA774" s="30">
        <v>40</v>
      </c>
      <c r="AB774" s="31">
        <v>5</v>
      </c>
      <c r="AC774" s="31">
        <v>3</v>
      </c>
      <c r="AD774" s="32" t="s">
        <v>372</v>
      </c>
      <c r="AE774" s="30" t="s">
        <v>857</v>
      </c>
      <c r="AF774" s="33">
        <v>6778.4</v>
      </c>
      <c r="AG774" s="34">
        <v>0</v>
      </c>
      <c r="AH774" s="33">
        <v>6778.4</v>
      </c>
      <c r="AI774" s="34">
        <v>6793.4</v>
      </c>
      <c r="AJ774" s="34">
        <v>0</v>
      </c>
      <c r="AK774" s="34">
        <v>6793.4</v>
      </c>
      <c r="AL774" s="34">
        <v>6343.4</v>
      </c>
      <c r="AM774" s="34">
        <v>0</v>
      </c>
      <c r="AN774" s="34">
        <v>6343.4</v>
      </c>
    </row>
    <row r="775" spans="1:40" s="25" customFormat="1" x14ac:dyDescent="0.25">
      <c r="A775" s="3"/>
      <c r="B775" s="14" t="s">
        <v>49</v>
      </c>
      <c r="C775" s="15">
        <v>40</v>
      </c>
      <c r="D775" s="16">
        <v>5</v>
      </c>
      <c r="E775" s="16">
        <v>3</v>
      </c>
      <c r="F775" s="17" t="s">
        <v>371</v>
      </c>
      <c r="G775" s="15"/>
      <c r="H775" s="18">
        <v>6778400</v>
      </c>
      <c r="I775" s="18">
        <v>6793400</v>
      </c>
      <c r="J775" s="18">
        <v>6343400</v>
      </c>
      <c r="K775" s="58">
        <f t="shared" si="1474"/>
        <v>6778.4</v>
      </c>
      <c r="L775" s="58">
        <f t="shared" si="1475"/>
        <v>6793.4</v>
      </c>
      <c r="M775" s="58">
        <f t="shared" si="1476"/>
        <v>6343.4</v>
      </c>
      <c r="N775" s="28" t="b">
        <f t="shared" si="1477"/>
        <v>1</v>
      </c>
      <c r="O775" s="28" t="b">
        <f t="shared" si="1478"/>
        <v>1</v>
      </c>
      <c r="P775" s="28" t="b">
        <f t="shared" si="1479"/>
        <v>1</v>
      </c>
      <c r="Q775" s="28" t="b">
        <f t="shared" si="1480"/>
        <v>1</v>
      </c>
      <c r="R775" s="28" t="b">
        <f t="shared" si="1481"/>
        <v>1</v>
      </c>
      <c r="S775" s="73" t="b">
        <f t="shared" si="1482"/>
        <v>1</v>
      </c>
      <c r="T775" s="73">
        <f t="shared" si="1483"/>
        <v>0</v>
      </c>
      <c r="U775" s="61">
        <f t="shared" si="1484"/>
        <v>0</v>
      </c>
      <c r="V775" s="62">
        <f t="shared" si="1485"/>
        <v>0</v>
      </c>
      <c r="Z775" s="29" t="s">
        <v>49</v>
      </c>
      <c r="AA775" s="30">
        <v>40</v>
      </c>
      <c r="AB775" s="31">
        <v>5</v>
      </c>
      <c r="AC775" s="31">
        <v>3</v>
      </c>
      <c r="AD775" s="32" t="s">
        <v>371</v>
      </c>
      <c r="AE775" s="30" t="s">
        <v>857</v>
      </c>
      <c r="AF775" s="33">
        <v>6778.4</v>
      </c>
      <c r="AG775" s="34">
        <v>0</v>
      </c>
      <c r="AH775" s="33">
        <v>6778.4</v>
      </c>
      <c r="AI775" s="34">
        <v>6793.4</v>
      </c>
      <c r="AJ775" s="34">
        <v>0</v>
      </c>
      <c r="AK775" s="34">
        <v>6793.4</v>
      </c>
      <c r="AL775" s="34">
        <v>6343.4</v>
      </c>
      <c r="AM775" s="34">
        <v>0</v>
      </c>
      <c r="AN775" s="34">
        <v>6343.4</v>
      </c>
    </row>
    <row r="776" spans="1:40" s="25" customFormat="1" ht="26.4" x14ac:dyDescent="0.25">
      <c r="A776" s="3"/>
      <c r="B776" s="14" t="s">
        <v>35</v>
      </c>
      <c r="C776" s="15">
        <v>40</v>
      </c>
      <c r="D776" s="16">
        <v>5</v>
      </c>
      <c r="E776" s="16">
        <v>3</v>
      </c>
      <c r="F776" s="17" t="s">
        <v>371</v>
      </c>
      <c r="G776" s="15" t="s">
        <v>34</v>
      </c>
      <c r="H776" s="18">
        <v>6778400</v>
      </c>
      <c r="I776" s="18">
        <v>6793400</v>
      </c>
      <c r="J776" s="18">
        <v>6343400</v>
      </c>
      <c r="K776" s="58">
        <f t="shared" si="1474"/>
        <v>6778.4</v>
      </c>
      <c r="L776" s="58">
        <f t="shared" si="1475"/>
        <v>6793.4</v>
      </c>
      <c r="M776" s="58">
        <f t="shared" si="1476"/>
        <v>6343.4</v>
      </c>
      <c r="N776" s="28" t="b">
        <f t="shared" si="1477"/>
        <v>1</v>
      </c>
      <c r="O776" s="28" t="b">
        <f t="shared" si="1478"/>
        <v>1</v>
      </c>
      <c r="P776" s="28" t="b">
        <f t="shared" si="1479"/>
        <v>1</v>
      </c>
      <c r="Q776" s="28" t="b">
        <f t="shared" si="1480"/>
        <v>1</v>
      </c>
      <c r="R776" s="28" t="b">
        <f t="shared" si="1481"/>
        <v>1</v>
      </c>
      <c r="S776" s="73" t="b">
        <f t="shared" si="1482"/>
        <v>0</v>
      </c>
      <c r="T776" s="73">
        <f t="shared" si="1483"/>
        <v>0</v>
      </c>
      <c r="U776" s="61">
        <f t="shared" si="1484"/>
        <v>0</v>
      </c>
      <c r="V776" s="62">
        <f t="shared" si="1485"/>
        <v>0</v>
      </c>
      <c r="Z776" s="29" t="s">
        <v>35</v>
      </c>
      <c r="AA776" s="30">
        <v>40</v>
      </c>
      <c r="AB776" s="31">
        <v>5</v>
      </c>
      <c r="AC776" s="31">
        <v>3</v>
      </c>
      <c r="AD776" s="32" t="s">
        <v>371</v>
      </c>
      <c r="AE776" s="30">
        <v>200</v>
      </c>
      <c r="AF776" s="33">
        <v>6778.4</v>
      </c>
      <c r="AG776" s="34">
        <v>0</v>
      </c>
      <c r="AH776" s="33">
        <v>6778.4</v>
      </c>
      <c r="AI776" s="34">
        <v>6793.4</v>
      </c>
      <c r="AJ776" s="34">
        <v>0</v>
      </c>
      <c r="AK776" s="34">
        <v>6793.4</v>
      </c>
      <c r="AL776" s="34">
        <v>6343.4</v>
      </c>
      <c r="AM776" s="34">
        <v>0</v>
      </c>
      <c r="AN776" s="34">
        <v>6343.4</v>
      </c>
    </row>
    <row r="777" spans="1:40" s="25" customFormat="1" ht="26.4" x14ac:dyDescent="0.25">
      <c r="A777" s="3"/>
      <c r="B777" s="14" t="s">
        <v>33</v>
      </c>
      <c r="C777" s="15">
        <v>40</v>
      </c>
      <c r="D777" s="16">
        <v>5</v>
      </c>
      <c r="E777" s="16">
        <v>3</v>
      </c>
      <c r="F777" s="17" t="s">
        <v>371</v>
      </c>
      <c r="G777" s="15" t="s">
        <v>32</v>
      </c>
      <c r="H777" s="18">
        <v>6778400</v>
      </c>
      <c r="I777" s="18">
        <v>6793400</v>
      </c>
      <c r="J777" s="18">
        <v>6343400</v>
      </c>
      <c r="K777" s="58">
        <f t="shared" si="1474"/>
        <v>6778.4</v>
      </c>
      <c r="L777" s="58">
        <f t="shared" si="1475"/>
        <v>6793.4</v>
      </c>
      <c r="M777" s="58">
        <f t="shared" si="1476"/>
        <v>6343.4</v>
      </c>
      <c r="N777" s="28" t="b">
        <f t="shared" si="1477"/>
        <v>1</v>
      </c>
      <c r="O777" s="28" t="b">
        <f t="shared" si="1478"/>
        <v>1</v>
      </c>
      <c r="P777" s="28" t="b">
        <f t="shared" si="1479"/>
        <v>1</v>
      </c>
      <c r="Q777" s="28" t="b">
        <f t="shared" si="1480"/>
        <v>1</v>
      </c>
      <c r="R777" s="28" t="b">
        <f t="shared" si="1481"/>
        <v>1</v>
      </c>
      <c r="S777" s="73" t="b">
        <f t="shared" si="1482"/>
        <v>0</v>
      </c>
      <c r="T777" s="73">
        <f t="shared" si="1483"/>
        <v>0</v>
      </c>
      <c r="U777" s="61">
        <f t="shared" si="1484"/>
        <v>0</v>
      </c>
      <c r="V777" s="62">
        <f t="shared" si="1485"/>
        <v>0</v>
      </c>
      <c r="Z777" s="29" t="s">
        <v>33</v>
      </c>
      <c r="AA777" s="30">
        <v>40</v>
      </c>
      <c r="AB777" s="31">
        <v>5</v>
      </c>
      <c r="AC777" s="31">
        <v>3</v>
      </c>
      <c r="AD777" s="32" t="s">
        <v>371</v>
      </c>
      <c r="AE777" s="30">
        <v>240</v>
      </c>
      <c r="AF777" s="33">
        <v>6778.4</v>
      </c>
      <c r="AG777" s="34">
        <v>0</v>
      </c>
      <c r="AH777" s="33">
        <v>6778.4</v>
      </c>
      <c r="AI777" s="34">
        <v>6793.4</v>
      </c>
      <c r="AJ777" s="34">
        <v>0</v>
      </c>
      <c r="AK777" s="34">
        <v>6793.4</v>
      </c>
      <c r="AL777" s="34">
        <v>6343.4</v>
      </c>
      <c r="AM777" s="34">
        <v>0</v>
      </c>
      <c r="AN777" s="34">
        <v>6343.4</v>
      </c>
    </row>
    <row r="778" spans="1:40" s="25" customFormat="1" ht="21" x14ac:dyDescent="0.25">
      <c r="A778" s="3"/>
      <c r="B778" s="14" t="s">
        <v>370</v>
      </c>
      <c r="C778" s="15">
        <v>40</v>
      </c>
      <c r="D778" s="16">
        <v>5</v>
      </c>
      <c r="E778" s="16">
        <v>3</v>
      </c>
      <c r="F778" s="17" t="s">
        <v>369</v>
      </c>
      <c r="G778" s="15"/>
      <c r="H778" s="18">
        <v>21506338.670000002</v>
      </c>
      <c r="I778" s="18">
        <v>23140700</v>
      </c>
      <c r="J778" s="18">
        <v>23140700</v>
      </c>
      <c r="K778" s="58">
        <f t="shared" si="1474"/>
        <v>21506.338670000001</v>
      </c>
      <c r="L778" s="58">
        <f t="shared" si="1475"/>
        <v>23140.7</v>
      </c>
      <c r="M778" s="58">
        <f t="shared" si="1476"/>
        <v>23140.7</v>
      </c>
      <c r="N778" s="28" t="b">
        <f t="shared" si="1477"/>
        <v>1</v>
      </c>
      <c r="O778" s="28" t="b">
        <f t="shared" si="1478"/>
        <v>1</v>
      </c>
      <c r="P778" s="28" t="b">
        <f t="shared" si="1479"/>
        <v>1</v>
      </c>
      <c r="Q778" s="28" t="b">
        <f t="shared" si="1480"/>
        <v>1</v>
      </c>
      <c r="R778" s="28" t="b">
        <f t="shared" si="1481"/>
        <v>1</v>
      </c>
      <c r="S778" s="73" t="b">
        <f t="shared" si="1482"/>
        <v>1</v>
      </c>
      <c r="T778" s="73">
        <f t="shared" si="1483"/>
        <v>-1.3299999991431832E-3</v>
      </c>
      <c r="U778" s="61">
        <f t="shared" si="1484"/>
        <v>0</v>
      </c>
      <c r="V778" s="62">
        <f t="shared" si="1485"/>
        <v>0</v>
      </c>
      <c r="Z778" s="29" t="s">
        <v>370</v>
      </c>
      <c r="AA778" s="30">
        <v>40</v>
      </c>
      <c r="AB778" s="31">
        <v>5</v>
      </c>
      <c r="AC778" s="31">
        <v>3</v>
      </c>
      <c r="AD778" s="32" t="s">
        <v>369</v>
      </c>
      <c r="AE778" s="30" t="s">
        <v>857</v>
      </c>
      <c r="AF778" s="33">
        <v>19629.990000000002</v>
      </c>
      <c r="AG778" s="34">
        <v>1876.35</v>
      </c>
      <c r="AH778" s="33">
        <v>21506.34</v>
      </c>
      <c r="AI778" s="34">
        <v>23140.7</v>
      </c>
      <c r="AJ778" s="34">
        <v>0</v>
      </c>
      <c r="AK778" s="34">
        <v>23140.7</v>
      </c>
      <c r="AL778" s="34">
        <v>23140.7</v>
      </c>
      <c r="AM778" s="34">
        <v>0</v>
      </c>
      <c r="AN778" s="34">
        <v>23140.7</v>
      </c>
    </row>
    <row r="779" spans="1:40" s="25" customFormat="1" x14ac:dyDescent="0.25">
      <c r="A779" s="3"/>
      <c r="B779" s="14" t="s">
        <v>345</v>
      </c>
      <c r="C779" s="15">
        <v>40</v>
      </c>
      <c r="D779" s="16">
        <v>5</v>
      </c>
      <c r="E779" s="16">
        <v>3</v>
      </c>
      <c r="F779" s="17" t="s">
        <v>368</v>
      </c>
      <c r="G779" s="15"/>
      <c r="H779" s="18">
        <v>563608</v>
      </c>
      <c r="I779" s="18">
        <v>0</v>
      </c>
      <c r="J779" s="18">
        <v>0</v>
      </c>
      <c r="K779" s="58">
        <f t="shared" si="1474"/>
        <v>563.60799999999995</v>
      </c>
      <c r="L779" s="58">
        <f t="shared" si="1475"/>
        <v>0</v>
      </c>
      <c r="M779" s="58">
        <f t="shared" si="1476"/>
        <v>0</v>
      </c>
      <c r="N779" s="28" t="b">
        <f t="shared" si="1477"/>
        <v>1</v>
      </c>
      <c r="O779" s="28" t="b">
        <f t="shared" si="1478"/>
        <v>1</v>
      </c>
      <c r="P779" s="28" t="b">
        <f t="shared" si="1479"/>
        <v>1</v>
      </c>
      <c r="Q779" s="28" t="b">
        <f t="shared" si="1480"/>
        <v>1</v>
      </c>
      <c r="R779" s="28" t="b">
        <f t="shared" si="1481"/>
        <v>1</v>
      </c>
      <c r="S779" s="73" t="b">
        <f t="shared" si="1482"/>
        <v>1</v>
      </c>
      <c r="T779" s="73">
        <f t="shared" si="1483"/>
        <v>-2.0000000000663931E-3</v>
      </c>
      <c r="U779" s="61">
        <f t="shared" si="1484"/>
        <v>0</v>
      </c>
      <c r="V779" s="62">
        <f t="shared" si="1485"/>
        <v>0</v>
      </c>
      <c r="Z779" s="29" t="s">
        <v>345</v>
      </c>
      <c r="AA779" s="30">
        <v>40</v>
      </c>
      <c r="AB779" s="31">
        <v>5</v>
      </c>
      <c r="AC779" s="31">
        <v>3</v>
      </c>
      <c r="AD779" s="32" t="s">
        <v>368</v>
      </c>
      <c r="AE779" s="30" t="s">
        <v>857</v>
      </c>
      <c r="AF779" s="33">
        <v>0</v>
      </c>
      <c r="AG779" s="34">
        <v>563.61</v>
      </c>
      <c r="AH779" s="33">
        <v>563.61</v>
      </c>
      <c r="AI779" s="34">
        <v>0</v>
      </c>
      <c r="AJ779" s="34">
        <v>0</v>
      </c>
      <c r="AK779" s="34">
        <v>0</v>
      </c>
      <c r="AL779" s="34">
        <v>0</v>
      </c>
      <c r="AM779" s="34">
        <v>0</v>
      </c>
      <c r="AN779" s="34">
        <v>0</v>
      </c>
    </row>
    <row r="780" spans="1:40" s="25" customFormat="1" x14ac:dyDescent="0.25">
      <c r="A780" s="3"/>
      <c r="B780" s="14" t="s">
        <v>344</v>
      </c>
      <c r="C780" s="15">
        <v>40</v>
      </c>
      <c r="D780" s="16">
        <v>5</v>
      </c>
      <c r="E780" s="16">
        <v>3</v>
      </c>
      <c r="F780" s="17" t="s">
        <v>368</v>
      </c>
      <c r="G780" s="15" t="s">
        <v>343</v>
      </c>
      <c r="H780" s="18">
        <v>563608</v>
      </c>
      <c r="I780" s="18">
        <v>0</v>
      </c>
      <c r="J780" s="18">
        <v>0</v>
      </c>
      <c r="K780" s="58">
        <f t="shared" si="1474"/>
        <v>563.60799999999995</v>
      </c>
      <c r="L780" s="58">
        <f t="shared" si="1475"/>
        <v>0</v>
      </c>
      <c r="M780" s="58">
        <f t="shared" si="1476"/>
        <v>0</v>
      </c>
      <c r="N780" s="28" t="b">
        <f t="shared" si="1477"/>
        <v>1</v>
      </c>
      <c r="O780" s="28" t="b">
        <f t="shared" si="1478"/>
        <v>1</v>
      </c>
      <c r="P780" s="28" t="b">
        <f t="shared" si="1479"/>
        <v>1</v>
      </c>
      <c r="Q780" s="28" t="b">
        <f t="shared" si="1480"/>
        <v>1</v>
      </c>
      <c r="R780" s="28" t="b">
        <f t="shared" si="1481"/>
        <v>1</v>
      </c>
      <c r="S780" s="73" t="b">
        <f t="shared" si="1482"/>
        <v>0</v>
      </c>
      <c r="T780" s="73">
        <f t="shared" si="1483"/>
        <v>-2.0000000000663931E-3</v>
      </c>
      <c r="U780" s="61">
        <f t="shared" si="1484"/>
        <v>0</v>
      </c>
      <c r="V780" s="62">
        <f t="shared" si="1485"/>
        <v>0</v>
      </c>
      <c r="Z780" s="29" t="s">
        <v>344</v>
      </c>
      <c r="AA780" s="30">
        <v>40</v>
      </c>
      <c r="AB780" s="31">
        <v>5</v>
      </c>
      <c r="AC780" s="31">
        <v>3</v>
      </c>
      <c r="AD780" s="32" t="s">
        <v>368</v>
      </c>
      <c r="AE780" s="30">
        <v>800</v>
      </c>
      <c r="AF780" s="33">
        <v>0</v>
      </c>
      <c r="AG780" s="34">
        <v>563.61</v>
      </c>
      <c r="AH780" s="33">
        <v>563.61</v>
      </c>
      <c r="AI780" s="34">
        <v>0</v>
      </c>
      <c r="AJ780" s="34">
        <v>0</v>
      </c>
      <c r="AK780" s="34">
        <v>0</v>
      </c>
      <c r="AL780" s="34">
        <v>0</v>
      </c>
      <c r="AM780" s="34">
        <v>0</v>
      </c>
      <c r="AN780" s="34">
        <v>0</v>
      </c>
    </row>
    <row r="781" spans="1:40" s="25" customFormat="1" ht="39.6" x14ac:dyDescent="0.25">
      <c r="A781" s="3"/>
      <c r="B781" s="14" t="s">
        <v>342</v>
      </c>
      <c r="C781" s="15">
        <v>40</v>
      </c>
      <c r="D781" s="16">
        <v>5</v>
      </c>
      <c r="E781" s="16">
        <v>3</v>
      </c>
      <c r="F781" s="17" t="s">
        <v>368</v>
      </c>
      <c r="G781" s="15" t="s">
        <v>341</v>
      </c>
      <c r="H781" s="18">
        <v>563608</v>
      </c>
      <c r="I781" s="18">
        <v>0</v>
      </c>
      <c r="J781" s="18">
        <v>0</v>
      </c>
      <c r="K781" s="58">
        <f t="shared" si="1474"/>
        <v>563.60799999999995</v>
      </c>
      <c r="L781" s="58">
        <f t="shared" si="1475"/>
        <v>0</v>
      </c>
      <c r="M781" s="58">
        <f t="shared" si="1476"/>
        <v>0</v>
      </c>
      <c r="N781" s="28" t="b">
        <f t="shared" si="1477"/>
        <v>1</v>
      </c>
      <c r="O781" s="28" t="b">
        <f t="shared" si="1478"/>
        <v>1</v>
      </c>
      <c r="P781" s="28" t="b">
        <f t="shared" si="1479"/>
        <v>1</v>
      </c>
      <c r="Q781" s="28" t="b">
        <f t="shared" si="1480"/>
        <v>1</v>
      </c>
      <c r="R781" s="28" t="b">
        <f t="shared" si="1481"/>
        <v>1</v>
      </c>
      <c r="S781" s="73" t="b">
        <f t="shared" si="1482"/>
        <v>0</v>
      </c>
      <c r="T781" s="73">
        <f t="shared" si="1483"/>
        <v>-2.0000000000663931E-3</v>
      </c>
      <c r="U781" s="61">
        <f t="shared" si="1484"/>
        <v>0</v>
      </c>
      <c r="V781" s="62">
        <f t="shared" si="1485"/>
        <v>0</v>
      </c>
      <c r="Z781" s="29" t="s">
        <v>342</v>
      </c>
      <c r="AA781" s="30">
        <v>40</v>
      </c>
      <c r="AB781" s="31">
        <v>5</v>
      </c>
      <c r="AC781" s="31">
        <v>3</v>
      </c>
      <c r="AD781" s="32" t="s">
        <v>368</v>
      </c>
      <c r="AE781" s="30">
        <v>810</v>
      </c>
      <c r="AF781" s="33">
        <v>0</v>
      </c>
      <c r="AG781" s="34">
        <v>563.61</v>
      </c>
      <c r="AH781" s="33">
        <v>563.61</v>
      </c>
      <c r="AI781" s="34">
        <v>0</v>
      </c>
      <c r="AJ781" s="34">
        <v>0</v>
      </c>
      <c r="AK781" s="34">
        <v>0</v>
      </c>
      <c r="AL781" s="34">
        <v>0</v>
      </c>
      <c r="AM781" s="34">
        <v>0</v>
      </c>
      <c r="AN781" s="34">
        <v>0</v>
      </c>
    </row>
    <row r="782" spans="1:40" s="25" customFormat="1" x14ac:dyDescent="0.25">
      <c r="A782" s="3"/>
      <c r="B782" s="14" t="s">
        <v>49</v>
      </c>
      <c r="C782" s="15">
        <v>40</v>
      </c>
      <c r="D782" s="16">
        <v>5</v>
      </c>
      <c r="E782" s="16">
        <v>3</v>
      </c>
      <c r="F782" s="17" t="s">
        <v>367</v>
      </c>
      <c r="G782" s="15"/>
      <c r="H782" s="18">
        <v>20942730.670000002</v>
      </c>
      <c r="I782" s="18">
        <v>23140700</v>
      </c>
      <c r="J782" s="18">
        <v>23140700</v>
      </c>
      <c r="K782" s="58">
        <f t="shared" si="1474"/>
        <v>20942.730670000001</v>
      </c>
      <c r="L782" s="58">
        <f t="shared" si="1475"/>
        <v>23140.7</v>
      </c>
      <c r="M782" s="58">
        <f t="shared" si="1476"/>
        <v>23140.7</v>
      </c>
      <c r="N782" s="28" t="b">
        <f t="shared" si="1477"/>
        <v>1</v>
      </c>
      <c r="O782" s="28" t="b">
        <f t="shared" si="1478"/>
        <v>1</v>
      </c>
      <c r="P782" s="28" t="b">
        <f t="shared" si="1479"/>
        <v>1</v>
      </c>
      <c r="Q782" s="28" t="b">
        <f t="shared" si="1480"/>
        <v>1</v>
      </c>
      <c r="R782" s="28" t="b">
        <f t="shared" si="1481"/>
        <v>1</v>
      </c>
      <c r="S782" s="73" t="b">
        <f t="shared" si="1482"/>
        <v>1</v>
      </c>
      <c r="T782" s="73">
        <f t="shared" si="1483"/>
        <v>6.700000012642704E-4</v>
      </c>
      <c r="U782" s="61">
        <f t="shared" si="1484"/>
        <v>0</v>
      </c>
      <c r="V782" s="62">
        <f t="shared" si="1485"/>
        <v>0</v>
      </c>
      <c r="Z782" s="29" t="s">
        <v>49</v>
      </c>
      <c r="AA782" s="30">
        <v>40</v>
      </c>
      <c r="AB782" s="31">
        <v>5</v>
      </c>
      <c r="AC782" s="31">
        <v>3</v>
      </c>
      <c r="AD782" s="32" t="s">
        <v>367</v>
      </c>
      <c r="AE782" s="30" t="s">
        <v>857</v>
      </c>
      <c r="AF782" s="33">
        <v>19629.990000000002</v>
      </c>
      <c r="AG782" s="34">
        <v>1312.74</v>
      </c>
      <c r="AH782" s="33">
        <v>20942.73</v>
      </c>
      <c r="AI782" s="34">
        <v>23140.7</v>
      </c>
      <c r="AJ782" s="34">
        <v>0</v>
      </c>
      <c r="AK782" s="34">
        <v>23140.7</v>
      </c>
      <c r="AL782" s="34">
        <v>23140.7</v>
      </c>
      <c r="AM782" s="34">
        <v>0</v>
      </c>
      <c r="AN782" s="34">
        <v>23140.7</v>
      </c>
    </row>
    <row r="783" spans="1:40" s="25" customFormat="1" ht="26.4" x14ac:dyDescent="0.25">
      <c r="A783" s="3"/>
      <c r="B783" s="14" t="s">
        <v>35</v>
      </c>
      <c r="C783" s="15">
        <v>40</v>
      </c>
      <c r="D783" s="16">
        <v>5</v>
      </c>
      <c r="E783" s="16">
        <v>3</v>
      </c>
      <c r="F783" s="17" t="s">
        <v>367</v>
      </c>
      <c r="G783" s="15" t="s">
        <v>34</v>
      </c>
      <c r="H783" s="18">
        <v>20942730.670000002</v>
      </c>
      <c r="I783" s="18">
        <v>23140700</v>
      </c>
      <c r="J783" s="18">
        <v>23140700</v>
      </c>
      <c r="K783" s="58">
        <f t="shared" si="1474"/>
        <v>20942.730670000001</v>
      </c>
      <c r="L783" s="58">
        <f t="shared" si="1475"/>
        <v>23140.7</v>
      </c>
      <c r="M783" s="58">
        <f t="shared" si="1476"/>
        <v>23140.7</v>
      </c>
      <c r="N783" s="28" t="b">
        <f t="shared" si="1477"/>
        <v>1</v>
      </c>
      <c r="O783" s="28" t="b">
        <f t="shared" si="1478"/>
        <v>1</v>
      </c>
      <c r="P783" s="28" t="b">
        <f t="shared" si="1479"/>
        <v>1</v>
      </c>
      <c r="Q783" s="28" t="b">
        <f t="shared" si="1480"/>
        <v>1</v>
      </c>
      <c r="R783" s="28" t="b">
        <f t="shared" si="1481"/>
        <v>1</v>
      </c>
      <c r="S783" s="73" t="b">
        <f t="shared" si="1482"/>
        <v>0</v>
      </c>
      <c r="T783" s="73">
        <f t="shared" si="1483"/>
        <v>6.700000012642704E-4</v>
      </c>
      <c r="U783" s="61">
        <f t="shared" si="1484"/>
        <v>0</v>
      </c>
      <c r="V783" s="62">
        <f t="shared" si="1485"/>
        <v>0</v>
      </c>
      <c r="Z783" s="29" t="s">
        <v>35</v>
      </c>
      <c r="AA783" s="30">
        <v>40</v>
      </c>
      <c r="AB783" s="31">
        <v>5</v>
      </c>
      <c r="AC783" s="31">
        <v>3</v>
      </c>
      <c r="AD783" s="32" t="s">
        <v>367</v>
      </c>
      <c r="AE783" s="30">
        <v>200</v>
      </c>
      <c r="AF783" s="33">
        <v>19629.990000000002</v>
      </c>
      <c r="AG783" s="34">
        <v>1312.74</v>
      </c>
      <c r="AH783" s="33">
        <v>20942.73</v>
      </c>
      <c r="AI783" s="34">
        <v>23140.7</v>
      </c>
      <c r="AJ783" s="34">
        <v>0</v>
      </c>
      <c r="AK783" s="34">
        <v>23140.7</v>
      </c>
      <c r="AL783" s="34">
        <v>23140.7</v>
      </c>
      <c r="AM783" s="34">
        <v>0</v>
      </c>
      <c r="AN783" s="34">
        <v>23140.7</v>
      </c>
    </row>
    <row r="784" spans="1:40" s="25" customFormat="1" ht="26.4" x14ac:dyDescent="0.25">
      <c r="A784" s="3"/>
      <c r="B784" s="14" t="s">
        <v>33</v>
      </c>
      <c r="C784" s="15">
        <v>40</v>
      </c>
      <c r="D784" s="16">
        <v>5</v>
      </c>
      <c r="E784" s="16">
        <v>3</v>
      </c>
      <c r="F784" s="17" t="s">
        <v>367</v>
      </c>
      <c r="G784" s="15" t="s">
        <v>32</v>
      </c>
      <c r="H784" s="18">
        <v>20942730.670000002</v>
      </c>
      <c r="I784" s="18">
        <v>23140700</v>
      </c>
      <c r="J784" s="18">
        <v>23140700</v>
      </c>
      <c r="K784" s="58">
        <f t="shared" si="1474"/>
        <v>20942.730670000001</v>
      </c>
      <c r="L784" s="58">
        <f t="shared" si="1475"/>
        <v>23140.7</v>
      </c>
      <c r="M784" s="58">
        <f t="shared" si="1476"/>
        <v>23140.7</v>
      </c>
      <c r="N784" s="28" t="b">
        <f t="shared" si="1477"/>
        <v>1</v>
      </c>
      <c r="O784" s="28" t="b">
        <f t="shared" si="1478"/>
        <v>1</v>
      </c>
      <c r="P784" s="28" t="b">
        <f t="shared" si="1479"/>
        <v>1</v>
      </c>
      <c r="Q784" s="28" t="b">
        <f t="shared" si="1480"/>
        <v>1</v>
      </c>
      <c r="R784" s="28" t="b">
        <f t="shared" si="1481"/>
        <v>1</v>
      </c>
      <c r="S784" s="73" t="b">
        <f t="shared" si="1482"/>
        <v>0</v>
      </c>
      <c r="T784" s="73">
        <f t="shared" si="1483"/>
        <v>6.700000012642704E-4</v>
      </c>
      <c r="U784" s="61">
        <f t="shared" si="1484"/>
        <v>0</v>
      </c>
      <c r="V784" s="62">
        <f t="shared" si="1485"/>
        <v>0</v>
      </c>
      <c r="Z784" s="29" t="s">
        <v>33</v>
      </c>
      <c r="AA784" s="30">
        <v>40</v>
      </c>
      <c r="AB784" s="31">
        <v>5</v>
      </c>
      <c r="AC784" s="31">
        <v>3</v>
      </c>
      <c r="AD784" s="32" t="s">
        <v>367</v>
      </c>
      <c r="AE784" s="30">
        <v>240</v>
      </c>
      <c r="AF784" s="33">
        <v>19629.990000000002</v>
      </c>
      <c r="AG784" s="34">
        <v>1312.74</v>
      </c>
      <c r="AH784" s="33">
        <v>20942.73</v>
      </c>
      <c r="AI784" s="34">
        <v>23140.7</v>
      </c>
      <c r="AJ784" s="34">
        <v>0</v>
      </c>
      <c r="AK784" s="34">
        <v>23140.7</v>
      </c>
      <c r="AL784" s="34">
        <v>23140.7</v>
      </c>
      <c r="AM784" s="34">
        <v>0</v>
      </c>
      <c r="AN784" s="34">
        <v>23140.7</v>
      </c>
    </row>
    <row r="785" spans="1:40" s="25" customFormat="1" x14ac:dyDescent="0.25">
      <c r="A785" s="3"/>
      <c r="B785" s="14" t="s">
        <v>366</v>
      </c>
      <c r="C785" s="15">
        <v>40</v>
      </c>
      <c r="D785" s="16">
        <v>5</v>
      </c>
      <c r="E785" s="16">
        <v>3</v>
      </c>
      <c r="F785" s="17" t="s">
        <v>365</v>
      </c>
      <c r="G785" s="15"/>
      <c r="H785" s="18">
        <v>95000</v>
      </c>
      <c r="I785" s="18">
        <v>95000</v>
      </c>
      <c r="J785" s="18">
        <v>95000</v>
      </c>
      <c r="K785" s="58">
        <f t="shared" si="1474"/>
        <v>95</v>
      </c>
      <c r="L785" s="58">
        <f t="shared" si="1475"/>
        <v>95</v>
      </c>
      <c r="M785" s="58">
        <f t="shared" si="1476"/>
        <v>95</v>
      </c>
      <c r="N785" s="28" t="b">
        <f t="shared" si="1477"/>
        <v>1</v>
      </c>
      <c r="O785" s="28" t="b">
        <f t="shared" si="1478"/>
        <v>1</v>
      </c>
      <c r="P785" s="28" t="b">
        <f t="shared" si="1479"/>
        <v>1</v>
      </c>
      <c r="Q785" s="28" t="b">
        <f t="shared" si="1480"/>
        <v>1</v>
      </c>
      <c r="R785" s="28" t="b">
        <f t="shared" si="1481"/>
        <v>1</v>
      </c>
      <c r="S785" s="73" t="b">
        <f t="shared" si="1482"/>
        <v>1</v>
      </c>
      <c r="T785" s="73">
        <f t="shared" si="1483"/>
        <v>0</v>
      </c>
      <c r="U785" s="61">
        <f t="shared" si="1484"/>
        <v>0</v>
      </c>
      <c r="V785" s="62">
        <f t="shared" si="1485"/>
        <v>0</v>
      </c>
      <c r="Z785" s="29" t="s">
        <v>366</v>
      </c>
      <c r="AA785" s="30">
        <v>40</v>
      </c>
      <c r="AB785" s="31">
        <v>5</v>
      </c>
      <c r="AC785" s="31">
        <v>3</v>
      </c>
      <c r="AD785" s="32" t="s">
        <v>365</v>
      </c>
      <c r="AE785" s="30" t="s">
        <v>857</v>
      </c>
      <c r="AF785" s="33">
        <v>95</v>
      </c>
      <c r="AG785" s="34">
        <v>0</v>
      </c>
      <c r="AH785" s="33">
        <v>95</v>
      </c>
      <c r="AI785" s="34">
        <v>95</v>
      </c>
      <c r="AJ785" s="34">
        <v>0</v>
      </c>
      <c r="AK785" s="34">
        <v>95</v>
      </c>
      <c r="AL785" s="34">
        <v>95</v>
      </c>
      <c r="AM785" s="34">
        <v>0</v>
      </c>
      <c r="AN785" s="34">
        <v>95</v>
      </c>
    </row>
    <row r="786" spans="1:40" s="25" customFormat="1" x14ac:dyDescent="0.25">
      <c r="A786" s="3"/>
      <c r="B786" s="14" t="s">
        <v>49</v>
      </c>
      <c r="C786" s="15">
        <v>40</v>
      </c>
      <c r="D786" s="16">
        <v>5</v>
      </c>
      <c r="E786" s="16">
        <v>3</v>
      </c>
      <c r="F786" s="17" t="s">
        <v>364</v>
      </c>
      <c r="G786" s="15"/>
      <c r="H786" s="18">
        <v>95000</v>
      </c>
      <c r="I786" s="18">
        <v>95000</v>
      </c>
      <c r="J786" s="18">
        <v>95000</v>
      </c>
      <c r="K786" s="58">
        <f t="shared" si="1474"/>
        <v>95</v>
      </c>
      <c r="L786" s="58">
        <f t="shared" si="1475"/>
        <v>95</v>
      </c>
      <c r="M786" s="58">
        <f t="shared" si="1476"/>
        <v>95</v>
      </c>
      <c r="N786" s="28" t="b">
        <f t="shared" si="1477"/>
        <v>1</v>
      </c>
      <c r="O786" s="28" t="b">
        <f t="shared" si="1478"/>
        <v>1</v>
      </c>
      <c r="P786" s="28" t="b">
        <f t="shared" si="1479"/>
        <v>1</v>
      </c>
      <c r="Q786" s="28" t="b">
        <f t="shared" si="1480"/>
        <v>1</v>
      </c>
      <c r="R786" s="28" t="b">
        <f t="shared" si="1481"/>
        <v>1</v>
      </c>
      <c r="S786" s="73" t="b">
        <f t="shared" si="1482"/>
        <v>1</v>
      </c>
      <c r="T786" s="73">
        <f t="shared" si="1483"/>
        <v>0</v>
      </c>
      <c r="U786" s="61">
        <f t="shared" si="1484"/>
        <v>0</v>
      </c>
      <c r="V786" s="62">
        <f t="shared" si="1485"/>
        <v>0</v>
      </c>
      <c r="Z786" s="29" t="s">
        <v>49</v>
      </c>
      <c r="AA786" s="30">
        <v>40</v>
      </c>
      <c r="AB786" s="31">
        <v>5</v>
      </c>
      <c r="AC786" s="31">
        <v>3</v>
      </c>
      <c r="AD786" s="32" t="s">
        <v>364</v>
      </c>
      <c r="AE786" s="30" t="s">
        <v>857</v>
      </c>
      <c r="AF786" s="33">
        <v>95</v>
      </c>
      <c r="AG786" s="34">
        <v>0</v>
      </c>
      <c r="AH786" s="33">
        <v>95</v>
      </c>
      <c r="AI786" s="34">
        <v>95</v>
      </c>
      <c r="AJ786" s="34">
        <v>0</v>
      </c>
      <c r="AK786" s="34">
        <v>95</v>
      </c>
      <c r="AL786" s="34">
        <v>95</v>
      </c>
      <c r="AM786" s="34">
        <v>0</v>
      </c>
      <c r="AN786" s="34">
        <v>95</v>
      </c>
    </row>
    <row r="787" spans="1:40" s="25" customFormat="1" ht="26.4" x14ac:dyDescent="0.25">
      <c r="A787" s="3"/>
      <c r="B787" s="14" t="s">
        <v>35</v>
      </c>
      <c r="C787" s="15">
        <v>40</v>
      </c>
      <c r="D787" s="16">
        <v>5</v>
      </c>
      <c r="E787" s="16">
        <v>3</v>
      </c>
      <c r="F787" s="17" t="s">
        <v>364</v>
      </c>
      <c r="G787" s="15" t="s">
        <v>34</v>
      </c>
      <c r="H787" s="18">
        <v>95000</v>
      </c>
      <c r="I787" s="18">
        <v>95000</v>
      </c>
      <c r="J787" s="18">
        <v>95000</v>
      </c>
      <c r="K787" s="58">
        <f t="shared" si="1474"/>
        <v>95</v>
      </c>
      <c r="L787" s="58">
        <f t="shared" si="1475"/>
        <v>95</v>
      </c>
      <c r="M787" s="58">
        <f t="shared" si="1476"/>
        <v>95</v>
      </c>
      <c r="N787" s="28" t="b">
        <f t="shared" si="1477"/>
        <v>1</v>
      </c>
      <c r="O787" s="28" t="b">
        <f t="shared" si="1478"/>
        <v>1</v>
      </c>
      <c r="P787" s="28" t="b">
        <f t="shared" si="1479"/>
        <v>1</v>
      </c>
      <c r="Q787" s="28" t="b">
        <f t="shared" si="1480"/>
        <v>1</v>
      </c>
      <c r="R787" s="28" t="b">
        <f t="shared" si="1481"/>
        <v>1</v>
      </c>
      <c r="S787" s="73" t="b">
        <f t="shared" si="1482"/>
        <v>0</v>
      </c>
      <c r="T787" s="73">
        <f t="shared" si="1483"/>
        <v>0</v>
      </c>
      <c r="U787" s="61">
        <f t="shared" si="1484"/>
        <v>0</v>
      </c>
      <c r="V787" s="62">
        <f t="shared" si="1485"/>
        <v>0</v>
      </c>
      <c r="Z787" s="29" t="s">
        <v>35</v>
      </c>
      <c r="AA787" s="30">
        <v>40</v>
      </c>
      <c r="AB787" s="31">
        <v>5</v>
      </c>
      <c r="AC787" s="31">
        <v>3</v>
      </c>
      <c r="AD787" s="32" t="s">
        <v>364</v>
      </c>
      <c r="AE787" s="30">
        <v>200</v>
      </c>
      <c r="AF787" s="33">
        <v>95</v>
      </c>
      <c r="AG787" s="34">
        <v>0</v>
      </c>
      <c r="AH787" s="33">
        <v>95</v>
      </c>
      <c r="AI787" s="34">
        <v>95</v>
      </c>
      <c r="AJ787" s="34">
        <v>0</v>
      </c>
      <c r="AK787" s="34">
        <v>95</v>
      </c>
      <c r="AL787" s="34">
        <v>95</v>
      </c>
      <c r="AM787" s="34">
        <v>0</v>
      </c>
      <c r="AN787" s="34">
        <v>95</v>
      </c>
    </row>
    <row r="788" spans="1:40" s="25" customFormat="1" ht="26.4" x14ac:dyDescent="0.25">
      <c r="A788" s="3"/>
      <c r="B788" s="14" t="s">
        <v>33</v>
      </c>
      <c r="C788" s="15">
        <v>40</v>
      </c>
      <c r="D788" s="16">
        <v>5</v>
      </c>
      <c r="E788" s="16">
        <v>3</v>
      </c>
      <c r="F788" s="17" t="s">
        <v>364</v>
      </c>
      <c r="G788" s="15" t="s">
        <v>32</v>
      </c>
      <c r="H788" s="18">
        <v>95000</v>
      </c>
      <c r="I788" s="18">
        <v>95000</v>
      </c>
      <c r="J788" s="18">
        <v>95000</v>
      </c>
      <c r="K788" s="58">
        <f t="shared" si="1474"/>
        <v>95</v>
      </c>
      <c r="L788" s="58">
        <f t="shared" si="1475"/>
        <v>95</v>
      </c>
      <c r="M788" s="58">
        <f t="shared" si="1476"/>
        <v>95</v>
      </c>
      <c r="N788" s="28" t="b">
        <f t="shared" si="1477"/>
        <v>1</v>
      </c>
      <c r="O788" s="28" t="b">
        <f t="shared" si="1478"/>
        <v>1</v>
      </c>
      <c r="P788" s="28" t="b">
        <f t="shared" si="1479"/>
        <v>1</v>
      </c>
      <c r="Q788" s="28" t="b">
        <f t="shared" si="1480"/>
        <v>1</v>
      </c>
      <c r="R788" s="28" t="b">
        <f t="shared" si="1481"/>
        <v>1</v>
      </c>
      <c r="S788" s="73" t="b">
        <f t="shared" si="1482"/>
        <v>0</v>
      </c>
      <c r="T788" s="73">
        <f t="shared" si="1483"/>
        <v>0</v>
      </c>
      <c r="U788" s="61">
        <f t="shared" si="1484"/>
        <v>0</v>
      </c>
      <c r="V788" s="62">
        <f t="shared" si="1485"/>
        <v>0</v>
      </c>
      <c r="Z788" s="29" t="s">
        <v>33</v>
      </c>
      <c r="AA788" s="30">
        <v>40</v>
      </c>
      <c r="AB788" s="31">
        <v>5</v>
      </c>
      <c r="AC788" s="31">
        <v>3</v>
      </c>
      <c r="AD788" s="32" t="s">
        <v>364</v>
      </c>
      <c r="AE788" s="30">
        <v>240</v>
      </c>
      <c r="AF788" s="33">
        <v>95</v>
      </c>
      <c r="AG788" s="34">
        <v>0</v>
      </c>
      <c r="AH788" s="33">
        <v>95</v>
      </c>
      <c r="AI788" s="34">
        <v>95</v>
      </c>
      <c r="AJ788" s="34">
        <v>0</v>
      </c>
      <c r="AK788" s="34">
        <v>95</v>
      </c>
      <c r="AL788" s="34">
        <v>95</v>
      </c>
      <c r="AM788" s="34">
        <v>0</v>
      </c>
      <c r="AN788" s="34">
        <v>95</v>
      </c>
    </row>
    <row r="789" spans="1:40" s="25" customFormat="1" x14ac:dyDescent="0.25">
      <c r="A789" s="3"/>
      <c r="B789" s="19" t="s">
        <v>363</v>
      </c>
      <c r="C789" s="15">
        <v>40</v>
      </c>
      <c r="D789" s="16">
        <v>5</v>
      </c>
      <c r="E789" s="16">
        <v>5</v>
      </c>
      <c r="F789" s="17"/>
      <c r="G789" s="15"/>
      <c r="H789" s="18">
        <v>43089717.630000003</v>
      </c>
      <c r="I789" s="18">
        <v>54500385</v>
      </c>
      <c r="J789" s="18">
        <v>58882185</v>
      </c>
      <c r="K789" s="58">
        <f t="shared" si="1474"/>
        <v>43089.717629999999</v>
      </c>
      <c r="L789" s="58">
        <f t="shared" si="1475"/>
        <v>54500.385000000002</v>
      </c>
      <c r="M789" s="58">
        <f t="shared" si="1476"/>
        <v>58882.184999999998</v>
      </c>
      <c r="N789" s="28" t="b">
        <f t="shared" si="1477"/>
        <v>1</v>
      </c>
      <c r="O789" s="28" t="b">
        <f t="shared" si="1478"/>
        <v>1</v>
      </c>
      <c r="P789" s="28" t="b">
        <f t="shared" si="1479"/>
        <v>1</v>
      </c>
      <c r="Q789" s="28" t="b">
        <f t="shared" si="1480"/>
        <v>1</v>
      </c>
      <c r="R789" s="28" t="b">
        <f t="shared" si="1481"/>
        <v>1</v>
      </c>
      <c r="S789" s="73" t="b">
        <f t="shared" si="1482"/>
        <v>1</v>
      </c>
      <c r="T789" s="73">
        <f t="shared" si="1483"/>
        <v>-2.3700000019744039E-3</v>
      </c>
      <c r="U789" s="61">
        <f t="shared" si="1484"/>
        <v>-4.9999999973806553E-3</v>
      </c>
      <c r="V789" s="62">
        <f t="shared" si="1485"/>
        <v>-5.0000000046566129E-3</v>
      </c>
      <c r="Z789" s="29" t="s">
        <v>363</v>
      </c>
      <c r="AA789" s="30">
        <v>40</v>
      </c>
      <c r="AB789" s="31">
        <v>5</v>
      </c>
      <c r="AC789" s="31">
        <v>5</v>
      </c>
      <c r="AD789" s="32" t="s">
        <v>857</v>
      </c>
      <c r="AE789" s="30" t="s">
        <v>857</v>
      </c>
      <c r="AF789" s="33">
        <v>30800.89</v>
      </c>
      <c r="AG789" s="34">
        <v>12288.830000000002</v>
      </c>
      <c r="AH789" s="33">
        <v>43089.72</v>
      </c>
      <c r="AI789" s="34">
        <v>30800.89</v>
      </c>
      <c r="AJ789" s="34">
        <v>23699.5</v>
      </c>
      <c r="AK789" s="34">
        <v>54500.39</v>
      </c>
      <c r="AL789" s="34">
        <v>30800.89</v>
      </c>
      <c r="AM789" s="34">
        <v>28081.3</v>
      </c>
      <c r="AN789" s="34">
        <v>58882.19</v>
      </c>
    </row>
    <row r="790" spans="1:40" s="25" customFormat="1" x14ac:dyDescent="0.25">
      <c r="A790" s="3"/>
      <c r="B790" s="20" t="s">
        <v>112</v>
      </c>
      <c r="C790" s="15">
        <v>40</v>
      </c>
      <c r="D790" s="16">
        <v>5</v>
      </c>
      <c r="E790" s="16">
        <v>5</v>
      </c>
      <c r="F790" s="17" t="s">
        <v>111</v>
      </c>
      <c r="G790" s="15"/>
      <c r="H790" s="18">
        <v>11943400</v>
      </c>
      <c r="I790" s="18">
        <v>23719000</v>
      </c>
      <c r="J790" s="18">
        <v>28100800</v>
      </c>
      <c r="K790" s="58">
        <f t="shared" si="1474"/>
        <v>11943.4</v>
      </c>
      <c r="L790" s="58">
        <f t="shared" si="1475"/>
        <v>23719</v>
      </c>
      <c r="M790" s="58">
        <f t="shared" si="1476"/>
        <v>28100.799999999999</v>
      </c>
      <c r="N790" s="28" t="b">
        <f t="shared" si="1477"/>
        <v>1</v>
      </c>
      <c r="O790" s="28" t="b">
        <f t="shared" si="1478"/>
        <v>1</v>
      </c>
      <c r="P790" s="28" t="b">
        <f t="shared" si="1479"/>
        <v>1</v>
      </c>
      <c r="Q790" s="28" t="b">
        <f t="shared" si="1480"/>
        <v>1</v>
      </c>
      <c r="R790" s="28" t="b">
        <f t="shared" si="1481"/>
        <v>1</v>
      </c>
      <c r="S790" s="73" t="b">
        <f t="shared" si="1482"/>
        <v>1</v>
      </c>
      <c r="T790" s="73">
        <f t="shared" si="1483"/>
        <v>0</v>
      </c>
      <c r="U790" s="61">
        <f t="shared" si="1484"/>
        <v>0</v>
      </c>
      <c r="V790" s="62">
        <f t="shared" si="1485"/>
        <v>0</v>
      </c>
      <c r="Z790" s="29" t="s">
        <v>112</v>
      </c>
      <c r="AA790" s="30">
        <v>40</v>
      </c>
      <c r="AB790" s="31">
        <v>5</v>
      </c>
      <c r="AC790" s="31">
        <v>5</v>
      </c>
      <c r="AD790" s="32" t="s">
        <v>111</v>
      </c>
      <c r="AE790" s="30" t="s">
        <v>857</v>
      </c>
      <c r="AF790" s="33">
        <v>19.5</v>
      </c>
      <c r="AG790" s="34">
        <v>11923.900000000001</v>
      </c>
      <c r="AH790" s="33">
        <v>11943.4</v>
      </c>
      <c r="AI790" s="34">
        <v>19.5</v>
      </c>
      <c r="AJ790" s="34">
        <v>23699.5</v>
      </c>
      <c r="AK790" s="34">
        <v>23719</v>
      </c>
      <c r="AL790" s="34">
        <v>19.5</v>
      </c>
      <c r="AM790" s="34">
        <v>28081.3</v>
      </c>
      <c r="AN790" s="34">
        <v>28100.799999999999</v>
      </c>
    </row>
    <row r="791" spans="1:40" s="25" customFormat="1" x14ac:dyDescent="0.25">
      <c r="A791" s="3"/>
      <c r="B791" s="14" t="s">
        <v>143</v>
      </c>
      <c r="C791" s="15">
        <v>40</v>
      </c>
      <c r="D791" s="16">
        <v>5</v>
      </c>
      <c r="E791" s="16">
        <v>5</v>
      </c>
      <c r="F791" s="17" t="s">
        <v>142</v>
      </c>
      <c r="G791" s="15"/>
      <c r="H791" s="18">
        <v>11923900</v>
      </c>
      <c r="I791" s="18">
        <v>23699500</v>
      </c>
      <c r="J791" s="18">
        <v>28081300</v>
      </c>
      <c r="K791" s="58">
        <f t="shared" si="1474"/>
        <v>11923.9</v>
      </c>
      <c r="L791" s="58">
        <f t="shared" si="1475"/>
        <v>23699.5</v>
      </c>
      <c r="M791" s="58">
        <f t="shared" si="1476"/>
        <v>28081.3</v>
      </c>
      <c r="N791" s="28" t="b">
        <f t="shared" si="1477"/>
        <v>1</v>
      </c>
      <c r="O791" s="28" t="b">
        <f t="shared" si="1478"/>
        <v>1</v>
      </c>
      <c r="P791" s="28" t="b">
        <f t="shared" si="1479"/>
        <v>1</v>
      </c>
      <c r="Q791" s="28" t="b">
        <f t="shared" si="1480"/>
        <v>1</v>
      </c>
      <c r="R791" s="28" t="b">
        <f t="shared" si="1481"/>
        <v>1</v>
      </c>
      <c r="S791" s="73" t="b">
        <f t="shared" si="1482"/>
        <v>1</v>
      </c>
      <c r="T791" s="73">
        <f t="shared" si="1483"/>
        <v>0</v>
      </c>
      <c r="U791" s="61">
        <f t="shared" si="1484"/>
        <v>0</v>
      </c>
      <c r="V791" s="62">
        <f t="shared" si="1485"/>
        <v>0</v>
      </c>
      <c r="Z791" s="29" t="s">
        <v>143</v>
      </c>
      <c r="AA791" s="30">
        <v>40</v>
      </c>
      <c r="AB791" s="31">
        <v>5</v>
      </c>
      <c r="AC791" s="31">
        <v>5</v>
      </c>
      <c r="AD791" s="32" t="s">
        <v>142</v>
      </c>
      <c r="AE791" s="30" t="s">
        <v>857</v>
      </c>
      <c r="AF791" s="33">
        <v>0</v>
      </c>
      <c r="AG791" s="34">
        <v>11923.900000000001</v>
      </c>
      <c r="AH791" s="33">
        <v>11923.9</v>
      </c>
      <c r="AI791" s="34">
        <v>0</v>
      </c>
      <c r="AJ791" s="34">
        <v>23699.5</v>
      </c>
      <c r="AK791" s="34">
        <v>23699.5</v>
      </c>
      <c r="AL791" s="34">
        <v>0</v>
      </c>
      <c r="AM791" s="34">
        <v>28081.3</v>
      </c>
      <c r="AN791" s="34">
        <v>28081.3</v>
      </c>
    </row>
    <row r="792" spans="1:40" s="25" customFormat="1" ht="26.4" x14ac:dyDescent="0.25">
      <c r="A792" s="3"/>
      <c r="B792" s="14" t="s">
        <v>362</v>
      </c>
      <c r="C792" s="15">
        <v>40</v>
      </c>
      <c r="D792" s="16">
        <v>5</v>
      </c>
      <c r="E792" s="16">
        <v>5</v>
      </c>
      <c r="F792" s="17" t="s">
        <v>361</v>
      </c>
      <c r="G792" s="15"/>
      <c r="H792" s="18">
        <v>11923900</v>
      </c>
      <c r="I792" s="18">
        <v>23699500</v>
      </c>
      <c r="J792" s="18">
        <v>28081300</v>
      </c>
      <c r="K792" s="58">
        <f t="shared" si="1474"/>
        <v>11923.9</v>
      </c>
      <c r="L792" s="58">
        <f t="shared" si="1475"/>
        <v>23699.5</v>
      </c>
      <c r="M792" s="58">
        <f t="shared" si="1476"/>
        <v>28081.3</v>
      </c>
      <c r="N792" s="28" t="b">
        <f t="shared" si="1477"/>
        <v>1</v>
      </c>
      <c r="O792" s="28" t="b">
        <f t="shared" si="1478"/>
        <v>1</v>
      </c>
      <c r="P792" s="28" t="b">
        <f t="shared" si="1479"/>
        <v>1</v>
      </c>
      <c r="Q792" s="28" t="b">
        <f t="shared" si="1480"/>
        <v>1</v>
      </c>
      <c r="R792" s="28" t="b">
        <f t="shared" si="1481"/>
        <v>1</v>
      </c>
      <c r="S792" s="73" t="b">
        <f t="shared" si="1482"/>
        <v>1</v>
      </c>
      <c r="T792" s="73">
        <f t="shared" si="1483"/>
        <v>0</v>
      </c>
      <c r="U792" s="61">
        <f t="shared" si="1484"/>
        <v>0</v>
      </c>
      <c r="V792" s="62">
        <f t="shared" si="1485"/>
        <v>0</v>
      </c>
      <c r="Z792" s="29" t="s">
        <v>362</v>
      </c>
      <c r="AA792" s="30">
        <v>40</v>
      </c>
      <c r="AB792" s="31">
        <v>5</v>
      </c>
      <c r="AC792" s="31">
        <v>5</v>
      </c>
      <c r="AD792" s="32" t="s">
        <v>361</v>
      </c>
      <c r="AE792" s="30" t="s">
        <v>857</v>
      </c>
      <c r="AF792" s="33">
        <v>0</v>
      </c>
      <c r="AG792" s="34">
        <v>11923.900000000001</v>
      </c>
      <c r="AH792" s="33">
        <v>11923.9</v>
      </c>
      <c r="AI792" s="34">
        <v>0</v>
      </c>
      <c r="AJ792" s="34">
        <v>23699.5</v>
      </c>
      <c r="AK792" s="34">
        <v>23699.5</v>
      </c>
      <c r="AL792" s="34">
        <v>0</v>
      </c>
      <c r="AM792" s="34">
        <v>28081.3</v>
      </c>
      <c r="AN792" s="34">
        <v>28081.3</v>
      </c>
    </row>
    <row r="793" spans="1:40" s="25" customFormat="1" ht="66" x14ac:dyDescent="0.25">
      <c r="A793" s="3"/>
      <c r="B793" s="14" t="s">
        <v>360</v>
      </c>
      <c r="C793" s="15">
        <v>40</v>
      </c>
      <c r="D793" s="16">
        <v>5</v>
      </c>
      <c r="E793" s="16">
        <v>5</v>
      </c>
      <c r="F793" s="17" t="s">
        <v>359</v>
      </c>
      <c r="G793" s="15"/>
      <c r="H793" s="18">
        <v>11089200</v>
      </c>
      <c r="I793" s="18">
        <v>22040500</v>
      </c>
      <c r="J793" s="18">
        <v>26115600</v>
      </c>
      <c r="K793" s="58">
        <f t="shared" si="1474"/>
        <v>11089.2</v>
      </c>
      <c r="L793" s="58">
        <f t="shared" si="1475"/>
        <v>22040.5</v>
      </c>
      <c r="M793" s="58">
        <f t="shared" si="1476"/>
        <v>26115.599999999999</v>
      </c>
      <c r="N793" s="28" t="b">
        <f t="shared" si="1477"/>
        <v>1</v>
      </c>
      <c r="O793" s="28" t="b">
        <f t="shared" si="1478"/>
        <v>1</v>
      </c>
      <c r="P793" s="28" t="b">
        <f t="shared" si="1479"/>
        <v>1</v>
      </c>
      <c r="Q793" s="28" t="b">
        <f t="shared" si="1480"/>
        <v>1</v>
      </c>
      <c r="R793" s="28" t="b">
        <f t="shared" si="1481"/>
        <v>1</v>
      </c>
      <c r="S793" s="73" t="b">
        <f t="shared" si="1482"/>
        <v>1</v>
      </c>
      <c r="T793" s="73">
        <f t="shared" si="1483"/>
        <v>0</v>
      </c>
      <c r="U793" s="61">
        <f t="shared" si="1484"/>
        <v>0</v>
      </c>
      <c r="V793" s="62">
        <f t="shared" si="1485"/>
        <v>0</v>
      </c>
      <c r="Z793" s="29" t="s">
        <v>360</v>
      </c>
      <c r="AA793" s="30">
        <v>40</v>
      </c>
      <c r="AB793" s="31">
        <v>5</v>
      </c>
      <c r="AC793" s="31">
        <v>5</v>
      </c>
      <c r="AD793" s="32" t="s">
        <v>359</v>
      </c>
      <c r="AE793" s="30" t="s">
        <v>857</v>
      </c>
      <c r="AF793" s="33">
        <v>0</v>
      </c>
      <c r="AG793" s="34">
        <v>11089.2</v>
      </c>
      <c r="AH793" s="33">
        <v>11089.2</v>
      </c>
      <c r="AI793" s="34">
        <v>0</v>
      </c>
      <c r="AJ793" s="34">
        <v>22040.5</v>
      </c>
      <c r="AK793" s="34">
        <v>22040.5</v>
      </c>
      <c r="AL793" s="34">
        <v>0</v>
      </c>
      <c r="AM793" s="34">
        <v>26115.599999999999</v>
      </c>
      <c r="AN793" s="34">
        <v>26115.599999999999</v>
      </c>
    </row>
    <row r="794" spans="1:40" s="25" customFormat="1" x14ac:dyDescent="0.25">
      <c r="A794" s="3"/>
      <c r="B794" s="14" t="s">
        <v>344</v>
      </c>
      <c r="C794" s="15">
        <v>40</v>
      </c>
      <c r="D794" s="16">
        <v>5</v>
      </c>
      <c r="E794" s="16">
        <v>5</v>
      </c>
      <c r="F794" s="17" t="s">
        <v>359</v>
      </c>
      <c r="G794" s="15" t="s">
        <v>343</v>
      </c>
      <c r="H794" s="18">
        <v>11089200</v>
      </c>
      <c r="I794" s="18">
        <v>22040500</v>
      </c>
      <c r="J794" s="18">
        <v>26115600</v>
      </c>
      <c r="K794" s="58">
        <f t="shared" si="1474"/>
        <v>11089.2</v>
      </c>
      <c r="L794" s="58">
        <f t="shared" si="1475"/>
        <v>22040.5</v>
      </c>
      <c r="M794" s="58">
        <f t="shared" si="1476"/>
        <v>26115.599999999999</v>
      </c>
      <c r="N794" s="28" t="b">
        <f t="shared" si="1477"/>
        <v>1</v>
      </c>
      <c r="O794" s="28" t="b">
        <f t="shared" si="1478"/>
        <v>1</v>
      </c>
      <c r="P794" s="28" t="b">
        <f t="shared" si="1479"/>
        <v>1</v>
      </c>
      <c r="Q794" s="28" t="b">
        <f t="shared" si="1480"/>
        <v>1</v>
      </c>
      <c r="R794" s="28" t="b">
        <f t="shared" si="1481"/>
        <v>1</v>
      </c>
      <c r="S794" s="73" t="b">
        <f t="shared" si="1482"/>
        <v>0</v>
      </c>
      <c r="T794" s="73">
        <f t="shared" si="1483"/>
        <v>0</v>
      </c>
      <c r="U794" s="61">
        <f t="shared" si="1484"/>
        <v>0</v>
      </c>
      <c r="V794" s="62">
        <f t="shared" si="1485"/>
        <v>0</v>
      </c>
      <c r="Z794" s="29" t="s">
        <v>344</v>
      </c>
      <c r="AA794" s="30">
        <v>40</v>
      </c>
      <c r="AB794" s="31">
        <v>5</v>
      </c>
      <c r="AC794" s="31">
        <v>5</v>
      </c>
      <c r="AD794" s="32" t="s">
        <v>359</v>
      </c>
      <c r="AE794" s="30">
        <v>800</v>
      </c>
      <c r="AF794" s="33">
        <v>0</v>
      </c>
      <c r="AG794" s="34">
        <v>11089.2</v>
      </c>
      <c r="AH794" s="33">
        <v>11089.2</v>
      </c>
      <c r="AI794" s="34">
        <v>0</v>
      </c>
      <c r="AJ794" s="34">
        <v>22040.5</v>
      </c>
      <c r="AK794" s="34">
        <v>22040.5</v>
      </c>
      <c r="AL794" s="34">
        <v>0</v>
      </c>
      <c r="AM794" s="34">
        <v>26115.599999999999</v>
      </c>
      <c r="AN794" s="34">
        <v>26115.599999999999</v>
      </c>
    </row>
    <row r="795" spans="1:40" s="25" customFormat="1" ht="39.6" x14ac:dyDescent="0.25">
      <c r="A795" s="3"/>
      <c r="B795" s="14" t="s">
        <v>342</v>
      </c>
      <c r="C795" s="15">
        <v>40</v>
      </c>
      <c r="D795" s="16">
        <v>5</v>
      </c>
      <c r="E795" s="16">
        <v>5</v>
      </c>
      <c r="F795" s="17" t="s">
        <v>359</v>
      </c>
      <c r="G795" s="15" t="s">
        <v>341</v>
      </c>
      <c r="H795" s="18">
        <v>11089200</v>
      </c>
      <c r="I795" s="18">
        <v>22040500</v>
      </c>
      <c r="J795" s="18">
        <v>26115600</v>
      </c>
      <c r="K795" s="58">
        <f t="shared" si="1474"/>
        <v>11089.2</v>
      </c>
      <c r="L795" s="58">
        <f t="shared" si="1475"/>
        <v>22040.5</v>
      </c>
      <c r="M795" s="58">
        <f t="shared" si="1476"/>
        <v>26115.599999999999</v>
      </c>
      <c r="N795" s="28" t="b">
        <f t="shared" si="1477"/>
        <v>1</v>
      </c>
      <c r="O795" s="28" t="b">
        <f t="shared" si="1478"/>
        <v>1</v>
      </c>
      <c r="P795" s="28" t="b">
        <f t="shared" si="1479"/>
        <v>1</v>
      </c>
      <c r="Q795" s="28" t="b">
        <f t="shared" si="1480"/>
        <v>1</v>
      </c>
      <c r="R795" s="28" t="b">
        <f t="shared" si="1481"/>
        <v>1</v>
      </c>
      <c r="S795" s="73" t="b">
        <f t="shared" si="1482"/>
        <v>0</v>
      </c>
      <c r="T795" s="73">
        <f t="shared" si="1483"/>
        <v>0</v>
      </c>
      <c r="U795" s="61">
        <f t="shared" si="1484"/>
        <v>0</v>
      </c>
      <c r="V795" s="62">
        <f t="shared" si="1485"/>
        <v>0</v>
      </c>
      <c r="Z795" s="29" t="s">
        <v>342</v>
      </c>
      <c r="AA795" s="30">
        <v>40</v>
      </c>
      <c r="AB795" s="31">
        <v>5</v>
      </c>
      <c r="AC795" s="31">
        <v>5</v>
      </c>
      <c r="AD795" s="32" t="s">
        <v>359</v>
      </c>
      <c r="AE795" s="30">
        <v>810</v>
      </c>
      <c r="AF795" s="33">
        <v>0</v>
      </c>
      <c r="AG795" s="34">
        <v>11089.2</v>
      </c>
      <c r="AH795" s="33">
        <v>11089.2</v>
      </c>
      <c r="AI795" s="34">
        <v>0</v>
      </c>
      <c r="AJ795" s="34">
        <v>22040.5</v>
      </c>
      <c r="AK795" s="34">
        <v>22040.5</v>
      </c>
      <c r="AL795" s="34">
        <v>0</v>
      </c>
      <c r="AM795" s="34">
        <v>26115.599999999999</v>
      </c>
      <c r="AN795" s="34">
        <v>26115.599999999999</v>
      </c>
    </row>
    <row r="796" spans="1:40" s="25" customFormat="1" ht="66" x14ac:dyDescent="0.25">
      <c r="A796" s="3"/>
      <c r="B796" s="14" t="s">
        <v>358</v>
      </c>
      <c r="C796" s="15">
        <v>40</v>
      </c>
      <c r="D796" s="16">
        <v>5</v>
      </c>
      <c r="E796" s="16">
        <v>5</v>
      </c>
      <c r="F796" s="17" t="s">
        <v>357</v>
      </c>
      <c r="G796" s="15"/>
      <c r="H796" s="18">
        <v>834700</v>
      </c>
      <c r="I796" s="18">
        <v>1659000</v>
      </c>
      <c r="J796" s="18">
        <v>1965700</v>
      </c>
      <c r="K796" s="58">
        <f t="shared" si="1474"/>
        <v>834.7</v>
      </c>
      <c r="L796" s="58">
        <f t="shared" si="1475"/>
        <v>1659</v>
      </c>
      <c r="M796" s="58">
        <f t="shared" si="1476"/>
        <v>1965.7</v>
      </c>
      <c r="N796" s="28" t="b">
        <f t="shared" si="1477"/>
        <v>1</v>
      </c>
      <c r="O796" s="28" t="b">
        <f t="shared" si="1478"/>
        <v>1</v>
      </c>
      <c r="P796" s="28" t="b">
        <f t="shared" si="1479"/>
        <v>1</v>
      </c>
      <c r="Q796" s="28" t="b">
        <f t="shared" si="1480"/>
        <v>1</v>
      </c>
      <c r="R796" s="28" t="b">
        <f t="shared" si="1481"/>
        <v>1</v>
      </c>
      <c r="S796" s="73" t="b">
        <f t="shared" si="1482"/>
        <v>1</v>
      </c>
      <c r="T796" s="73">
        <f t="shared" si="1483"/>
        <v>0</v>
      </c>
      <c r="U796" s="61">
        <f t="shared" si="1484"/>
        <v>0</v>
      </c>
      <c r="V796" s="62">
        <f t="shared" si="1485"/>
        <v>0</v>
      </c>
      <c r="Z796" s="29" t="s">
        <v>358</v>
      </c>
      <c r="AA796" s="30">
        <v>40</v>
      </c>
      <c r="AB796" s="31">
        <v>5</v>
      </c>
      <c r="AC796" s="31">
        <v>5</v>
      </c>
      <c r="AD796" s="32" t="s">
        <v>357</v>
      </c>
      <c r="AE796" s="30" t="s">
        <v>857</v>
      </c>
      <c r="AF796" s="33">
        <v>0</v>
      </c>
      <c r="AG796" s="34">
        <v>834.7</v>
      </c>
      <c r="AH796" s="33">
        <v>834.7</v>
      </c>
      <c r="AI796" s="34">
        <v>0</v>
      </c>
      <c r="AJ796" s="34">
        <v>1659</v>
      </c>
      <c r="AK796" s="34">
        <v>1659</v>
      </c>
      <c r="AL796" s="34">
        <v>0</v>
      </c>
      <c r="AM796" s="34">
        <v>1965.7</v>
      </c>
      <c r="AN796" s="34">
        <v>1965.7</v>
      </c>
    </row>
    <row r="797" spans="1:40" s="25" customFormat="1" x14ac:dyDescent="0.25">
      <c r="A797" s="3"/>
      <c r="B797" s="14" t="s">
        <v>344</v>
      </c>
      <c r="C797" s="15">
        <v>40</v>
      </c>
      <c r="D797" s="16">
        <v>5</v>
      </c>
      <c r="E797" s="16">
        <v>5</v>
      </c>
      <c r="F797" s="17" t="s">
        <v>357</v>
      </c>
      <c r="G797" s="15" t="s">
        <v>343</v>
      </c>
      <c r="H797" s="18">
        <v>834700</v>
      </c>
      <c r="I797" s="18">
        <v>1659000</v>
      </c>
      <c r="J797" s="18">
        <v>1965700</v>
      </c>
      <c r="K797" s="58">
        <f t="shared" si="1474"/>
        <v>834.7</v>
      </c>
      <c r="L797" s="58">
        <f t="shared" si="1475"/>
        <v>1659</v>
      </c>
      <c r="M797" s="58">
        <f t="shared" si="1476"/>
        <v>1965.7</v>
      </c>
      <c r="N797" s="28" t="b">
        <f t="shared" si="1477"/>
        <v>1</v>
      </c>
      <c r="O797" s="28" t="b">
        <f t="shared" si="1478"/>
        <v>1</v>
      </c>
      <c r="P797" s="28" t="b">
        <f t="shared" si="1479"/>
        <v>1</v>
      </c>
      <c r="Q797" s="28" t="b">
        <f t="shared" si="1480"/>
        <v>1</v>
      </c>
      <c r="R797" s="28" t="b">
        <f t="shared" si="1481"/>
        <v>1</v>
      </c>
      <c r="S797" s="73" t="b">
        <f t="shared" si="1482"/>
        <v>0</v>
      </c>
      <c r="T797" s="73">
        <f t="shared" si="1483"/>
        <v>0</v>
      </c>
      <c r="U797" s="61">
        <f t="shared" si="1484"/>
        <v>0</v>
      </c>
      <c r="V797" s="62">
        <f t="shared" si="1485"/>
        <v>0</v>
      </c>
      <c r="Z797" s="29" t="s">
        <v>344</v>
      </c>
      <c r="AA797" s="30">
        <v>40</v>
      </c>
      <c r="AB797" s="31">
        <v>5</v>
      </c>
      <c r="AC797" s="31">
        <v>5</v>
      </c>
      <c r="AD797" s="32" t="s">
        <v>357</v>
      </c>
      <c r="AE797" s="30">
        <v>800</v>
      </c>
      <c r="AF797" s="33">
        <v>0</v>
      </c>
      <c r="AG797" s="34">
        <v>834.7</v>
      </c>
      <c r="AH797" s="33">
        <v>834.7</v>
      </c>
      <c r="AI797" s="34">
        <v>0</v>
      </c>
      <c r="AJ797" s="34">
        <v>1659</v>
      </c>
      <c r="AK797" s="34">
        <v>1659</v>
      </c>
      <c r="AL797" s="34">
        <v>0</v>
      </c>
      <c r="AM797" s="34">
        <v>1965.7</v>
      </c>
      <c r="AN797" s="34">
        <v>1965.7</v>
      </c>
    </row>
    <row r="798" spans="1:40" s="25" customFormat="1" ht="39.6" x14ac:dyDescent="0.25">
      <c r="A798" s="3"/>
      <c r="B798" s="14" t="s">
        <v>342</v>
      </c>
      <c r="C798" s="15">
        <v>40</v>
      </c>
      <c r="D798" s="16">
        <v>5</v>
      </c>
      <c r="E798" s="16">
        <v>5</v>
      </c>
      <c r="F798" s="17" t="s">
        <v>357</v>
      </c>
      <c r="G798" s="15" t="s">
        <v>341</v>
      </c>
      <c r="H798" s="18">
        <v>834700</v>
      </c>
      <c r="I798" s="18">
        <v>1659000</v>
      </c>
      <c r="J798" s="18">
        <v>1965700</v>
      </c>
      <c r="K798" s="58">
        <f t="shared" si="1474"/>
        <v>834.7</v>
      </c>
      <c r="L798" s="58">
        <f t="shared" si="1475"/>
        <v>1659</v>
      </c>
      <c r="M798" s="58">
        <f t="shared" si="1476"/>
        <v>1965.7</v>
      </c>
      <c r="N798" s="28" t="b">
        <f t="shared" si="1477"/>
        <v>1</v>
      </c>
      <c r="O798" s="28" t="b">
        <f t="shared" si="1478"/>
        <v>1</v>
      </c>
      <c r="P798" s="28" t="b">
        <f t="shared" si="1479"/>
        <v>1</v>
      </c>
      <c r="Q798" s="28" t="b">
        <f t="shared" si="1480"/>
        <v>1</v>
      </c>
      <c r="R798" s="28" t="b">
        <f t="shared" si="1481"/>
        <v>1</v>
      </c>
      <c r="S798" s="73" t="b">
        <f t="shared" si="1482"/>
        <v>0</v>
      </c>
      <c r="T798" s="73">
        <f t="shared" si="1483"/>
        <v>0</v>
      </c>
      <c r="U798" s="61">
        <f t="shared" si="1484"/>
        <v>0</v>
      </c>
      <c r="V798" s="62">
        <f t="shared" si="1485"/>
        <v>0</v>
      </c>
      <c r="Z798" s="29" t="s">
        <v>342</v>
      </c>
      <c r="AA798" s="30">
        <v>40</v>
      </c>
      <c r="AB798" s="31">
        <v>5</v>
      </c>
      <c r="AC798" s="31">
        <v>5</v>
      </c>
      <c r="AD798" s="32" t="s">
        <v>357</v>
      </c>
      <c r="AE798" s="30">
        <v>810</v>
      </c>
      <c r="AF798" s="33">
        <v>0</v>
      </c>
      <c r="AG798" s="34">
        <v>834.7</v>
      </c>
      <c r="AH798" s="33">
        <v>834.7</v>
      </c>
      <c r="AI798" s="34">
        <v>0</v>
      </c>
      <c r="AJ798" s="34">
        <v>1659</v>
      </c>
      <c r="AK798" s="34">
        <v>1659</v>
      </c>
      <c r="AL798" s="34">
        <v>0</v>
      </c>
      <c r="AM798" s="34">
        <v>1965.7</v>
      </c>
      <c r="AN798" s="34">
        <v>1965.7</v>
      </c>
    </row>
    <row r="799" spans="1:40" s="25" customFormat="1" ht="26.4" x14ac:dyDescent="0.25">
      <c r="A799" s="3"/>
      <c r="B799" s="14" t="s">
        <v>110</v>
      </c>
      <c r="C799" s="15">
        <v>40</v>
      </c>
      <c r="D799" s="16">
        <v>5</v>
      </c>
      <c r="E799" s="16">
        <v>5</v>
      </c>
      <c r="F799" s="17" t="s">
        <v>109</v>
      </c>
      <c r="G799" s="15"/>
      <c r="H799" s="18">
        <v>19500</v>
      </c>
      <c r="I799" s="18">
        <v>19500</v>
      </c>
      <c r="J799" s="18">
        <v>19500</v>
      </c>
      <c r="K799" s="58">
        <f t="shared" si="1474"/>
        <v>19.5</v>
      </c>
      <c r="L799" s="58">
        <f t="shared" si="1475"/>
        <v>19.5</v>
      </c>
      <c r="M799" s="58">
        <f t="shared" si="1476"/>
        <v>19.5</v>
      </c>
      <c r="N799" s="28" t="b">
        <f t="shared" si="1477"/>
        <v>1</v>
      </c>
      <c r="O799" s="28" t="b">
        <f t="shared" si="1478"/>
        <v>1</v>
      </c>
      <c r="P799" s="28" t="b">
        <f t="shared" si="1479"/>
        <v>1</v>
      </c>
      <c r="Q799" s="28" t="b">
        <f t="shared" si="1480"/>
        <v>1</v>
      </c>
      <c r="R799" s="28" t="b">
        <f t="shared" si="1481"/>
        <v>1</v>
      </c>
      <c r="S799" s="73" t="b">
        <f t="shared" si="1482"/>
        <v>1</v>
      </c>
      <c r="T799" s="73">
        <f t="shared" si="1483"/>
        <v>0</v>
      </c>
      <c r="U799" s="61">
        <f t="shared" si="1484"/>
        <v>0</v>
      </c>
      <c r="V799" s="62">
        <f t="shared" si="1485"/>
        <v>0</v>
      </c>
      <c r="Z799" s="29" t="s">
        <v>110</v>
      </c>
      <c r="AA799" s="30">
        <v>40</v>
      </c>
      <c r="AB799" s="31">
        <v>5</v>
      </c>
      <c r="AC799" s="31">
        <v>5</v>
      </c>
      <c r="AD799" s="32" t="s">
        <v>109</v>
      </c>
      <c r="AE799" s="30" t="s">
        <v>857</v>
      </c>
      <c r="AF799" s="33">
        <v>19.5</v>
      </c>
      <c r="AG799" s="34">
        <v>0</v>
      </c>
      <c r="AH799" s="33">
        <v>19.5</v>
      </c>
      <c r="AI799" s="34">
        <v>19.5</v>
      </c>
      <c r="AJ799" s="34">
        <v>0</v>
      </c>
      <c r="AK799" s="34">
        <v>19.5</v>
      </c>
      <c r="AL799" s="34">
        <v>19.5</v>
      </c>
      <c r="AM799" s="34">
        <v>0</v>
      </c>
      <c r="AN799" s="34">
        <v>19.5</v>
      </c>
    </row>
    <row r="800" spans="1:40" s="25" customFormat="1" ht="79.2" x14ac:dyDescent="0.25">
      <c r="A800" s="3"/>
      <c r="B800" s="14" t="s">
        <v>356</v>
      </c>
      <c r="C800" s="15">
        <v>40</v>
      </c>
      <c r="D800" s="16">
        <v>5</v>
      </c>
      <c r="E800" s="16">
        <v>5</v>
      </c>
      <c r="F800" s="17" t="s">
        <v>355</v>
      </c>
      <c r="G800" s="15"/>
      <c r="H800" s="18">
        <v>19500</v>
      </c>
      <c r="I800" s="18">
        <v>19500</v>
      </c>
      <c r="J800" s="18">
        <v>19500</v>
      </c>
      <c r="K800" s="58">
        <f t="shared" ref="K800:K804" si="1486">H800/1000</f>
        <v>19.5</v>
      </c>
      <c r="L800" s="58">
        <f t="shared" ref="L800:L804" si="1487">I800/1000</f>
        <v>19.5</v>
      </c>
      <c r="M800" s="58">
        <f t="shared" ref="M800:M804" si="1488">J800/1000</f>
        <v>19.5</v>
      </c>
      <c r="N800" s="28" t="b">
        <f t="shared" ref="N800:N804" si="1489">B800=Z800</f>
        <v>1</v>
      </c>
      <c r="O800" s="28" t="b">
        <f t="shared" ref="O800:O804" si="1490">C800=AA800</f>
        <v>1</v>
      </c>
      <c r="P800" s="28" t="b">
        <f t="shared" ref="P800:P804" si="1491">D800=AB800</f>
        <v>1</v>
      </c>
      <c r="Q800" s="28" t="b">
        <f t="shared" ref="Q800:Q804" si="1492">E800=AC800</f>
        <v>1</v>
      </c>
      <c r="R800" s="28" t="b">
        <f t="shared" ref="R800:R804" si="1493">F800=AD800</f>
        <v>1</v>
      </c>
      <c r="S800" s="73" t="b">
        <f t="shared" ref="S800:S804" si="1494">G800=AE800</f>
        <v>1</v>
      </c>
      <c r="T800" s="73">
        <f t="shared" ref="T800:T804" si="1495">K800-AH800</f>
        <v>0</v>
      </c>
      <c r="U800" s="61">
        <f t="shared" ref="U800:U804" si="1496">L800-AK800</f>
        <v>0</v>
      </c>
      <c r="V800" s="62">
        <f t="shared" ref="V800:V804" si="1497">M800-AN800</f>
        <v>0</v>
      </c>
      <c r="Z800" s="29" t="s">
        <v>356</v>
      </c>
      <c r="AA800" s="30">
        <v>40</v>
      </c>
      <c r="AB800" s="31">
        <v>5</v>
      </c>
      <c r="AC800" s="31">
        <v>5</v>
      </c>
      <c r="AD800" s="32" t="s">
        <v>355</v>
      </c>
      <c r="AE800" s="30" t="s">
        <v>857</v>
      </c>
      <c r="AF800" s="33">
        <v>0</v>
      </c>
      <c r="AG800" s="34">
        <v>19.5</v>
      </c>
      <c r="AH800" s="33">
        <v>19.5</v>
      </c>
      <c r="AI800" s="34">
        <v>0</v>
      </c>
      <c r="AJ800" s="34">
        <v>19.5</v>
      </c>
      <c r="AK800" s="34">
        <v>19.5</v>
      </c>
      <c r="AL800" s="34">
        <v>0</v>
      </c>
      <c r="AM800" s="34">
        <v>19.5</v>
      </c>
      <c r="AN800" s="34">
        <v>19.5</v>
      </c>
    </row>
    <row r="801" spans="1:40" s="25" customFormat="1" ht="79.2" x14ac:dyDescent="0.25">
      <c r="A801" s="3"/>
      <c r="B801" s="14" t="s">
        <v>354</v>
      </c>
      <c r="C801" s="15">
        <v>40</v>
      </c>
      <c r="D801" s="16">
        <v>5</v>
      </c>
      <c r="E801" s="16">
        <v>5</v>
      </c>
      <c r="F801" s="17" t="s">
        <v>353</v>
      </c>
      <c r="G801" s="15"/>
      <c r="H801" s="18">
        <v>19500</v>
      </c>
      <c r="I801" s="18">
        <v>19500</v>
      </c>
      <c r="J801" s="18">
        <v>19500</v>
      </c>
      <c r="K801" s="58">
        <f t="shared" si="1486"/>
        <v>19.5</v>
      </c>
      <c r="L801" s="58">
        <f t="shared" si="1487"/>
        <v>19.5</v>
      </c>
      <c r="M801" s="58">
        <f t="shared" si="1488"/>
        <v>19.5</v>
      </c>
      <c r="N801" s="28" t="b">
        <f t="shared" si="1489"/>
        <v>1</v>
      </c>
      <c r="O801" s="28" t="b">
        <f t="shared" si="1490"/>
        <v>1</v>
      </c>
      <c r="P801" s="28" t="b">
        <f t="shared" si="1491"/>
        <v>1</v>
      </c>
      <c r="Q801" s="28" t="b">
        <f t="shared" si="1492"/>
        <v>1</v>
      </c>
      <c r="R801" s="28" t="b">
        <f t="shared" si="1493"/>
        <v>1</v>
      </c>
      <c r="S801" s="73" t="b">
        <f t="shared" si="1494"/>
        <v>1</v>
      </c>
      <c r="T801" s="73">
        <f t="shared" si="1495"/>
        <v>0</v>
      </c>
      <c r="U801" s="61">
        <f t="shared" si="1496"/>
        <v>0</v>
      </c>
      <c r="V801" s="62">
        <f t="shared" si="1497"/>
        <v>0</v>
      </c>
      <c r="Z801" s="29" t="s">
        <v>354</v>
      </c>
      <c r="AA801" s="30">
        <v>40</v>
      </c>
      <c r="AB801" s="31">
        <v>5</v>
      </c>
      <c r="AC801" s="31">
        <v>5</v>
      </c>
      <c r="AD801" s="32" t="s">
        <v>353</v>
      </c>
      <c r="AE801" s="30" t="s">
        <v>857</v>
      </c>
      <c r="AF801" s="33">
        <v>0</v>
      </c>
      <c r="AG801" s="34">
        <v>19.5</v>
      </c>
      <c r="AH801" s="33">
        <v>19.5</v>
      </c>
      <c r="AI801" s="34">
        <v>0</v>
      </c>
      <c r="AJ801" s="34">
        <v>19.5</v>
      </c>
      <c r="AK801" s="34">
        <v>19.5</v>
      </c>
      <c r="AL801" s="34">
        <v>0</v>
      </c>
      <c r="AM801" s="34">
        <v>19.5</v>
      </c>
      <c r="AN801" s="34">
        <v>19.5</v>
      </c>
    </row>
    <row r="802" spans="1:40" s="25" customFormat="1" ht="41.4" x14ac:dyDescent="0.25">
      <c r="A802" s="3"/>
      <c r="B802" s="14" t="s">
        <v>39</v>
      </c>
      <c r="C802" s="15">
        <v>40</v>
      </c>
      <c r="D802" s="16">
        <v>5</v>
      </c>
      <c r="E802" s="16">
        <v>5</v>
      </c>
      <c r="F802" s="17" t="s">
        <v>353</v>
      </c>
      <c r="G802" s="15" t="s">
        <v>38</v>
      </c>
      <c r="H802" s="18">
        <v>19500</v>
      </c>
      <c r="I802" s="18">
        <v>19500</v>
      </c>
      <c r="J802" s="18">
        <v>19500</v>
      </c>
      <c r="K802" s="58">
        <f t="shared" si="1486"/>
        <v>19.5</v>
      </c>
      <c r="L802" s="58">
        <f t="shared" si="1487"/>
        <v>19.5</v>
      </c>
      <c r="M802" s="58">
        <f t="shared" si="1488"/>
        <v>19.5</v>
      </c>
      <c r="N802" s="28" t="b">
        <f t="shared" si="1489"/>
        <v>1</v>
      </c>
      <c r="O802" s="28" t="b">
        <f t="shared" si="1490"/>
        <v>1</v>
      </c>
      <c r="P802" s="28" t="b">
        <f t="shared" si="1491"/>
        <v>1</v>
      </c>
      <c r="Q802" s="28" t="b">
        <f t="shared" si="1492"/>
        <v>1</v>
      </c>
      <c r="R802" s="28" t="b">
        <f t="shared" si="1493"/>
        <v>1</v>
      </c>
      <c r="S802" s="73" t="b">
        <f t="shared" si="1494"/>
        <v>0</v>
      </c>
      <c r="T802" s="73">
        <f t="shared" si="1495"/>
        <v>0</v>
      </c>
      <c r="U802" s="61">
        <f t="shared" si="1496"/>
        <v>0</v>
      </c>
      <c r="V802" s="62">
        <f t="shared" si="1497"/>
        <v>0</v>
      </c>
      <c r="Z802" s="29" t="s">
        <v>39</v>
      </c>
      <c r="AA802" s="30">
        <v>40</v>
      </c>
      <c r="AB802" s="31">
        <v>5</v>
      </c>
      <c r="AC802" s="31">
        <v>5</v>
      </c>
      <c r="AD802" s="32" t="s">
        <v>353</v>
      </c>
      <c r="AE802" s="30">
        <v>100</v>
      </c>
      <c r="AF802" s="33">
        <v>0</v>
      </c>
      <c r="AG802" s="34">
        <v>19.5</v>
      </c>
      <c r="AH802" s="33">
        <v>19.5</v>
      </c>
      <c r="AI802" s="34">
        <v>0</v>
      </c>
      <c r="AJ802" s="34">
        <v>19.5</v>
      </c>
      <c r="AK802" s="34">
        <v>19.5</v>
      </c>
      <c r="AL802" s="34">
        <v>0</v>
      </c>
      <c r="AM802" s="34">
        <v>19.5</v>
      </c>
      <c r="AN802" s="34">
        <v>19.5</v>
      </c>
    </row>
    <row r="803" spans="1:40" s="25" customFormat="1" x14ac:dyDescent="0.25">
      <c r="A803" s="3"/>
      <c r="B803" s="14" t="s">
        <v>37</v>
      </c>
      <c r="C803" s="15">
        <v>40</v>
      </c>
      <c r="D803" s="16">
        <v>5</v>
      </c>
      <c r="E803" s="16">
        <v>5</v>
      </c>
      <c r="F803" s="17" t="s">
        <v>353</v>
      </c>
      <c r="G803" s="15" t="s">
        <v>36</v>
      </c>
      <c r="H803" s="18">
        <v>19500</v>
      </c>
      <c r="I803" s="18">
        <v>19500</v>
      </c>
      <c r="J803" s="18">
        <v>19500</v>
      </c>
      <c r="K803" s="58">
        <f t="shared" si="1486"/>
        <v>19.5</v>
      </c>
      <c r="L803" s="58">
        <f t="shared" si="1487"/>
        <v>19.5</v>
      </c>
      <c r="M803" s="58">
        <f t="shared" si="1488"/>
        <v>19.5</v>
      </c>
      <c r="N803" s="28" t="b">
        <f t="shared" si="1489"/>
        <v>1</v>
      </c>
      <c r="O803" s="28" t="b">
        <f t="shared" si="1490"/>
        <v>1</v>
      </c>
      <c r="P803" s="28" t="b">
        <f t="shared" si="1491"/>
        <v>1</v>
      </c>
      <c r="Q803" s="28" t="b">
        <f t="shared" si="1492"/>
        <v>1</v>
      </c>
      <c r="R803" s="28" t="b">
        <f t="shared" si="1493"/>
        <v>1</v>
      </c>
      <c r="S803" s="73" t="b">
        <f t="shared" si="1494"/>
        <v>0</v>
      </c>
      <c r="T803" s="73">
        <f t="shared" si="1495"/>
        <v>0</v>
      </c>
      <c r="U803" s="61">
        <f t="shared" si="1496"/>
        <v>0</v>
      </c>
      <c r="V803" s="62">
        <f t="shared" si="1497"/>
        <v>0</v>
      </c>
      <c r="Z803" s="29" t="s">
        <v>37</v>
      </c>
      <c r="AA803" s="30">
        <v>40</v>
      </c>
      <c r="AB803" s="31">
        <v>5</v>
      </c>
      <c r="AC803" s="31">
        <v>5</v>
      </c>
      <c r="AD803" s="32" t="s">
        <v>353</v>
      </c>
      <c r="AE803" s="30">
        <v>120</v>
      </c>
      <c r="AF803" s="33">
        <v>0</v>
      </c>
      <c r="AG803" s="34">
        <v>19.5</v>
      </c>
      <c r="AH803" s="33">
        <v>19.5</v>
      </c>
      <c r="AI803" s="34">
        <v>0</v>
      </c>
      <c r="AJ803" s="34">
        <v>19.5</v>
      </c>
      <c r="AK803" s="34">
        <v>19.5</v>
      </c>
      <c r="AL803" s="34">
        <v>0</v>
      </c>
      <c r="AM803" s="34">
        <v>19.5</v>
      </c>
      <c r="AN803" s="34">
        <v>19.5</v>
      </c>
    </row>
    <row r="804" spans="1:40" s="25" customFormat="1" ht="26.4" x14ac:dyDescent="0.25">
      <c r="A804" s="3"/>
      <c r="B804" s="20" t="s">
        <v>352</v>
      </c>
      <c r="C804" s="15">
        <v>40</v>
      </c>
      <c r="D804" s="16">
        <v>5</v>
      </c>
      <c r="E804" s="16">
        <v>5</v>
      </c>
      <c r="F804" s="17" t="s">
        <v>351</v>
      </c>
      <c r="G804" s="15"/>
      <c r="H804" s="18">
        <v>872932.63</v>
      </c>
      <c r="I804" s="18">
        <v>1000000</v>
      </c>
      <c r="J804" s="18">
        <v>1000000</v>
      </c>
      <c r="K804" s="58">
        <f t="shared" si="1486"/>
        <v>872.93263000000002</v>
      </c>
      <c r="L804" s="58">
        <f t="shared" si="1487"/>
        <v>1000</v>
      </c>
      <c r="M804" s="58">
        <f t="shared" si="1488"/>
        <v>1000</v>
      </c>
      <c r="N804" s="28" t="b">
        <f t="shared" si="1489"/>
        <v>1</v>
      </c>
      <c r="O804" s="28" t="b">
        <f t="shared" si="1490"/>
        <v>1</v>
      </c>
      <c r="P804" s="28" t="b">
        <f t="shared" si="1491"/>
        <v>1</v>
      </c>
      <c r="Q804" s="28" t="b">
        <f t="shared" si="1492"/>
        <v>1</v>
      </c>
      <c r="R804" s="28" t="b">
        <f t="shared" si="1493"/>
        <v>1</v>
      </c>
      <c r="S804" s="73" t="b">
        <f t="shared" si="1494"/>
        <v>1</v>
      </c>
      <c r="T804" s="73">
        <f t="shared" si="1495"/>
        <v>2.6300000000674117E-3</v>
      </c>
      <c r="U804" s="61">
        <f t="shared" si="1496"/>
        <v>0</v>
      </c>
      <c r="V804" s="62">
        <f t="shared" si="1497"/>
        <v>0</v>
      </c>
      <c r="Z804" s="29" t="s">
        <v>352</v>
      </c>
      <c r="AA804" s="30">
        <v>40</v>
      </c>
      <c r="AB804" s="31">
        <v>5</v>
      </c>
      <c r="AC804" s="31">
        <v>5</v>
      </c>
      <c r="AD804" s="32" t="s">
        <v>351</v>
      </c>
      <c r="AE804" s="30" t="s">
        <v>857</v>
      </c>
      <c r="AF804" s="33">
        <v>1000</v>
      </c>
      <c r="AG804" s="34">
        <v>-127.07000000000005</v>
      </c>
      <c r="AH804" s="33">
        <v>872.93</v>
      </c>
      <c r="AI804" s="34">
        <v>1000</v>
      </c>
      <c r="AJ804" s="34">
        <v>0</v>
      </c>
      <c r="AK804" s="34">
        <v>1000</v>
      </c>
      <c r="AL804" s="34">
        <v>1000</v>
      </c>
      <c r="AM804" s="34">
        <v>0</v>
      </c>
      <c r="AN804" s="34">
        <v>1000</v>
      </c>
    </row>
    <row r="805" spans="1:40" s="25" customFormat="1" ht="26.4" x14ac:dyDescent="0.25">
      <c r="A805" s="3"/>
      <c r="B805" s="14" t="s">
        <v>349</v>
      </c>
      <c r="C805" s="15">
        <v>40</v>
      </c>
      <c r="D805" s="16">
        <v>5</v>
      </c>
      <c r="E805" s="16">
        <v>5</v>
      </c>
      <c r="F805" s="17" t="s">
        <v>348</v>
      </c>
      <c r="G805" s="15"/>
      <c r="H805" s="18">
        <v>872932.63</v>
      </c>
      <c r="I805" s="18">
        <v>1000000</v>
      </c>
      <c r="J805" s="18">
        <v>1000000</v>
      </c>
      <c r="K805" s="58">
        <f t="shared" ref="K805:K816" si="1498">H805/1000</f>
        <v>872.93263000000002</v>
      </c>
      <c r="L805" s="58">
        <f t="shared" ref="L805:L816" si="1499">I805/1000</f>
        <v>1000</v>
      </c>
      <c r="M805" s="58">
        <f t="shared" ref="M805:M816" si="1500">J805/1000</f>
        <v>1000</v>
      </c>
      <c r="N805" s="28" t="b">
        <f t="shared" ref="N805:N816" si="1501">B805=Z805</f>
        <v>1</v>
      </c>
      <c r="O805" s="28" t="b">
        <f t="shared" ref="O805:O816" si="1502">C805=AA805</f>
        <v>1</v>
      </c>
      <c r="P805" s="28" t="b">
        <f t="shared" ref="P805:P816" si="1503">D805=AB805</f>
        <v>1</v>
      </c>
      <c r="Q805" s="28" t="b">
        <f t="shared" ref="Q805:Q816" si="1504">E805=AC805</f>
        <v>1</v>
      </c>
      <c r="R805" s="28" t="b">
        <f t="shared" ref="R805:R816" si="1505">F805=AD805</f>
        <v>1</v>
      </c>
      <c r="S805" s="73" t="b">
        <f t="shared" ref="S805:S816" si="1506">G805=AE805</f>
        <v>1</v>
      </c>
      <c r="T805" s="73">
        <f t="shared" ref="T805:T816" si="1507">K805-AH805</f>
        <v>2.6300000000674117E-3</v>
      </c>
      <c r="U805" s="61">
        <f t="shared" ref="U805:U816" si="1508">L805-AK805</f>
        <v>0</v>
      </c>
      <c r="V805" s="62">
        <f t="shared" ref="V805:V816" si="1509">M805-AN805</f>
        <v>0</v>
      </c>
      <c r="Z805" s="29" t="s">
        <v>349</v>
      </c>
      <c r="AA805" s="30">
        <v>40</v>
      </c>
      <c r="AB805" s="31">
        <v>5</v>
      </c>
      <c r="AC805" s="31">
        <v>5</v>
      </c>
      <c r="AD805" s="32" t="s">
        <v>348</v>
      </c>
      <c r="AE805" s="30" t="s">
        <v>857</v>
      </c>
      <c r="AF805" s="33">
        <v>0</v>
      </c>
      <c r="AG805" s="34">
        <v>872.93</v>
      </c>
      <c r="AH805" s="33">
        <v>872.93</v>
      </c>
      <c r="AI805" s="34">
        <v>0</v>
      </c>
      <c r="AJ805" s="34">
        <v>1000</v>
      </c>
      <c r="AK805" s="34">
        <v>1000</v>
      </c>
      <c r="AL805" s="34">
        <v>0</v>
      </c>
      <c r="AM805" s="34">
        <v>1000</v>
      </c>
      <c r="AN805" s="34">
        <v>1000</v>
      </c>
    </row>
    <row r="806" spans="1:40" s="25" customFormat="1" ht="26.4" x14ac:dyDescent="0.25">
      <c r="A806" s="3"/>
      <c r="B806" s="14" t="s">
        <v>347</v>
      </c>
      <c r="C806" s="15">
        <v>40</v>
      </c>
      <c r="D806" s="16">
        <v>5</v>
      </c>
      <c r="E806" s="16">
        <v>5</v>
      </c>
      <c r="F806" s="17" t="s">
        <v>346</v>
      </c>
      <c r="G806" s="15"/>
      <c r="H806" s="18">
        <v>872932.63</v>
      </c>
      <c r="I806" s="18">
        <v>1000000</v>
      </c>
      <c r="J806" s="18">
        <v>1000000</v>
      </c>
      <c r="K806" s="58">
        <f t="shared" si="1498"/>
        <v>872.93263000000002</v>
      </c>
      <c r="L806" s="58">
        <f t="shared" si="1499"/>
        <v>1000</v>
      </c>
      <c r="M806" s="58">
        <f t="shared" si="1500"/>
        <v>1000</v>
      </c>
      <c r="N806" s="28" t="b">
        <f t="shared" si="1501"/>
        <v>1</v>
      </c>
      <c r="O806" s="28" t="b">
        <f t="shared" si="1502"/>
        <v>1</v>
      </c>
      <c r="P806" s="28" t="b">
        <f t="shared" si="1503"/>
        <v>1</v>
      </c>
      <c r="Q806" s="28" t="b">
        <f t="shared" si="1504"/>
        <v>1</v>
      </c>
      <c r="R806" s="28" t="b">
        <f t="shared" si="1505"/>
        <v>1</v>
      </c>
      <c r="S806" s="73" t="b">
        <f t="shared" si="1506"/>
        <v>1</v>
      </c>
      <c r="T806" s="73">
        <f t="shared" si="1507"/>
        <v>2.6300000000674117E-3</v>
      </c>
      <c r="U806" s="61">
        <f t="shared" si="1508"/>
        <v>0</v>
      </c>
      <c r="V806" s="62">
        <f t="shared" si="1509"/>
        <v>0</v>
      </c>
      <c r="Z806" s="29" t="s">
        <v>347</v>
      </c>
      <c r="AA806" s="30">
        <v>40</v>
      </c>
      <c r="AB806" s="31">
        <v>5</v>
      </c>
      <c r="AC806" s="31">
        <v>5</v>
      </c>
      <c r="AD806" s="32" t="s">
        <v>346</v>
      </c>
      <c r="AE806" s="30" t="s">
        <v>857</v>
      </c>
      <c r="AF806" s="33">
        <v>0</v>
      </c>
      <c r="AG806" s="34">
        <v>872.93</v>
      </c>
      <c r="AH806" s="33">
        <v>872.93</v>
      </c>
      <c r="AI806" s="34">
        <v>0</v>
      </c>
      <c r="AJ806" s="34">
        <v>1000</v>
      </c>
      <c r="AK806" s="34">
        <v>1000</v>
      </c>
      <c r="AL806" s="34">
        <v>0</v>
      </c>
      <c r="AM806" s="34">
        <v>1000</v>
      </c>
      <c r="AN806" s="34">
        <v>1000</v>
      </c>
    </row>
    <row r="807" spans="1:40" s="25" customFormat="1" x14ac:dyDescent="0.25">
      <c r="A807" s="3"/>
      <c r="B807" s="14" t="s">
        <v>345</v>
      </c>
      <c r="C807" s="15">
        <v>40</v>
      </c>
      <c r="D807" s="16">
        <v>5</v>
      </c>
      <c r="E807" s="16">
        <v>5</v>
      </c>
      <c r="F807" s="17" t="s">
        <v>340</v>
      </c>
      <c r="G807" s="15"/>
      <c r="H807" s="18">
        <v>872932.63</v>
      </c>
      <c r="I807" s="18">
        <v>1000000</v>
      </c>
      <c r="J807" s="18">
        <v>1000000</v>
      </c>
      <c r="K807" s="58">
        <f t="shared" si="1498"/>
        <v>872.93263000000002</v>
      </c>
      <c r="L807" s="58">
        <f t="shared" si="1499"/>
        <v>1000</v>
      </c>
      <c r="M807" s="58">
        <f t="shared" si="1500"/>
        <v>1000</v>
      </c>
      <c r="N807" s="28" t="b">
        <f t="shared" si="1501"/>
        <v>1</v>
      </c>
      <c r="O807" s="28" t="b">
        <f t="shared" si="1502"/>
        <v>1</v>
      </c>
      <c r="P807" s="28" t="b">
        <f t="shared" si="1503"/>
        <v>1</v>
      </c>
      <c r="Q807" s="28" t="b">
        <f t="shared" si="1504"/>
        <v>1</v>
      </c>
      <c r="R807" s="28" t="b">
        <f t="shared" si="1505"/>
        <v>1</v>
      </c>
      <c r="S807" s="73" t="b">
        <f t="shared" si="1506"/>
        <v>1</v>
      </c>
      <c r="T807" s="73">
        <f t="shared" si="1507"/>
        <v>2.6300000000674117E-3</v>
      </c>
      <c r="U807" s="61">
        <f t="shared" si="1508"/>
        <v>0</v>
      </c>
      <c r="V807" s="62">
        <f t="shared" si="1509"/>
        <v>0</v>
      </c>
      <c r="Z807" s="29" t="s">
        <v>345</v>
      </c>
      <c r="AA807" s="30">
        <v>40</v>
      </c>
      <c r="AB807" s="31">
        <v>5</v>
      </c>
      <c r="AC807" s="31">
        <v>5</v>
      </c>
      <c r="AD807" s="32" t="s">
        <v>340</v>
      </c>
      <c r="AE807" s="30" t="s">
        <v>857</v>
      </c>
      <c r="AF807" s="33">
        <v>0</v>
      </c>
      <c r="AG807" s="34">
        <v>872.93</v>
      </c>
      <c r="AH807" s="33">
        <v>872.93</v>
      </c>
      <c r="AI807" s="34">
        <v>0</v>
      </c>
      <c r="AJ807" s="34">
        <v>1000</v>
      </c>
      <c r="AK807" s="34">
        <v>1000</v>
      </c>
      <c r="AL807" s="34">
        <v>0</v>
      </c>
      <c r="AM807" s="34">
        <v>1000</v>
      </c>
      <c r="AN807" s="34">
        <v>1000</v>
      </c>
    </row>
    <row r="808" spans="1:40" s="25" customFormat="1" x14ac:dyDescent="0.25">
      <c r="A808" s="3"/>
      <c r="B808" s="14" t="s">
        <v>344</v>
      </c>
      <c r="C808" s="15">
        <v>40</v>
      </c>
      <c r="D808" s="16">
        <v>5</v>
      </c>
      <c r="E808" s="16">
        <v>5</v>
      </c>
      <c r="F808" s="17" t="s">
        <v>340</v>
      </c>
      <c r="G808" s="15" t="s">
        <v>343</v>
      </c>
      <c r="H808" s="18">
        <v>872932.63</v>
      </c>
      <c r="I808" s="18">
        <v>1000000</v>
      </c>
      <c r="J808" s="18">
        <v>1000000</v>
      </c>
      <c r="K808" s="58">
        <f t="shared" si="1498"/>
        <v>872.93263000000002</v>
      </c>
      <c r="L808" s="58">
        <f t="shared" si="1499"/>
        <v>1000</v>
      </c>
      <c r="M808" s="58">
        <f t="shared" si="1500"/>
        <v>1000</v>
      </c>
      <c r="N808" s="28" t="b">
        <f t="shared" si="1501"/>
        <v>1</v>
      </c>
      <c r="O808" s="28" t="b">
        <f t="shared" si="1502"/>
        <v>1</v>
      </c>
      <c r="P808" s="28" t="b">
        <f t="shared" si="1503"/>
        <v>1</v>
      </c>
      <c r="Q808" s="28" t="b">
        <f t="shared" si="1504"/>
        <v>1</v>
      </c>
      <c r="R808" s="28" t="b">
        <f t="shared" si="1505"/>
        <v>1</v>
      </c>
      <c r="S808" s="73" t="b">
        <f t="shared" si="1506"/>
        <v>0</v>
      </c>
      <c r="T808" s="73">
        <f t="shared" si="1507"/>
        <v>2.6300000000674117E-3</v>
      </c>
      <c r="U808" s="61">
        <f t="shared" si="1508"/>
        <v>0</v>
      </c>
      <c r="V808" s="62">
        <f t="shared" si="1509"/>
        <v>0</v>
      </c>
      <c r="Z808" s="29" t="s">
        <v>344</v>
      </c>
      <c r="AA808" s="30">
        <v>40</v>
      </c>
      <c r="AB808" s="31">
        <v>5</v>
      </c>
      <c r="AC808" s="31">
        <v>5</v>
      </c>
      <c r="AD808" s="32" t="s">
        <v>340</v>
      </c>
      <c r="AE808" s="30">
        <v>800</v>
      </c>
      <c r="AF808" s="33">
        <v>0</v>
      </c>
      <c r="AG808" s="34">
        <v>872.93</v>
      </c>
      <c r="AH808" s="33">
        <v>872.93</v>
      </c>
      <c r="AI808" s="34">
        <v>0</v>
      </c>
      <c r="AJ808" s="34">
        <v>1000</v>
      </c>
      <c r="AK808" s="34">
        <v>1000</v>
      </c>
      <c r="AL808" s="34">
        <v>0</v>
      </c>
      <c r="AM808" s="34">
        <v>1000</v>
      </c>
      <c r="AN808" s="34">
        <v>1000</v>
      </c>
    </row>
    <row r="809" spans="1:40" s="25" customFormat="1" ht="39.6" x14ac:dyDescent="0.25">
      <c r="A809" s="3"/>
      <c r="B809" s="14" t="s">
        <v>342</v>
      </c>
      <c r="C809" s="15">
        <v>40</v>
      </c>
      <c r="D809" s="16">
        <v>5</v>
      </c>
      <c r="E809" s="16">
        <v>5</v>
      </c>
      <c r="F809" s="17" t="s">
        <v>340</v>
      </c>
      <c r="G809" s="15" t="s">
        <v>341</v>
      </c>
      <c r="H809" s="18">
        <v>872932.63</v>
      </c>
      <c r="I809" s="18">
        <v>1000000</v>
      </c>
      <c r="J809" s="18">
        <v>1000000</v>
      </c>
      <c r="K809" s="58">
        <f t="shared" si="1498"/>
        <v>872.93263000000002</v>
      </c>
      <c r="L809" s="58">
        <f t="shared" si="1499"/>
        <v>1000</v>
      </c>
      <c r="M809" s="58">
        <f t="shared" si="1500"/>
        <v>1000</v>
      </c>
      <c r="N809" s="28" t="b">
        <f t="shared" si="1501"/>
        <v>1</v>
      </c>
      <c r="O809" s="28" t="b">
        <f t="shared" si="1502"/>
        <v>1</v>
      </c>
      <c r="P809" s="28" t="b">
        <f t="shared" si="1503"/>
        <v>1</v>
      </c>
      <c r="Q809" s="28" t="b">
        <f t="shared" si="1504"/>
        <v>1</v>
      </c>
      <c r="R809" s="28" t="b">
        <f t="shared" si="1505"/>
        <v>1</v>
      </c>
      <c r="S809" s="73" t="b">
        <f t="shared" si="1506"/>
        <v>0</v>
      </c>
      <c r="T809" s="73">
        <f t="shared" si="1507"/>
        <v>2.6300000000674117E-3</v>
      </c>
      <c r="U809" s="61">
        <f t="shared" si="1508"/>
        <v>0</v>
      </c>
      <c r="V809" s="62">
        <f t="shared" si="1509"/>
        <v>0</v>
      </c>
      <c r="Z809" s="29" t="s">
        <v>342</v>
      </c>
      <c r="AA809" s="30">
        <v>40</v>
      </c>
      <c r="AB809" s="31">
        <v>5</v>
      </c>
      <c r="AC809" s="31">
        <v>5</v>
      </c>
      <c r="AD809" s="32" t="s">
        <v>340</v>
      </c>
      <c r="AE809" s="30">
        <v>810</v>
      </c>
      <c r="AF809" s="33">
        <v>0</v>
      </c>
      <c r="AG809" s="34">
        <v>872.93</v>
      </c>
      <c r="AH809" s="33">
        <v>872.93</v>
      </c>
      <c r="AI809" s="34">
        <v>0</v>
      </c>
      <c r="AJ809" s="34">
        <v>1000</v>
      </c>
      <c r="AK809" s="34">
        <v>1000</v>
      </c>
      <c r="AL809" s="34">
        <v>0</v>
      </c>
      <c r="AM809" s="34">
        <v>1000</v>
      </c>
      <c r="AN809" s="34">
        <v>1000</v>
      </c>
    </row>
    <row r="810" spans="1:40" s="25" customFormat="1" ht="21" x14ac:dyDescent="0.25">
      <c r="A810" s="3"/>
      <c r="B810" s="20" t="s">
        <v>46</v>
      </c>
      <c r="C810" s="15">
        <v>40</v>
      </c>
      <c r="D810" s="16">
        <v>5</v>
      </c>
      <c r="E810" s="16">
        <v>5</v>
      </c>
      <c r="F810" s="17" t="s">
        <v>45</v>
      </c>
      <c r="G810" s="15"/>
      <c r="H810" s="18">
        <v>30273385</v>
      </c>
      <c r="I810" s="18">
        <v>29781385</v>
      </c>
      <c r="J810" s="18">
        <v>29781385</v>
      </c>
      <c r="K810" s="58">
        <f t="shared" si="1498"/>
        <v>30273.384999999998</v>
      </c>
      <c r="L810" s="58">
        <f t="shared" si="1499"/>
        <v>29781.384999999998</v>
      </c>
      <c r="M810" s="58">
        <f t="shared" si="1500"/>
        <v>29781.384999999998</v>
      </c>
      <c r="N810" s="28" t="b">
        <f t="shared" si="1501"/>
        <v>1</v>
      </c>
      <c r="O810" s="28" t="b">
        <f t="shared" si="1502"/>
        <v>1</v>
      </c>
      <c r="P810" s="28" t="b">
        <f t="shared" si="1503"/>
        <v>1</v>
      </c>
      <c r="Q810" s="28" t="b">
        <f t="shared" si="1504"/>
        <v>1</v>
      </c>
      <c r="R810" s="28" t="b">
        <f t="shared" si="1505"/>
        <v>1</v>
      </c>
      <c r="S810" s="73" t="b">
        <f t="shared" si="1506"/>
        <v>1</v>
      </c>
      <c r="T810" s="73">
        <f t="shared" si="1507"/>
        <v>-5.0000000010186341E-3</v>
      </c>
      <c r="U810" s="61">
        <f t="shared" si="1508"/>
        <v>-5.0000000010186341E-3</v>
      </c>
      <c r="V810" s="62">
        <f t="shared" si="1509"/>
        <v>-5.0000000010186341E-3</v>
      </c>
      <c r="Z810" s="29" t="s">
        <v>46</v>
      </c>
      <c r="AA810" s="30">
        <v>40</v>
      </c>
      <c r="AB810" s="31">
        <v>5</v>
      </c>
      <c r="AC810" s="31">
        <v>5</v>
      </c>
      <c r="AD810" s="32" t="s">
        <v>45</v>
      </c>
      <c r="AE810" s="30" t="s">
        <v>857</v>
      </c>
      <c r="AF810" s="33">
        <v>29781.39</v>
      </c>
      <c r="AG810" s="34">
        <v>492</v>
      </c>
      <c r="AH810" s="33">
        <v>30273.39</v>
      </c>
      <c r="AI810" s="34">
        <v>29781.39</v>
      </c>
      <c r="AJ810" s="34">
        <v>0</v>
      </c>
      <c r="AK810" s="34">
        <v>29781.39</v>
      </c>
      <c r="AL810" s="34">
        <v>29781.39</v>
      </c>
      <c r="AM810" s="34">
        <v>0</v>
      </c>
      <c r="AN810" s="34">
        <v>29781.39</v>
      </c>
    </row>
    <row r="811" spans="1:40" s="25" customFormat="1" ht="26.4" x14ac:dyDescent="0.25">
      <c r="A811" s="3"/>
      <c r="B811" s="14" t="s">
        <v>44</v>
      </c>
      <c r="C811" s="15">
        <v>40</v>
      </c>
      <c r="D811" s="16">
        <v>5</v>
      </c>
      <c r="E811" s="16">
        <v>5</v>
      </c>
      <c r="F811" s="17" t="s">
        <v>43</v>
      </c>
      <c r="G811" s="15"/>
      <c r="H811" s="18">
        <v>30273385</v>
      </c>
      <c r="I811" s="18">
        <v>29781385</v>
      </c>
      <c r="J811" s="18">
        <v>29781385</v>
      </c>
      <c r="K811" s="58">
        <f t="shared" si="1498"/>
        <v>30273.384999999998</v>
      </c>
      <c r="L811" s="58">
        <f t="shared" si="1499"/>
        <v>29781.384999999998</v>
      </c>
      <c r="M811" s="58">
        <f t="shared" si="1500"/>
        <v>29781.384999999998</v>
      </c>
      <c r="N811" s="28" t="b">
        <f t="shared" si="1501"/>
        <v>1</v>
      </c>
      <c r="O811" s="28" t="b">
        <f t="shared" si="1502"/>
        <v>1</v>
      </c>
      <c r="P811" s="28" t="b">
        <f t="shared" si="1503"/>
        <v>1</v>
      </c>
      <c r="Q811" s="28" t="b">
        <f t="shared" si="1504"/>
        <v>1</v>
      </c>
      <c r="R811" s="28" t="b">
        <f t="shared" si="1505"/>
        <v>1</v>
      </c>
      <c r="S811" s="73" t="b">
        <f t="shared" si="1506"/>
        <v>1</v>
      </c>
      <c r="T811" s="73">
        <f t="shared" si="1507"/>
        <v>-5.0000000010186341E-3</v>
      </c>
      <c r="U811" s="61">
        <f t="shared" si="1508"/>
        <v>-5.0000000010186341E-3</v>
      </c>
      <c r="V811" s="62">
        <f t="shared" si="1509"/>
        <v>-5.0000000010186341E-3</v>
      </c>
      <c r="Z811" s="29" t="s">
        <v>44</v>
      </c>
      <c r="AA811" s="30">
        <v>40</v>
      </c>
      <c r="AB811" s="31">
        <v>5</v>
      </c>
      <c r="AC811" s="31">
        <v>5</v>
      </c>
      <c r="AD811" s="32" t="s">
        <v>43</v>
      </c>
      <c r="AE811" s="30" t="s">
        <v>857</v>
      </c>
      <c r="AF811" s="33">
        <v>29781.39</v>
      </c>
      <c r="AG811" s="34">
        <v>492</v>
      </c>
      <c r="AH811" s="33">
        <v>30273.39</v>
      </c>
      <c r="AI811" s="34">
        <v>29781.39</v>
      </c>
      <c r="AJ811" s="34">
        <v>0</v>
      </c>
      <c r="AK811" s="34">
        <v>29781.39</v>
      </c>
      <c r="AL811" s="34">
        <v>29781.39</v>
      </c>
      <c r="AM811" s="34">
        <v>0</v>
      </c>
      <c r="AN811" s="34">
        <v>29781.39</v>
      </c>
    </row>
    <row r="812" spans="1:40" s="25" customFormat="1" ht="39.6" x14ac:dyDescent="0.25">
      <c r="A812" s="3"/>
      <c r="B812" s="14" t="s">
        <v>42</v>
      </c>
      <c r="C812" s="15">
        <v>40</v>
      </c>
      <c r="D812" s="16">
        <v>5</v>
      </c>
      <c r="E812" s="16">
        <v>5</v>
      </c>
      <c r="F812" s="17" t="s">
        <v>41</v>
      </c>
      <c r="G812" s="15"/>
      <c r="H812" s="18">
        <v>30273385</v>
      </c>
      <c r="I812" s="18">
        <v>29781385</v>
      </c>
      <c r="J812" s="18">
        <v>29781385</v>
      </c>
      <c r="K812" s="58">
        <f t="shared" si="1498"/>
        <v>30273.384999999998</v>
      </c>
      <c r="L812" s="58">
        <f t="shared" si="1499"/>
        <v>29781.384999999998</v>
      </c>
      <c r="M812" s="58">
        <f t="shared" si="1500"/>
        <v>29781.384999999998</v>
      </c>
      <c r="N812" s="28" t="b">
        <f t="shared" si="1501"/>
        <v>1</v>
      </c>
      <c r="O812" s="28" t="b">
        <f t="shared" si="1502"/>
        <v>1</v>
      </c>
      <c r="P812" s="28" t="b">
        <f t="shared" si="1503"/>
        <v>1</v>
      </c>
      <c r="Q812" s="28" t="b">
        <f t="shared" si="1504"/>
        <v>1</v>
      </c>
      <c r="R812" s="28" t="b">
        <f t="shared" si="1505"/>
        <v>1</v>
      </c>
      <c r="S812" s="73" t="b">
        <f t="shared" si="1506"/>
        <v>1</v>
      </c>
      <c r="T812" s="73">
        <f t="shared" si="1507"/>
        <v>-5.0000000010186341E-3</v>
      </c>
      <c r="U812" s="61">
        <f t="shared" si="1508"/>
        <v>-5.0000000010186341E-3</v>
      </c>
      <c r="V812" s="62">
        <f t="shared" si="1509"/>
        <v>-5.0000000010186341E-3</v>
      </c>
      <c r="Z812" s="29" t="s">
        <v>42</v>
      </c>
      <c r="AA812" s="30">
        <v>40</v>
      </c>
      <c r="AB812" s="31">
        <v>5</v>
      </c>
      <c r="AC812" s="31">
        <v>5</v>
      </c>
      <c r="AD812" s="32" t="s">
        <v>41</v>
      </c>
      <c r="AE812" s="30" t="s">
        <v>857</v>
      </c>
      <c r="AF812" s="33">
        <v>29781.39</v>
      </c>
      <c r="AG812" s="34">
        <v>492</v>
      </c>
      <c r="AH812" s="33">
        <v>30273.39</v>
      </c>
      <c r="AI812" s="34">
        <v>29781.39</v>
      </c>
      <c r="AJ812" s="34">
        <v>0</v>
      </c>
      <c r="AK812" s="34">
        <v>29781.39</v>
      </c>
      <c r="AL812" s="34">
        <v>29781.39</v>
      </c>
      <c r="AM812" s="34">
        <v>0</v>
      </c>
      <c r="AN812" s="34">
        <v>29781.39</v>
      </c>
    </row>
    <row r="813" spans="1:40" s="25" customFormat="1" ht="26.4" x14ac:dyDescent="0.25">
      <c r="A813" s="3"/>
      <c r="B813" s="14" t="s">
        <v>40</v>
      </c>
      <c r="C813" s="15">
        <v>40</v>
      </c>
      <c r="D813" s="16">
        <v>5</v>
      </c>
      <c r="E813" s="16">
        <v>5</v>
      </c>
      <c r="F813" s="17" t="s">
        <v>31</v>
      </c>
      <c r="G813" s="15"/>
      <c r="H813" s="18">
        <v>30273385</v>
      </c>
      <c r="I813" s="18">
        <v>29781385</v>
      </c>
      <c r="J813" s="18">
        <v>29781385</v>
      </c>
      <c r="K813" s="58">
        <f t="shared" si="1498"/>
        <v>30273.384999999998</v>
      </c>
      <c r="L813" s="58">
        <f t="shared" si="1499"/>
        <v>29781.384999999998</v>
      </c>
      <c r="M813" s="58">
        <f t="shared" si="1500"/>
        <v>29781.384999999998</v>
      </c>
      <c r="N813" s="28" t="b">
        <f t="shared" si="1501"/>
        <v>1</v>
      </c>
      <c r="O813" s="28" t="b">
        <f t="shared" si="1502"/>
        <v>1</v>
      </c>
      <c r="P813" s="28" t="b">
        <f t="shared" si="1503"/>
        <v>1</v>
      </c>
      <c r="Q813" s="28" t="b">
        <f t="shared" si="1504"/>
        <v>1</v>
      </c>
      <c r="R813" s="28" t="b">
        <f t="shared" si="1505"/>
        <v>1</v>
      </c>
      <c r="S813" s="73" t="b">
        <f t="shared" si="1506"/>
        <v>1</v>
      </c>
      <c r="T813" s="73">
        <f t="shared" si="1507"/>
        <v>-5.0000000010186341E-3</v>
      </c>
      <c r="U813" s="61">
        <f t="shared" si="1508"/>
        <v>-5.0000000010186341E-3</v>
      </c>
      <c r="V813" s="62">
        <f t="shared" si="1509"/>
        <v>-5.0000000010186341E-3</v>
      </c>
      <c r="Z813" s="29" t="s">
        <v>40</v>
      </c>
      <c r="AA813" s="30">
        <v>40</v>
      </c>
      <c r="AB813" s="31">
        <v>5</v>
      </c>
      <c r="AC813" s="31">
        <v>5</v>
      </c>
      <c r="AD813" s="32" t="s">
        <v>31</v>
      </c>
      <c r="AE813" s="30" t="s">
        <v>857</v>
      </c>
      <c r="AF813" s="33">
        <v>29781.39</v>
      </c>
      <c r="AG813" s="34">
        <v>492</v>
      </c>
      <c r="AH813" s="33">
        <v>30273.39</v>
      </c>
      <c r="AI813" s="34">
        <v>29781.39</v>
      </c>
      <c r="AJ813" s="34">
        <v>0</v>
      </c>
      <c r="AK813" s="34">
        <v>29781.39</v>
      </c>
      <c r="AL813" s="34">
        <v>29781.39</v>
      </c>
      <c r="AM813" s="34">
        <v>0</v>
      </c>
      <c r="AN813" s="34">
        <v>29781.39</v>
      </c>
    </row>
    <row r="814" spans="1:40" s="25" customFormat="1" ht="41.4" x14ac:dyDescent="0.25">
      <c r="A814" s="3"/>
      <c r="B814" s="14" t="s">
        <v>39</v>
      </c>
      <c r="C814" s="15">
        <v>40</v>
      </c>
      <c r="D814" s="16">
        <v>5</v>
      </c>
      <c r="E814" s="16">
        <v>5</v>
      </c>
      <c r="F814" s="17" t="s">
        <v>31</v>
      </c>
      <c r="G814" s="15" t="s">
        <v>38</v>
      </c>
      <c r="H814" s="18">
        <v>30273385</v>
      </c>
      <c r="I814" s="18">
        <v>29781385</v>
      </c>
      <c r="J814" s="18">
        <v>29781385</v>
      </c>
      <c r="K814" s="58">
        <f t="shared" si="1498"/>
        <v>30273.384999999998</v>
      </c>
      <c r="L814" s="58">
        <f t="shared" si="1499"/>
        <v>29781.384999999998</v>
      </c>
      <c r="M814" s="58">
        <f t="shared" si="1500"/>
        <v>29781.384999999998</v>
      </c>
      <c r="N814" s="28" t="b">
        <f t="shared" si="1501"/>
        <v>1</v>
      </c>
      <c r="O814" s="28" t="b">
        <f t="shared" si="1502"/>
        <v>1</v>
      </c>
      <c r="P814" s="28" t="b">
        <f t="shared" si="1503"/>
        <v>1</v>
      </c>
      <c r="Q814" s="28" t="b">
        <f t="shared" si="1504"/>
        <v>1</v>
      </c>
      <c r="R814" s="28" t="b">
        <f t="shared" si="1505"/>
        <v>1</v>
      </c>
      <c r="S814" s="73" t="b">
        <f t="shared" si="1506"/>
        <v>0</v>
      </c>
      <c r="T814" s="73">
        <f t="shared" si="1507"/>
        <v>-5.0000000010186341E-3</v>
      </c>
      <c r="U814" s="61">
        <f t="shared" si="1508"/>
        <v>-5.0000000010186341E-3</v>
      </c>
      <c r="V814" s="62">
        <f t="shared" si="1509"/>
        <v>-5.0000000010186341E-3</v>
      </c>
      <c r="Z814" s="29" t="s">
        <v>39</v>
      </c>
      <c r="AA814" s="30">
        <v>40</v>
      </c>
      <c r="AB814" s="31">
        <v>5</v>
      </c>
      <c r="AC814" s="31">
        <v>5</v>
      </c>
      <c r="AD814" s="32" t="s">
        <v>31</v>
      </c>
      <c r="AE814" s="30">
        <v>100</v>
      </c>
      <c r="AF814" s="33">
        <v>29781.39</v>
      </c>
      <c r="AG814" s="34">
        <v>492</v>
      </c>
      <c r="AH814" s="33">
        <v>30273.39</v>
      </c>
      <c r="AI814" s="34">
        <v>29781.39</v>
      </c>
      <c r="AJ814" s="34">
        <v>0</v>
      </c>
      <c r="AK814" s="34">
        <v>29781.39</v>
      </c>
      <c r="AL814" s="34">
        <v>29781.39</v>
      </c>
      <c r="AM814" s="34">
        <v>0</v>
      </c>
      <c r="AN814" s="34">
        <v>29781.39</v>
      </c>
    </row>
    <row r="815" spans="1:40" s="25" customFormat="1" x14ac:dyDescent="0.25">
      <c r="A815" s="3"/>
      <c r="B815" s="14" t="s">
        <v>37</v>
      </c>
      <c r="C815" s="15">
        <v>40</v>
      </c>
      <c r="D815" s="16">
        <v>5</v>
      </c>
      <c r="E815" s="16">
        <v>5</v>
      </c>
      <c r="F815" s="17" t="s">
        <v>31</v>
      </c>
      <c r="G815" s="15" t="s">
        <v>36</v>
      </c>
      <c r="H815" s="18">
        <v>30273385</v>
      </c>
      <c r="I815" s="18">
        <v>29781385</v>
      </c>
      <c r="J815" s="18">
        <v>29781385</v>
      </c>
      <c r="K815" s="58">
        <f t="shared" si="1498"/>
        <v>30273.384999999998</v>
      </c>
      <c r="L815" s="58">
        <f t="shared" si="1499"/>
        <v>29781.384999999998</v>
      </c>
      <c r="M815" s="58">
        <f t="shared" si="1500"/>
        <v>29781.384999999998</v>
      </c>
      <c r="N815" s="28" t="b">
        <f t="shared" si="1501"/>
        <v>1</v>
      </c>
      <c r="O815" s="28" t="b">
        <f t="shared" si="1502"/>
        <v>1</v>
      </c>
      <c r="P815" s="28" t="b">
        <f t="shared" si="1503"/>
        <v>1</v>
      </c>
      <c r="Q815" s="28" t="b">
        <f t="shared" si="1504"/>
        <v>1</v>
      </c>
      <c r="R815" s="28" t="b">
        <f t="shared" si="1505"/>
        <v>1</v>
      </c>
      <c r="S815" s="73" t="b">
        <f t="shared" si="1506"/>
        <v>0</v>
      </c>
      <c r="T815" s="73">
        <f t="shared" si="1507"/>
        <v>-5.0000000010186341E-3</v>
      </c>
      <c r="U815" s="61">
        <f t="shared" si="1508"/>
        <v>-5.0000000010186341E-3</v>
      </c>
      <c r="V815" s="62">
        <f t="shared" si="1509"/>
        <v>-5.0000000010186341E-3</v>
      </c>
      <c r="Z815" s="29" t="s">
        <v>37</v>
      </c>
      <c r="AA815" s="30">
        <v>40</v>
      </c>
      <c r="AB815" s="31">
        <v>5</v>
      </c>
      <c r="AC815" s="31">
        <v>5</v>
      </c>
      <c r="AD815" s="32" t="s">
        <v>31</v>
      </c>
      <c r="AE815" s="30">
        <v>120</v>
      </c>
      <c r="AF815" s="33">
        <v>29781.39</v>
      </c>
      <c r="AG815" s="34">
        <v>492</v>
      </c>
      <c r="AH815" s="33">
        <v>30273.39</v>
      </c>
      <c r="AI815" s="34">
        <v>29781.39</v>
      </c>
      <c r="AJ815" s="34">
        <v>0</v>
      </c>
      <c r="AK815" s="34">
        <v>29781.39</v>
      </c>
      <c r="AL815" s="34">
        <v>29781.39</v>
      </c>
      <c r="AM815" s="34">
        <v>0</v>
      </c>
      <c r="AN815" s="34">
        <v>29781.39</v>
      </c>
    </row>
    <row r="816" spans="1:40" s="25" customFormat="1" x14ac:dyDescent="0.25">
      <c r="A816" s="3"/>
      <c r="B816" s="19" t="s">
        <v>339</v>
      </c>
      <c r="C816" s="15">
        <v>40</v>
      </c>
      <c r="D816" s="16">
        <v>6</v>
      </c>
      <c r="E816" s="16"/>
      <c r="F816" s="17"/>
      <c r="G816" s="15"/>
      <c r="H816" s="18">
        <v>1696400</v>
      </c>
      <c r="I816" s="18">
        <v>1226400</v>
      </c>
      <c r="J816" s="18">
        <v>1816400</v>
      </c>
      <c r="K816" s="58">
        <f t="shared" si="1498"/>
        <v>1696.4</v>
      </c>
      <c r="L816" s="58">
        <f t="shared" si="1499"/>
        <v>1226.4000000000001</v>
      </c>
      <c r="M816" s="58">
        <f t="shared" si="1500"/>
        <v>1816.4</v>
      </c>
      <c r="N816" s="28" t="b">
        <f t="shared" si="1501"/>
        <v>1</v>
      </c>
      <c r="O816" s="28" t="b">
        <f t="shared" si="1502"/>
        <v>1</v>
      </c>
      <c r="P816" s="28" t="b">
        <f t="shared" si="1503"/>
        <v>1</v>
      </c>
      <c r="Q816" s="28" t="b">
        <f t="shared" si="1504"/>
        <v>1</v>
      </c>
      <c r="R816" s="28" t="b">
        <f t="shared" si="1505"/>
        <v>1</v>
      </c>
      <c r="S816" s="73" t="b">
        <f t="shared" si="1506"/>
        <v>1</v>
      </c>
      <c r="T816" s="73">
        <f t="shared" si="1507"/>
        <v>0</v>
      </c>
      <c r="U816" s="61">
        <f t="shared" si="1508"/>
        <v>0</v>
      </c>
      <c r="V816" s="62">
        <f t="shared" si="1509"/>
        <v>0</v>
      </c>
      <c r="Z816" s="29" t="s">
        <v>339</v>
      </c>
      <c r="AA816" s="30">
        <v>40</v>
      </c>
      <c r="AB816" s="31">
        <v>6</v>
      </c>
      <c r="AC816" s="31" t="s">
        <v>857</v>
      </c>
      <c r="AD816" s="32" t="s">
        <v>857</v>
      </c>
      <c r="AE816" s="30" t="s">
        <v>857</v>
      </c>
      <c r="AF816" s="33">
        <v>1688.1</v>
      </c>
      <c r="AG816" s="34">
        <v>8.3000000000000007</v>
      </c>
      <c r="AH816" s="33">
        <v>1696.4</v>
      </c>
      <c r="AI816" s="34">
        <v>1218.0999999999999</v>
      </c>
      <c r="AJ816" s="34">
        <v>8.3000000000000007</v>
      </c>
      <c r="AK816" s="34">
        <v>1226.4000000000001</v>
      </c>
      <c r="AL816" s="34">
        <v>1808.1</v>
      </c>
      <c r="AM816" s="34">
        <v>8.3000000000000007</v>
      </c>
      <c r="AN816" s="34">
        <v>1816.4</v>
      </c>
    </row>
    <row r="817" spans="1:40" s="25" customFormat="1" x14ac:dyDescent="0.25">
      <c r="A817" s="3"/>
      <c r="B817" s="19" t="s">
        <v>338</v>
      </c>
      <c r="C817" s="15">
        <v>40</v>
      </c>
      <c r="D817" s="16">
        <v>6</v>
      </c>
      <c r="E817" s="16">
        <v>3</v>
      </c>
      <c r="F817" s="17"/>
      <c r="G817" s="15"/>
      <c r="H817" s="18">
        <v>867000</v>
      </c>
      <c r="I817" s="18">
        <v>397000</v>
      </c>
      <c r="J817" s="18">
        <v>987000</v>
      </c>
      <c r="K817" s="58">
        <f t="shared" ref="K817:K824" si="1510">H817/1000</f>
        <v>867</v>
      </c>
      <c r="L817" s="58">
        <f t="shared" ref="L817:L824" si="1511">I817/1000</f>
        <v>397</v>
      </c>
      <c r="M817" s="58">
        <f t="shared" ref="M817:M824" si="1512">J817/1000</f>
        <v>987</v>
      </c>
      <c r="N817" s="28" t="b">
        <f t="shared" ref="N817:N824" si="1513">B817=Z817</f>
        <v>1</v>
      </c>
      <c r="O817" s="28" t="b">
        <f t="shared" ref="O817:O824" si="1514">C817=AA817</f>
        <v>1</v>
      </c>
      <c r="P817" s="28" t="b">
        <f t="shared" ref="P817:P824" si="1515">D817=AB817</f>
        <v>1</v>
      </c>
      <c r="Q817" s="28" t="b">
        <f t="shared" ref="Q817:Q824" si="1516">E817=AC817</f>
        <v>1</v>
      </c>
      <c r="R817" s="28" t="b">
        <f t="shared" ref="R817:R824" si="1517">F817=AD817</f>
        <v>1</v>
      </c>
      <c r="S817" s="73" t="b">
        <f t="shared" ref="S817:S824" si="1518">G817=AE817</f>
        <v>1</v>
      </c>
      <c r="T817" s="73">
        <f t="shared" ref="T817:T824" si="1519">K817-AH817</f>
        <v>0</v>
      </c>
      <c r="U817" s="61">
        <f t="shared" ref="U817:U824" si="1520">L817-AK817</f>
        <v>0</v>
      </c>
      <c r="V817" s="62">
        <f t="shared" ref="V817:V824" si="1521">M817-AN817</f>
        <v>0</v>
      </c>
      <c r="Z817" s="29" t="s">
        <v>338</v>
      </c>
      <c r="AA817" s="30">
        <v>40</v>
      </c>
      <c r="AB817" s="31">
        <v>6</v>
      </c>
      <c r="AC817" s="31">
        <v>3</v>
      </c>
      <c r="AD817" s="32" t="s">
        <v>857</v>
      </c>
      <c r="AE817" s="30" t="s">
        <v>857</v>
      </c>
      <c r="AF817" s="33">
        <v>867</v>
      </c>
      <c r="AG817" s="34">
        <v>0</v>
      </c>
      <c r="AH817" s="33">
        <v>867</v>
      </c>
      <c r="AI817" s="34">
        <v>397</v>
      </c>
      <c r="AJ817" s="34">
        <v>0</v>
      </c>
      <c r="AK817" s="34">
        <v>397</v>
      </c>
      <c r="AL817" s="34">
        <v>987</v>
      </c>
      <c r="AM817" s="34">
        <v>0</v>
      </c>
      <c r="AN817" s="34">
        <v>987</v>
      </c>
    </row>
    <row r="818" spans="1:40" s="25" customFormat="1" x14ac:dyDescent="0.25">
      <c r="A818" s="3"/>
      <c r="B818" s="20" t="s">
        <v>166</v>
      </c>
      <c r="C818" s="15">
        <v>40</v>
      </c>
      <c r="D818" s="16">
        <v>6</v>
      </c>
      <c r="E818" s="16">
        <v>3</v>
      </c>
      <c r="F818" s="17" t="s">
        <v>165</v>
      </c>
      <c r="G818" s="15"/>
      <c r="H818" s="18">
        <v>867000</v>
      </c>
      <c r="I818" s="18">
        <v>397000</v>
      </c>
      <c r="J818" s="18">
        <v>987000</v>
      </c>
      <c r="K818" s="58">
        <f t="shared" si="1510"/>
        <v>867</v>
      </c>
      <c r="L818" s="58">
        <f t="shared" si="1511"/>
        <v>397</v>
      </c>
      <c r="M818" s="58">
        <f t="shared" si="1512"/>
        <v>987</v>
      </c>
      <c r="N818" s="28" t="b">
        <f t="shared" si="1513"/>
        <v>1</v>
      </c>
      <c r="O818" s="28" t="b">
        <f t="shared" si="1514"/>
        <v>1</v>
      </c>
      <c r="P818" s="28" t="b">
        <f t="shared" si="1515"/>
        <v>1</v>
      </c>
      <c r="Q818" s="28" t="b">
        <f t="shared" si="1516"/>
        <v>1</v>
      </c>
      <c r="R818" s="28" t="b">
        <f t="shared" si="1517"/>
        <v>1</v>
      </c>
      <c r="S818" s="73" t="b">
        <f t="shared" si="1518"/>
        <v>1</v>
      </c>
      <c r="T818" s="73">
        <f t="shared" si="1519"/>
        <v>0</v>
      </c>
      <c r="U818" s="61">
        <f t="shared" si="1520"/>
        <v>0</v>
      </c>
      <c r="V818" s="62">
        <f t="shared" si="1521"/>
        <v>0</v>
      </c>
      <c r="Z818" s="29" t="s">
        <v>166</v>
      </c>
      <c r="AA818" s="30">
        <v>40</v>
      </c>
      <c r="AB818" s="31">
        <v>6</v>
      </c>
      <c r="AC818" s="31">
        <v>3</v>
      </c>
      <c r="AD818" s="32" t="s">
        <v>165</v>
      </c>
      <c r="AE818" s="30" t="s">
        <v>857</v>
      </c>
      <c r="AF818" s="33">
        <v>867</v>
      </c>
      <c r="AG818" s="34">
        <v>0</v>
      </c>
      <c r="AH818" s="33">
        <v>867</v>
      </c>
      <c r="AI818" s="34">
        <v>397</v>
      </c>
      <c r="AJ818" s="34">
        <v>0</v>
      </c>
      <c r="AK818" s="34">
        <v>397</v>
      </c>
      <c r="AL818" s="34">
        <v>987</v>
      </c>
      <c r="AM818" s="34">
        <v>0</v>
      </c>
      <c r="AN818" s="34">
        <v>987</v>
      </c>
    </row>
    <row r="819" spans="1:40" s="25" customFormat="1" ht="26.4" x14ac:dyDescent="0.25">
      <c r="A819" s="3"/>
      <c r="B819" s="14" t="s">
        <v>324</v>
      </c>
      <c r="C819" s="15">
        <v>40</v>
      </c>
      <c r="D819" s="16">
        <v>6</v>
      </c>
      <c r="E819" s="16">
        <v>3</v>
      </c>
      <c r="F819" s="17" t="s">
        <v>323</v>
      </c>
      <c r="G819" s="15"/>
      <c r="H819" s="18">
        <v>867000</v>
      </c>
      <c r="I819" s="18">
        <v>397000</v>
      </c>
      <c r="J819" s="18">
        <v>987000</v>
      </c>
      <c r="K819" s="58">
        <f t="shared" si="1510"/>
        <v>867</v>
      </c>
      <c r="L819" s="58">
        <f t="shared" si="1511"/>
        <v>397</v>
      </c>
      <c r="M819" s="58">
        <f t="shared" si="1512"/>
        <v>987</v>
      </c>
      <c r="N819" s="28" t="b">
        <f t="shared" si="1513"/>
        <v>1</v>
      </c>
      <c r="O819" s="28" t="b">
        <f t="shared" si="1514"/>
        <v>1</v>
      </c>
      <c r="P819" s="28" t="b">
        <f t="shared" si="1515"/>
        <v>1</v>
      </c>
      <c r="Q819" s="28" t="b">
        <f t="shared" si="1516"/>
        <v>1</v>
      </c>
      <c r="R819" s="28" t="b">
        <f t="shared" si="1517"/>
        <v>1</v>
      </c>
      <c r="S819" s="73" t="b">
        <f t="shared" si="1518"/>
        <v>1</v>
      </c>
      <c r="T819" s="73">
        <f t="shared" si="1519"/>
        <v>0</v>
      </c>
      <c r="U819" s="61">
        <f t="shared" si="1520"/>
        <v>0</v>
      </c>
      <c r="V819" s="62">
        <f t="shared" si="1521"/>
        <v>0</v>
      </c>
      <c r="Z819" s="29" t="s">
        <v>324</v>
      </c>
      <c r="AA819" s="30">
        <v>40</v>
      </c>
      <c r="AB819" s="31">
        <v>6</v>
      </c>
      <c r="AC819" s="31">
        <v>3</v>
      </c>
      <c r="AD819" s="32" t="s">
        <v>323</v>
      </c>
      <c r="AE819" s="30" t="s">
        <v>857</v>
      </c>
      <c r="AF819" s="33">
        <v>867</v>
      </c>
      <c r="AG819" s="34">
        <v>0</v>
      </c>
      <c r="AH819" s="33">
        <v>867</v>
      </c>
      <c r="AI819" s="34">
        <v>397</v>
      </c>
      <c r="AJ819" s="34">
        <v>0</v>
      </c>
      <c r="AK819" s="34">
        <v>397</v>
      </c>
      <c r="AL819" s="34">
        <v>987</v>
      </c>
      <c r="AM819" s="34">
        <v>0</v>
      </c>
      <c r="AN819" s="34">
        <v>987</v>
      </c>
    </row>
    <row r="820" spans="1:40" s="25" customFormat="1" ht="41.4" x14ac:dyDescent="0.25">
      <c r="A820" s="3"/>
      <c r="B820" s="14" t="s">
        <v>337</v>
      </c>
      <c r="C820" s="15">
        <v>40</v>
      </c>
      <c r="D820" s="16">
        <v>6</v>
      </c>
      <c r="E820" s="16">
        <v>3</v>
      </c>
      <c r="F820" s="17" t="s">
        <v>336</v>
      </c>
      <c r="G820" s="15"/>
      <c r="H820" s="18">
        <v>470000</v>
      </c>
      <c r="I820" s="18">
        <v>0</v>
      </c>
      <c r="J820" s="18">
        <v>0</v>
      </c>
      <c r="K820" s="58">
        <f t="shared" si="1510"/>
        <v>470</v>
      </c>
      <c r="L820" s="58">
        <f t="shared" si="1511"/>
        <v>0</v>
      </c>
      <c r="M820" s="58">
        <f t="shared" si="1512"/>
        <v>0</v>
      </c>
      <c r="N820" s="28" t="b">
        <f t="shared" si="1513"/>
        <v>1</v>
      </c>
      <c r="O820" s="28" t="b">
        <f t="shared" si="1514"/>
        <v>1</v>
      </c>
      <c r="P820" s="28" t="b">
        <f t="shared" si="1515"/>
        <v>1</v>
      </c>
      <c r="Q820" s="28" t="b">
        <f t="shared" si="1516"/>
        <v>1</v>
      </c>
      <c r="R820" s="28" t="b">
        <f t="shared" si="1517"/>
        <v>1</v>
      </c>
      <c r="S820" s="73" t="b">
        <f t="shared" si="1518"/>
        <v>1</v>
      </c>
      <c r="T820" s="73">
        <f t="shared" si="1519"/>
        <v>0</v>
      </c>
      <c r="U820" s="61">
        <f t="shared" si="1520"/>
        <v>0</v>
      </c>
      <c r="V820" s="62">
        <f t="shared" si="1521"/>
        <v>0</v>
      </c>
      <c r="Z820" s="29" t="s">
        <v>337</v>
      </c>
      <c r="AA820" s="30">
        <v>40</v>
      </c>
      <c r="AB820" s="31">
        <v>6</v>
      </c>
      <c r="AC820" s="31">
        <v>3</v>
      </c>
      <c r="AD820" s="32" t="s">
        <v>336</v>
      </c>
      <c r="AE820" s="30" t="s">
        <v>857</v>
      </c>
      <c r="AF820" s="33">
        <v>470</v>
      </c>
      <c r="AG820" s="34">
        <v>0</v>
      </c>
      <c r="AH820" s="33">
        <v>470</v>
      </c>
      <c r="AI820" s="34">
        <v>0</v>
      </c>
      <c r="AJ820" s="34">
        <v>0</v>
      </c>
      <c r="AK820" s="34">
        <v>0</v>
      </c>
      <c r="AL820" s="34">
        <v>0</v>
      </c>
      <c r="AM820" s="34">
        <v>0</v>
      </c>
      <c r="AN820" s="34">
        <v>0</v>
      </c>
    </row>
    <row r="821" spans="1:40" s="25" customFormat="1" x14ac:dyDescent="0.25">
      <c r="A821" s="3"/>
      <c r="B821" s="14" t="s">
        <v>49</v>
      </c>
      <c r="C821" s="15">
        <v>40</v>
      </c>
      <c r="D821" s="16">
        <v>6</v>
      </c>
      <c r="E821" s="16">
        <v>3</v>
      </c>
      <c r="F821" s="17" t="s">
        <v>335</v>
      </c>
      <c r="G821" s="15"/>
      <c r="H821" s="18">
        <v>470000</v>
      </c>
      <c r="I821" s="18">
        <v>0</v>
      </c>
      <c r="J821" s="18">
        <v>0</v>
      </c>
      <c r="K821" s="58">
        <f t="shared" si="1510"/>
        <v>470</v>
      </c>
      <c r="L821" s="58">
        <f t="shared" si="1511"/>
        <v>0</v>
      </c>
      <c r="M821" s="58">
        <f t="shared" si="1512"/>
        <v>0</v>
      </c>
      <c r="N821" s="28" t="b">
        <f t="shared" si="1513"/>
        <v>1</v>
      </c>
      <c r="O821" s="28" t="b">
        <f t="shared" si="1514"/>
        <v>1</v>
      </c>
      <c r="P821" s="28" t="b">
        <f t="shared" si="1515"/>
        <v>1</v>
      </c>
      <c r="Q821" s="28" t="b">
        <f t="shared" si="1516"/>
        <v>1</v>
      </c>
      <c r="R821" s="28" t="b">
        <f t="shared" si="1517"/>
        <v>1</v>
      </c>
      <c r="S821" s="73" t="b">
        <f t="shared" si="1518"/>
        <v>1</v>
      </c>
      <c r="T821" s="73">
        <f t="shared" si="1519"/>
        <v>0</v>
      </c>
      <c r="U821" s="61">
        <f t="shared" si="1520"/>
        <v>0</v>
      </c>
      <c r="V821" s="62">
        <f t="shared" si="1521"/>
        <v>0</v>
      </c>
      <c r="Z821" s="29" t="s">
        <v>49</v>
      </c>
      <c r="AA821" s="30">
        <v>40</v>
      </c>
      <c r="AB821" s="31">
        <v>6</v>
      </c>
      <c r="AC821" s="31">
        <v>3</v>
      </c>
      <c r="AD821" s="32" t="s">
        <v>335</v>
      </c>
      <c r="AE821" s="30" t="s">
        <v>857</v>
      </c>
      <c r="AF821" s="33">
        <v>470</v>
      </c>
      <c r="AG821" s="34">
        <v>0</v>
      </c>
      <c r="AH821" s="33">
        <v>470</v>
      </c>
      <c r="AI821" s="34">
        <v>0</v>
      </c>
      <c r="AJ821" s="34">
        <v>0</v>
      </c>
      <c r="AK821" s="34">
        <v>0</v>
      </c>
      <c r="AL821" s="34">
        <v>0</v>
      </c>
      <c r="AM821" s="34">
        <v>0</v>
      </c>
      <c r="AN821" s="34">
        <v>0</v>
      </c>
    </row>
    <row r="822" spans="1:40" s="25" customFormat="1" ht="26.4" x14ac:dyDescent="0.25">
      <c r="A822" s="3"/>
      <c r="B822" s="14" t="s">
        <v>35</v>
      </c>
      <c r="C822" s="15">
        <v>40</v>
      </c>
      <c r="D822" s="16">
        <v>6</v>
      </c>
      <c r="E822" s="16">
        <v>3</v>
      </c>
      <c r="F822" s="17" t="s">
        <v>335</v>
      </c>
      <c r="G822" s="15" t="s">
        <v>34</v>
      </c>
      <c r="H822" s="18">
        <v>470000</v>
      </c>
      <c r="I822" s="18">
        <v>0</v>
      </c>
      <c r="J822" s="18">
        <v>0</v>
      </c>
      <c r="K822" s="58">
        <f t="shared" si="1510"/>
        <v>470</v>
      </c>
      <c r="L822" s="58">
        <f t="shared" si="1511"/>
        <v>0</v>
      </c>
      <c r="M822" s="58">
        <f t="shared" si="1512"/>
        <v>0</v>
      </c>
      <c r="N822" s="28" t="b">
        <f t="shared" si="1513"/>
        <v>1</v>
      </c>
      <c r="O822" s="28" t="b">
        <f t="shared" si="1514"/>
        <v>1</v>
      </c>
      <c r="P822" s="28" t="b">
        <f t="shared" si="1515"/>
        <v>1</v>
      </c>
      <c r="Q822" s="28" t="b">
        <f t="shared" si="1516"/>
        <v>1</v>
      </c>
      <c r="R822" s="28" t="b">
        <f t="shared" si="1517"/>
        <v>1</v>
      </c>
      <c r="S822" s="73" t="b">
        <f t="shared" si="1518"/>
        <v>0</v>
      </c>
      <c r="T822" s="73">
        <f t="shared" si="1519"/>
        <v>0</v>
      </c>
      <c r="U822" s="61">
        <f t="shared" si="1520"/>
        <v>0</v>
      </c>
      <c r="V822" s="62">
        <f t="shared" si="1521"/>
        <v>0</v>
      </c>
      <c r="Z822" s="29" t="s">
        <v>35</v>
      </c>
      <c r="AA822" s="30">
        <v>40</v>
      </c>
      <c r="AB822" s="31">
        <v>6</v>
      </c>
      <c r="AC822" s="31">
        <v>3</v>
      </c>
      <c r="AD822" s="32" t="s">
        <v>335</v>
      </c>
      <c r="AE822" s="30">
        <v>200</v>
      </c>
      <c r="AF822" s="33">
        <v>470</v>
      </c>
      <c r="AG822" s="34">
        <v>0</v>
      </c>
      <c r="AH822" s="33">
        <v>470</v>
      </c>
      <c r="AI822" s="34">
        <v>0</v>
      </c>
      <c r="AJ822" s="34">
        <v>0</v>
      </c>
      <c r="AK822" s="34">
        <v>0</v>
      </c>
      <c r="AL822" s="34">
        <v>0</v>
      </c>
      <c r="AM822" s="34">
        <v>0</v>
      </c>
      <c r="AN822" s="34">
        <v>0</v>
      </c>
    </row>
    <row r="823" spans="1:40" s="25" customFormat="1" ht="26.4" x14ac:dyDescent="0.25">
      <c r="A823" s="3"/>
      <c r="B823" s="14" t="s">
        <v>33</v>
      </c>
      <c r="C823" s="15">
        <v>40</v>
      </c>
      <c r="D823" s="16">
        <v>6</v>
      </c>
      <c r="E823" s="16">
        <v>3</v>
      </c>
      <c r="F823" s="17" t="s">
        <v>335</v>
      </c>
      <c r="G823" s="15" t="s">
        <v>32</v>
      </c>
      <c r="H823" s="18">
        <v>470000</v>
      </c>
      <c r="I823" s="18">
        <v>0</v>
      </c>
      <c r="J823" s="18">
        <v>0</v>
      </c>
      <c r="K823" s="58">
        <f t="shared" si="1510"/>
        <v>470</v>
      </c>
      <c r="L823" s="58">
        <f t="shared" si="1511"/>
        <v>0</v>
      </c>
      <c r="M823" s="58">
        <f t="shared" si="1512"/>
        <v>0</v>
      </c>
      <c r="N823" s="28" t="b">
        <f t="shared" si="1513"/>
        <v>1</v>
      </c>
      <c r="O823" s="28" t="b">
        <f t="shared" si="1514"/>
        <v>1</v>
      </c>
      <c r="P823" s="28" t="b">
        <f t="shared" si="1515"/>
        <v>1</v>
      </c>
      <c r="Q823" s="28" t="b">
        <f t="shared" si="1516"/>
        <v>1</v>
      </c>
      <c r="R823" s="28" t="b">
        <f t="shared" si="1517"/>
        <v>1</v>
      </c>
      <c r="S823" s="73" t="b">
        <f t="shared" si="1518"/>
        <v>0</v>
      </c>
      <c r="T823" s="73">
        <f t="shared" si="1519"/>
        <v>0</v>
      </c>
      <c r="U823" s="61">
        <f t="shared" si="1520"/>
        <v>0</v>
      </c>
      <c r="V823" s="62">
        <f t="shared" si="1521"/>
        <v>0</v>
      </c>
      <c r="Z823" s="29" t="s">
        <v>33</v>
      </c>
      <c r="AA823" s="30">
        <v>40</v>
      </c>
      <c r="AB823" s="31">
        <v>6</v>
      </c>
      <c r="AC823" s="31">
        <v>3</v>
      </c>
      <c r="AD823" s="32" t="s">
        <v>335</v>
      </c>
      <c r="AE823" s="30">
        <v>240</v>
      </c>
      <c r="AF823" s="33">
        <v>470</v>
      </c>
      <c r="AG823" s="34">
        <v>0</v>
      </c>
      <c r="AH823" s="33">
        <v>470</v>
      </c>
      <c r="AI823" s="34">
        <v>0</v>
      </c>
      <c r="AJ823" s="34">
        <v>0</v>
      </c>
      <c r="AK823" s="34">
        <v>0</v>
      </c>
      <c r="AL823" s="34">
        <v>0</v>
      </c>
      <c r="AM823" s="34">
        <v>0</v>
      </c>
      <c r="AN823" s="34">
        <v>0</v>
      </c>
    </row>
    <row r="824" spans="1:40" s="25" customFormat="1" ht="26.4" x14ac:dyDescent="0.25">
      <c r="A824" s="3"/>
      <c r="B824" s="14" t="s">
        <v>334</v>
      </c>
      <c r="C824" s="15">
        <v>40</v>
      </c>
      <c r="D824" s="16">
        <v>6</v>
      </c>
      <c r="E824" s="16">
        <v>3</v>
      </c>
      <c r="F824" s="17" t="s">
        <v>333</v>
      </c>
      <c r="G824" s="15"/>
      <c r="H824" s="18">
        <v>0</v>
      </c>
      <c r="I824" s="18">
        <v>0</v>
      </c>
      <c r="J824" s="18">
        <v>590000</v>
      </c>
      <c r="K824" s="58">
        <f t="shared" si="1510"/>
        <v>0</v>
      </c>
      <c r="L824" s="58">
        <f t="shared" si="1511"/>
        <v>0</v>
      </c>
      <c r="M824" s="58">
        <f t="shared" si="1512"/>
        <v>590</v>
      </c>
      <c r="N824" s="28" t="b">
        <f t="shared" si="1513"/>
        <v>1</v>
      </c>
      <c r="O824" s="28" t="b">
        <f t="shared" si="1514"/>
        <v>1</v>
      </c>
      <c r="P824" s="28" t="b">
        <f t="shared" si="1515"/>
        <v>1</v>
      </c>
      <c r="Q824" s="28" t="b">
        <f t="shared" si="1516"/>
        <v>1</v>
      </c>
      <c r="R824" s="28" t="b">
        <f t="shared" si="1517"/>
        <v>1</v>
      </c>
      <c r="S824" s="73" t="b">
        <f t="shared" si="1518"/>
        <v>1</v>
      </c>
      <c r="T824" s="73">
        <f t="shared" si="1519"/>
        <v>0</v>
      </c>
      <c r="U824" s="61">
        <f t="shared" si="1520"/>
        <v>0</v>
      </c>
      <c r="V824" s="62">
        <f t="shared" si="1521"/>
        <v>0</v>
      </c>
      <c r="Z824" s="29" t="s">
        <v>334</v>
      </c>
      <c r="AA824" s="30">
        <v>40</v>
      </c>
      <c r="AB824" s="31">
        <v>6</v>
      </c>
      <c r="AC824" s="31">
        <v>3</v>
      </c>
      <c r="AD824" s="32" t="s">
        <v>333</v>
      </c>
      <c r="AE824" s="30" t="s">
        <v>857</v>
      </c>
      <c r="AF824" s="33">
        <v>0</v>
      </c>
      <c r="AG824" s="34">
        <v>0</v>
      </c>
      <c r="AH824" s="33">
        <v>0</v>
      </c>
      <c r="AI824" s="34">
        <v>0</v>
      </c>
      <c r="AJ824" s="34">
        <v>0</v>
      </c>
      <c r="AK824" s="34">
        <v>0</v>
      </c>
      <c r="AL824" s="34">
        <v>590</v>
      </c>
      <c r="AM824" s="34">
        <v>0</v>
      </c>
      <c r="AN824" s="34">
        <v>590</v>
      </c>
    </row>
    <row r="825" spans="1:40" s="25" customFormat="1" x14ac:dyDescent="0.25">
      <c r="A825" s="3"/>
      <c r="B825" s="14" t="s">
        <v>49</v>
      </c>
      <c r="C825" s="15">
        <v>40</v>
      </c>
      <c r="D825" s="16">
        <v>6</v>
      </c>
      <c r="E825" s="16">
        <v>3</v>
      </c>
      <c r="F825" s="17" t="s">
        <v>332</v>
      </c>
      <c r="G825" s="15"/>
      <c r="H825" s="18">
        <v>0</v>
      </c>
      <c r="I825" s="18">
        <v>0</v>
      </c>
      <c r="J825" s="18">
        <v>590000</v>
      </c>
      <c r="K825" s="58">
        <f t="shared" ref="K825:K888" si="1522">H825/1000</f>
        <v>0</v>
      </c>
      <c r="L825" s="58">
        <f t="shared" ref="L825:L888" si="1523">I825/1000</f>
        <v>0</v>
      </c>
      <c r="M825" s="58">
        <f t="shared" ref="M825:M888" si="1524">J825/1000</f>
        <v>590</v>
      </c>
      <c r="N825" s="28" t="b">
        <f t="shared" ref="N825:N888" si="1525">B825=Z825</f>
        <v>1</v>
      </c>
      <c r="O825" s="28" t="b">
        <f t="shared" ref="O825:O888" si="1526">C825=AA825</f>
        <v>1</v>
      </c>
      <c r="P825" s="28" t="b">
        <f t="shared" ref="P825:P888" si="1527">D825=AB825</f>
        <v>1</v>
      </c>
      <c r="Q825" s="28" t="b">
        <f t="shared" ref="Q825:Q888" si="1528">E825=AC825</f>
        <v>1</v>
      </c>
      <c r="R825" s="28" t="b">
        <f t="shared" ref="R825:R888" si="1529">F825=AD825</f>
        <v>1</v>
      </c>
      <c r="S825" s="73" t="b">
        <f t="shared" ref="S825:S888" si="1530">G825=AE825</f>
        <v>1</v>
      </c>
      <c r="T825" s="73">
        <f t="shared" ref="T825:T888" si="1531">K825-AH825</f>
        <v>0</v>
      </c>
      <c r="U825" s="61">
        <f t="shared" ref="U825:U888" si="1532">L825-AK825</f>
        <v>0</v>
      </c>
      <c r="V825" s="62">
        <f t="shared" ref="V825:V888" si="1533">M825-AN825</f>
        <v>0</v>
      </c>
      <c r="Z825" s="29" t="s">
        <v>49</v>
      </c>
      <c r="AA825" s="30">
        <v>40</v>
      </c>
      <c r="AB825" s="31">
        <v>6</v>
      </c>
      <c r="AC825" s="31">
        <v>3</v>
      </c>
      <c r="AD825" s="32" t="s">
        <v>332</v>
      </c>
      <c r="AE825" s="30" t="s">
        <v>857</v>
      </c>
      <c r="AF825" s="33">
        <v>0</v>
      </c>
      <c r="AG825" s="34">
        <v>0</v>
      </c>
      <c r="AH825" s="33">
        <v>0</v>
      </c>
      <c r="AI825" s="34">
        <v>0</v>
      </c>
      <c r="AJ825" s="34">
        <v>0</v>
      </c>
      <c r="AK825" s="34">
        <v>0</v>
      </c>
      <c r="AL825" s="34">
        <v>590</v>
      </c>
      <c r="AM825" s="34">
        <v>0</v>
      </c>
      <c r="AN825" s="34">
        <v>590</v>
      </c>
    </row>
    <row r="826" spans="1:40" s="25" customFormat="1" ht="26.4" x14ac:dyDescent="0.25">
      <c r="A826" s="3"/>
      <c r="B826" s="14" t="s">
        <v>35</v>
      </c>
      <c r="C826" s="15">
        <v>40</v>
      </c>
      <c r="D826" s="16">
        <v>6</v>
      </c>
      <c r="E826" s="16">
        <v>3</v>
      </c>
      <c r="F826" s="17" t="s">
        <v>332</v>
      </c>
      <c r="G826" s="15" t="s">
        <v>34</v>
      </c>
      <c r="H826" s="18">
        <v>0</v>
      </c>
      <c r="I826" s="18">
        <v>0</v>
      </c>
      <c r="J826" s="18">
        <v>590000</v>
      </c>
      <c r="K826" s="58">
        <f t="shared" si="1522"/>
        <v>0</v>
      </c>
      <c r="L826" s="58">
        <f t="shared" si="1523"/>
        <v>0</v>
      </c>
      <c r="M826" s="58">
        <f t="shared" si="1524"/>
        <v>590</v>
      </c>
      <c r="N826" s="28" t="b">
        <f t="shared" si="1525"/>
        <v>1</v>
      </c>
      <c r="O826" s="28" t="b">
        <f t="shared" si="1526"/>
        <v>1</v>
      </c>
      <c r="P826" s="28" t="b">
        <f t="shared" si="1527"/>
        <v>1</v>
      </c>
      <c r="Q826" s="28" t="b">
        <f t="shared" si="1528"/>
        <v>1</v>
      </c>
      <c r="R826" s="28" t="b">
        <f t="shared" si="1529"/>
        <v>1</v>
      </c>
      <c r="S826" s="73" t="b">
        <f t="shared" si="1530"/>
        <v>0</v>
      </c>
      <c r="T826" s="73">
        <f t="shared" si="1531"/>
        <v>0</v>
      </c>
      <c r="U826" s="61">
        <f t="shared" si="1532"/>
        <v>0</v>
      </c>
      <c r="V826" s="62">
        <f t="shared" si="1533"/>
        <v>0</v>
      </c>
      <c r="Z826" s="29" t="s">
        <v>35</v>
      </c>
      <c r="AA826" s="30">
        <v>40</v>
      </c>
      <c r="AB826" s="31">
        <v>6</v>
      </c>
      <c r="AC826" s="31">
        <v>3</v>
      </c>
      <c r="AD826" s="32" t="s">
        <v>332</v>
      </c>
      <c r="AE826" s="30">
        <v>200</v>
      </c>
      <c r="AF826" s="33">
        <v>0</v>
      </c>
      <c r="AG826" s="34">
        <v>0</v>
      </c>
      <c r="AH826" s="33">
        <v>0</v>
      </c>
      <c r="AI826" s="34">
        <v>0</v>
      </c>
      <c r="AJ826" s="34">
        <v>0</v>
      </c>
      <c r="AK826" s="34">
        <v>0</v>
      </c>
      <c r="AL826" s="34">
        <v>590</v>
      </c>
      <c r="AM826" s="34">
        <v>0</v>
      </c>
      <c r="AN826" s="34">
        <v>590</v>
      </c>
    </row>
    <row r="827" spans="1:40" s="25" customFormat="1" ht="26.4" x14ac:dyDescent="0.25">
      <c r="A827" s="3"/>
      <c r="B827" s="14" t="s">
        <v>33</v>
      </c>
      <c r="C827" s="15">
        <v>40</v>
      </c>
      <c r="D827" s="16">
        <v>6</v>
      </c>
      <c r="E827" s="16">
        <v>3</v>
      </c>
      <c r="F827" s="17" t="s">
        <v>332</v>
      </c>
      <c r="G827" s="15" t="s">
        <v>32</v>
      </c>
      <c r="H827" s="18">
        <v>0</v>
      </c>
      <c r="I827" s="18">
        <v>0</v>
      </c>
      <c r="J827" s="18">
        <v>590000</v>
      </c>
      <c r="K827" s="58">
        <f t="shared" si="1522"/>
        <v>0</v>
      </c>
      <c r="L827" s="58">
        <f t="shared" si="1523"/>
        <v>0</v>
      </c>
      <c r="M827" s="58">
        <f t="shared" si="1524"/>
        <v>590</v>
      </c>
      <c r="N827" s="28" t="b">
        <f t="shared" si="1525"/>
        <v>1</v>
      </c>
      <c r="O827" s="28" t="b">
        <f t="shared" si="1526"/>
        <v>1</v>
      </c>
      <c r="P827" s="28" t="b">
        <f t="shared" si="1527"/>
        <v>1</v>
      </c>
      <c r="Q827" s="28" t="b">
        <f t="shared" si="1528"/>
        <v>1</v>
      </c>
      <c r="R827" s="28" t="b">
        <f t="shared" si="1529"/>
        <v>1</v>
      </c>
      <c r="S827" s="73" t="b">
        <f t="shared" si="1530"/>
        <v>0</v>
      </c>
      <c r="T827" s="73">
        <f t="shared" si="1531"/>
        <v>0</v>
      </c>
      <c r="U827" s="61">
        <f t="shared" si="1532"/>
        <v>0</v>
      </c>
      <c r="V827" s="62">
        <f t="shared" si="1533"/>
        <v>0</v>
      </c>
      <c r="Z827" s="29" t="s">
        <v>33</v>
      </c>
      <c r="AA827" s="30">
        <v>40</v>
      </c>
      <c r="AB827" s="31">
        <v>6</v>
      </c>
      <c r="AC827" s="31">
        <v>3</v>
      </c>
      <c r="AD827" s="32" t="s">
        <v>332</v>
      </c>
      <c r="AE827" s="30">
        <v>240</v>
      </c>
      <c r="AF827" s="33">
        <v>0</v>
      </c>
      <c r="AG827" s="34">
        <v>0</v>
      </c>
      <c r="AH827" s="33">
        <v>0</v>
      </c>
      <c r="AI827" s="34">
        <v>0</v>
      </c>
      <c r="AJ827" s="34">
        <v>0</v>
      </c>
      <c r="AK827" s="34">
        <v>0</v>
      </c>
      <c r="AL827" s="34">
        <v>590</v>
      </c>
      <c r="AM827" s="34">
        <v>0</v>
      </c>
      <c r="AN827" s="34">
        <v>590</v>
      </c>
    </row>
    <row r="828" spans="1:40" s="25" customFormat="1" ht="26.4" x14ac:dyDescent="0.25">
      <c r="A828" s="3"/>
      <c r="B828" s="14" t="s">
        <v>331</v>
      </c>
      <c r="C828" s="15">
        <v>40</v>
      </c>
      <c r="D828" s="16">
        <v>6</v>
      </c>
      <c r="E828" s="16">
        <v>3</v>
      </c>
      <c r="F828" s="17" t="s">
        <v>330</v>
      </c>
      <c r="G828" s="15"/>
      <c r="H828" s="18">
        <v>347000</v>
      </c>
      <c r="I828" s="18">
        <v>347000</v>
      </c>
      <c r="J828" s="18">
        <v>347000</v>
      </c>
      <c r="K828" s="58">
        <f t="shared" si="1522"/>
        <v>347</v>
      </c>
      <c r="L828" s="58">
        <f t="shared" si="1523"/>
        <v>347</v>
      </c>
      <c r="M828" s="58">
        <f t="shared" si="1524"/>
        <v>347</v>
      </c>
      <c r="N828" s="28" t="b">
        <f t="shared" si="1525"/>
        <v>1</v>
      </c>
      <c r="O828" s="28" t="b">
        <f t="shared" si="1526"/>
        <v>1</v>
      </c>
      <c r="P828" s="28" t="b">
        <f t="shared" si="1527"/>
        <v>1</v>
      </c>
      <c r="Q828" s="28" t="b">
        <f t="shared" si="1528"/>
        <v>1</v>
      </c>
      <c r="R828" s="28" t="b">
        <f t="shared" si="1529"/>
        <v>1</v>
      </c>
      <c r="S828" s="73" t="b">
        <f t="shared" si="1530"/>
        <v>1</v>
      </c>
      <c r="T828" s="73">
        <f t="shared" si="1531"/>
        <v>0</v>
      </c>
      <c r="U828" s="61">
        <f t="shared" si="1532"/>
        <v>0</v>
      </c>
      <c r="V828" s="62">
        <f t="shared" si="1533"/>
        <v>0</v>
      </c>
      <c r="Z828" s="29" t="s">
        <v>331</v>
      </c>
      <c r="AA828" s="30">
        <v>40</v>
      </c>
      <c r="AB828" s="31">
        <v>6</v>
      </c>
      <c r="AC828" s="31">
        <v>3</v>
      </c>
      <c r="AD828" s="32" t="s">
        <v>330</v>
      </c>
      <c r="AE828" s="30" t="s">
        <v>857</v>
      </c>
      <c r="AF828" s="33">
        <v>347</v>
      </c>
      <c r="AG828" s="34">
        <v>0</v>
      </c>
      <c r="AH828" s="33">
        <v>347</v>
      </c>
      <c r="AI828" s="34">
        <v>347</v>
      </c>
      <c r="AJ828" s="34">
        <v>0</v>
      </c>
      <c r="AK828" s="34">
        <v>347</v>
      </c>
      <c r="AL828" s="34">
        <v>347</v>
      </c>
      <c r="AM828" s="34">
        <v>0</v>
      </c>
      <c r="AN828" s="34">
        <v>347</v>
      </c>
    </row>
    <row r="829" spans="1:40" s="25" customFormat="1" x14ac:dyDescent="0.25">
      <c r="A829" s="3"/>
      <c r="B829" s="14" t="s">
        <v>49</v>
      </c>
      <c r="C829" s="15">
        <v>40</v>
      </c>
      <c r="D829" s="16">
        <v>6</v>
      </c>
      <c r="E829" s="16">
        <v>3</v>
      </c>
      <c r="F829" s="17" t="s">
        <v>329</v>
      </c>
      <c r="G829" s="15"/>
      <c r="H829" s="18">
        <v>347000</v>
      </c>
      <c r="I829" s="18">
        <v>347000</v>
      </c>
      <c r="J829" s="18">
        <v>347000</v>
      </c>
      <c r="K829" s="58">
        <f t="shared" si="1522"/>
        <v>347</v>
      </c>
      <c r="L829" s="58">
        <f t="shared" si="1523"/>
        <v>347</v>
      </c>
      <c r="M829" s="58">
        <f t="shared" si="1524"/>
        <v>347</v>
      </c>
      <c r="N829" s="28" t="b">
        <f t="shared" si="1525"/>
        <v>1</v>
      </c>
      <c r="O829" s="28" t="b">
        <f t="shared" si="1526"/>
        <v>1</v>
      </c>
      <c r="P829" s="28" t="b">
        <f t="shared" si="1527"/>
        <v>1</v>
      </c>
      <c r="Q829" s="28" t="b">
        <f t="shared" si="1528"/>
        <v>1</v>
      </c>
      <c r="R829" s="28" t="b">
        <f t="shared" si="1529"/>
        <v>1</v>
      </c>
      <c r="S829" s="73" t="b">
        <f t="shared" si="1530"/>
        <v>1</v>
      </c>
      <c r="T829" s="73">
        <f t="shared" si="1531"/>
        <v>0</v>
      </c>
      <c r="U829" s="61">
        <f t="shared" si="1532"/>
        <v>0</v>
      </c>
      <c r="V829" s="62">
        <f t="shared" si="1533"/>
        <v>0</v>
      </c>
      <c r="Z829" s="29" t="s">
        <v>49</v>
      </c>
      <c r="AA829" s="30">
        <v>40</v>
      </c>
      <c r="AB829" s="31">
        <v>6</v>
      </c>
      <c r="AC829" s="31">
        <v>3</v>
      </c>
      <c r="AD829" s="32" t="s">
        <v>329</v>
      </c>
      <c r="AE829" s="30" t="s">
        <v>857</v>
      </c>
      <c r="AF829" s="33">
        <v>347</v>
      </c>
      <c r="AG829" s="34">
        <v>0</v>
      </c>
      <c r="AH829" s="33">
        <v>347</v>
      </c>
      <c r="AI829" s="34">
        <v>347</v>
      </c>
      <c r="AJ829" s="34">
        <v>0</v>
      </c>
      <c r="AK829" s="34">
        <v>347</v>
      </c>
      <c r="AL829" s="34">
        <v>347</v>
      </c>
      <c r="AM829" s="34">
        <v>0</v>
      </c>
      <c r="AN829" s="34">
        <v>347</v>
      </c>
    </row>
    <row r="830" spans="1:40" s="25" customFormat="1" ht="26.4" x14ac:dyDescent="0.25">
      <c r="A830" s="3"/>
      <c r="B830" s="14" t="s">
        <v>35</v>
      </c>
      <c r="C830" s="15">
        <v>40</v>
      </c>
      <c r="D830" s="16">
        <v>6</v>
      </c>
      <c r="E830" s="16">
        <v>3</v>
      </c>
      <c r="F830" s="17" t="s">
        <v>329</v>
      </c>
      <c r="G830" s="15" t="s">
        <v>34</v>
      </c>
      <c r="H830" s="18">
        <v>347000</v>
      </c>
      <c r="I830" s="18">
        <v>347000</v>
      </c>
      <c r="J830" s="18">
        <v>347000</v>
      </c>
      <c r="K830" s="58">
        <f t="shared" si="1522"/>
        <v>347</v>
      </c>
      <c r="L830" s="58">
        <f t="shared" si="1523"/>
        <v>347</v>
      </c>
      <c r="M830" s="58">
        <f t="shared" si="1524"/>
        <v>347</v>
      </c>
      <c r="N830" s="28" t="b">
        <f t="shared" si="1525"/>
        <v>1</v>
      </c>
      <c r="O830" s="28" t="b">
        <f t="shared" si="1526"/>
        <v>1</v>
      </c>
      <c r="P830" s="28" t="b">
        <f t="shared" si="1527"/>
        <v>1</v>
      </c>
      <c r="Q830" s="28" t="b">
        <f t="shared" si="1528"/>
        <v>1</v>
      </c>
      <c r="R830" s="28" t="b">
        <f t="shared" si="1529"/>
        <v>1</v>
      </c>
      <c r="S830" s="73" t="b">
        <f t="shared" si="1530"/>
        <v>0</v>
      </c>
      <c r="T830" s="73">
        <f t="shared" si="1531"/>
        <v>0</v>
      </c>
      <c r="U830" s="61">
        <f t="shared" si="1532"/>
        <v>0</v>
      </c>
      <c r="V830" s="62">
        <f t="shared" si="1533"/>
        <v>0</v>
      </c>
      <c r="Z830" s="29" t="s">
        <v>35</v>
      </c>
      <c r="AA830" s="30">
        <v>40</v>
      </c>
      <c r="AB830" s="31">
        <v>6</v>
      </c>
      <c r="AC830" s="31">
        <v>3</v>
      </c>
      <c r="AD830" s="32" t="s">
        <v>329</v>
      </c>
      <c r="AE830" s="30">
        <v>200</v>
      </c>
      <c r="AF830" s="33">
        <v>347</v>
      </c>
      <c r="AG830" s="34">
        <v>0</v>
      </c>
      <c r="AH830" s="33">
        <v>347</v>
      </c>
      <c r="AI830" s="34">
        <v>347</v>
      </c>
      <c r="AJ830" s="34">
        <v>0</v>
      </c>
      <c r="AK830" s="34">
        <v>347</v>
      </c>
      <c r="AL830" s="34">
        <v>347</v>
      </c>
      <c r="AM830" s="34">
        <v>0</v>
      </c>
      <c r="AN830" s="34">
        <v>347</v>
      </c>
    </row>
    <row r="831" spans="1:40" s="25" customFormat="1" ht="26.4" x14ac:dyDescent="0.25">
      <c r="A831" s="3"/>
      <c r="B831" s="14" t="s">
        <v>33</v>
      </c>
      <c r="C831" s="15">
        <v>40</v>
      </c>
      <c r="D831" s="16">
        <v>6</v>
      </c>
      <c r="E831" s="16">
        <v>3</v>
      </c>
      <c r="F831" s="17" t="s">
        <v>329</v>
      </c>
      <c r="G831" s="15" t="s">
        <v>32</v>
      </c>
      <c r="H831" s="18">
        <v>347000</v>
      </c>
      <c r="I831" s="18">
        <v>347000</v>
      </c>
      <c r="J831" s="18">
        <v>347000</v>
      </c>
      <c r="K831" s="58">
        <f t="shared" si="1522"/>
        <v>347</v>
      </c>
      <c r="L831" s="58">
        <f t="shared" si="1523"/>
        <v>347</v>
      </c>
      <c r="M831" s="58">
        <f t="shared" si="1524"/>
        <v>347</v>
      </c>
      <c r="N831" s="28" t="b">
        <f t="shared" si="1525"/>
        <v>1</v>
      </c>
      <c r="O831" s="28" t="b">
        <f t="shared" si="1526"/>
        <v>1</v>
      </c>
      <c r="P831" s="28" t="b">
        <f t="shared" si="1527"/>
        <v>1</v>
      </c>
      <c r="Q831" s="28" t="b">
        <f t="shared" si="1528"/>
        <v>1</v>
      </c>
      <c r="R831" s="28" t="b">
        <f t="shared" si="1529"/>
        <v>1</v>
      </c>
      <c r="S831" s="73" t="b">
        <f t="shared" si="1530"/>
        <v>0</v>
      </c>
      <c r="T831" s="73">
        <f t="shared" si="1531"/>
        <v>0</v>
      </c>
      <c r="U831" s="61">
        <f t="shared" si="1532"/>
        <v>0</v>
      </c>
      <c r="V831" s="62">
        <f t="shared" si="1533"/>
        <v>0</v>
      </c>
      <c r="Z831" s="29" t="s">
        <v>33</v>
      </c>
      <c r="AA831" s="30">
        <v>40</v>
      </c>
      <c r="AB831" s="31">
        <v>6</v>
      </c>
      <c r="AC831" s="31">
        <v>3</v>
      </c>
      <c r="AD831" s="32" t="s">
        <v>329</v>
      </c>
      <c r="AE831" s="30">
        <v>240</v>
      </c>
      <c r="AF831" s="33">
        <v>347</v>
      </c>
      <c r="AG831" s="34">
        <v>0</v>
      </c>
      <c r="AH831" s="33">
        <v>347</v>
      </c>
      <c r="AI831" s="34">
        <v>347</v>
      </c>
      <c r="AJ831" s="34">
        <v>0</v>
      </c>
      <c r="AK831" s="34">
        <v>347</v>
      </c>
      <c r="AL831" s="34">
        <v>347</v>
      </c>
      <c r="AM831" s="34">
        <v>0</v>
      </c>
      <c r="AN831" s="34">
        <v>347</v>
      </c>
    </row>
    <row r="832" spans="1:40" s="25" customFormat="1" ht="26.4" x14ac:dyDescent="0.25">
      <c r="A832" s="3"/>
      <c r="B832" s="14" t="s">
        <v>328</v>
      </c>
      <c r="C832" s="15">
        <v>40</v>
      </c>
      <c r="D832" s="16">
        <v>6</v>
      </c>
      <c r="E832" s="16">
        <v>3</v>
      </c>
      <c r="F832" s="17" t="s">
        <v>327</v>
      </c>
      <c r="G832" s="15"/>
      <c r="H832" s="18">
        <v>50000</v>
      </c>
      <c r="I832" s="18">
        <v>50000</v>
      </c>
      <c r="J832" s="18">
        <v>50000</v>
      </c>
      <c r="K832" s="58">
        <f t="shared" si="1522"/>
        <v>50</v>
      </c>
      <c r="L832" s="58">
        <f t="shared" si="1523"/>
        <v>50</v>
      </c>
      <c r="M832" s="58">
        <f t="shared" si="1524"/>
        <v>50</v>
      </c>
      <c r="N832" s="28" t="b">
        <f t="shared" si="1525"/>
        <v>1</v>
      </c>
      <c r="O832" s="28" t="b">
        <f t="shared" si="1526"/>
        <v>1</v>
      </c>
      <c r="P832" s="28" t="b">
        <f t="shared" si="1527"/>
        <v>1</v>
      </c>
      <c r="Q832" s="28" t="b">
        <f t="shared" si="1528"/>
        <v>1</v>
      </c>
      <c r="R832" s="28" t="b">
        <f t="shared" si="1529"/>
        <v>1</v>
      </c>
      <c r="S832" s="73" t="b">
        <f t="shared" si="1530"/>
        <v>1</v>
      </c>
      <c r="T832" s="73">
        <f t="shared" si="1531"/>
        <v>0</v>
      </c>
      <c r="U832" s="61">
        <f t="shared" si="1532"/>
        <v>0</v>
      </c>
      <c r="V832" s="62">
        <f t="shared" si="1533"/>
        <v>0</v>
      </c>
      <c r="Z832" s="29" t="s">
        <v>328</v>
      </c>
      <c r="AA832" s="30">
        <v>40</v>
      </c>
      <c r="AB832" s="31">
        <v>6</v>
      </c>
      <c r="AC832" s="31">
        <v>3</v>
      </c>
      <c r="AD832" s="32" t="s">
        <v>327</v>
      </c>
      <c r="AE832" s="30" t="s">
        <v>857</v>
      </c>
      <c r="AF832" s="33">
        <v>50</v>
      </c>
      <c r="AG832" s="34">
        <v>0</v>
      </c>
      <c r="AH832" s="33">
        <v>50</v>
      </c>
      <c r="AI832" s="34">
        <v>50</v>
      </c>
      <c r="AJ832" s="34">
        <v>0</v>
      </c>
      <c r="AK832" s="34">
        <v>50</v>
      </c>
      <c r="AL832" s="34">
        <v>50</v>
      </c>
      <c r="AM832" s="34">
        <v>0</v>
      </c>
      <c r="AN832" s="34">
        <v>50</v>
      </c>
    </row>
    <row r="833" spans="1:40" s="25" customFormat="1" x14ac:dyDescent="0.25">
      <c r="A833" s="3"/>
      <c r="B833" s="14" t="s">
        <v>49</v>
      </c>
      <c r="C833" s="15">
        <v>40</v>
      </c>
      <c r="D833" s="16">
        <v>6</v>
      </c>
      <c r="E833" s="16">
        <v>3</v>
      </c>
      <c r="F833" s="17" t="s">
        <v>326</v>
      </c>
      <c r="G833" s="15"/>
      <c r="H833" s="18">
        <v>50000</v>
      </c>
      <c r="I833" s="18">
        <v>50000</v>
      </c>
      <c r="J833" s="18">
        <v>50000</v>
      </c>
      <c r="K833" s="58">
        <f t="shared" si="1522"/>
        <v>50</v>
      </c>
      <c r="L833" s="58">
        <f t="shared" si="1523"/>
        <v>50</v>
      </c>
      <c r="M833" s="58">
        <f t="shared" si="1524"/>
        <v>50</v>
      </c>
      <c r="N833" s="28" t="b">
        <f t="shared" si="1525"/>
        <v>1</v>
      </c>
      <c r="O833" s="28" t="b">
        <f t="shared" si="1526"/>
        <v>1</v>
      </c>
      <c r="P833" s="28" t="b">
        <f t="shared" si="1527"/>
        <v>1</v>
      </c>
      <c r="Q833" s="28" t="b">
        <f t="shared" si="1528"/>
        <v>1</v>
      </c>
      <c r="R833" s="28" t="b">
        <f t="shared" si="1529"/>
        <v>1</v>
      </c>
      <c r="S833" s="73" t="b">
        <f t="shared" si="1530"/>
        <v>1</v>
      </c>
      <c r="T833" s="73">
        <f t="shared" si="1531"/>
        <v>0</v>
      </c>
      <c r="U833" s="61">
        <f t="shared" si="1532"/>
        <v>0</v>
      </c>
      <c r="V833" s="62">
        <f t="shared" si="1533"/>
        <v>0</v>
      </c>
      <c r="Z833" s="29" t="s">
        <v>49</v>
      </c>
      <c r="AA833" s="30">
        <v>40</v>
      </c>
      <c r="AB833" s="31">
        <v>6</v>
      </c>
      <c r="AC833" s="31">
        <v>3</v>
      </c>
      <c r="AD833" s="32" t="s">
        <v>326</v>
      </c>
      <c r="AE833" s="30" t="s">
        <v>857</v>
      </c>
      <c r="AF833" s="33">
        <v>50</v>
      </c>
      <c r="AG833" s="34">
        <v>0</v>
      </c>
      <c r="AH833" s="33">
        <v>50</v>
      </c>
      <c r="AI833" s="34">
        <v>50</v>
      </c>
      <c r="AJ833" s="34">
        <v>0</v>
      </c>
      <c r="AK833" s="34">
        <v>50</v>
      </c>
      <c r="AL833" s="34">
        <v>50</v>
      </c>
      <c r="AM833" s="34">
        <v>0</v>
      </c>
      <c r="AN833" s="34">
        <v>50</v>
      </c>
    </row>
    <row r="834" spans="1:40" s="25" customFormat="1" ht="26.4" x14ac:dyDescent="0.25">
      <c r="A834" s="3"/>
      <c r="B834" s="14" t="s">
        <v>35</v>
      </c>
      <c r="C834" s="15">
        <v>40</v>
      </c>
      <c r="D834" s="16">
        <v>6</v>
      </c>
      <c r="E834" s="16">
        <v>3</v>
      </c>
      <c r="F834" s="17" t="s">
        <v>326</v>
      </c>
      <c r="G834" s="15" t="s">
        <v>34</v>
      </c>
      <c r="H834" s="18">
        <v>50000</v>
      </c>
      <c r="I834" s="18">
        <v>50000</v>
      </c>
      <c r="J834" s="18">
        <v>50000</v>
      </c>
      <c r="K834" s="58">
        <f t="shared" si="1522"/>
        <v>50</v>
      </c>
      <c r="L834" s="58">
        <f t="shared" si="1523"/>
        <v>50</v>
      </c>
      <c r="M834" s="58">
        <f t="shared" si="1524"/>
        <v>50</v>
      </c>
      <c r="N834" s="28" t="b">
        <f t="shared" si="1525"/>
        <v>1</v>
      </c>
      <c r="O834" s="28" t="b">
        <f t="shared" si="1526"/>
        <v>1</v>
      </c>
      <c r="P834" s="28" t="b">
        <f t="shared" si="1527"/>
        <v>1</v>
      </c>
      <c r="Q834" s="28" t="b">
        <f t="shared" si="1528"/>
        <v>1</v>
      </c>
      <c r="R834" s="28" t="b">
        <f t="shared" si="1529"/>
        <v>1</v>
      </c>
      <c r="S834" s="73" t="b">
        <f t="shared" si="1530"/>
        <v>0</v>
      </c>
      <c r="T834" s="73">
        <f t="shared" si="1531"/>
        <v>0</v>
      </c>
      <c r="U834" s="61">
        <f t="shared" si="1532"/>
        <v>0</v>
      </c>
      <c r="V834" s="62">
        <f t="shared" si="1533"/>
        <v>0</v>
      </c>
      <c r="Z834" s="29" t="s">
        <v>35</v>
      </c>
      <c r="AA834" s="30">
        <v>40</v>
      </c>
      <c r="AB834" s="31">
        <v>6</v>
      </c>
      <c r="AC834" s="31">
        <v>3</v>
      </c>
      <c r="AD834" s="32" t="s">
        <v>326</v>
      </c>
      <c r="AE834" s="30">
        <v>200</v>
      </c>
      <c r="AF834" s="33">
        <v>50</v>
      </c>
      <c r="AG834" s="34">
        <v>0</v>
      </c>
      <c r="AH834" s="33">
        <v>50</v>
      </c>
      <c r="AI834" s="34">
        <v>50</v>
      </c>
      <c r="AJ834" s="34">
        <v>0</v>
      </c>
      <c r="AK834" s="34">
        <v>50</v>
      </c>
      <c r="AL834" s="34">
        <v>50</v>
      </c>
      <c r="AM834" s="34">
        <v>0</v>
      </c>
      <c r="AN834" s="34">
        <v>50</v>
      </c>
    </row>
    <row r="835" spans="1:40" s="25" customFormat="1" ht="26.4" x14ac:dyDescent="0.25">
      <c r="A835" s="3"/>
      <c r="B835" s="14" t="s">
        <v>33</v>
      </c>
      <c r="C835" s="15">
        <v>40</v>
      </c>
      <c r="D835" s="16">
        <v>6</v>
      </c>
      <c r="E835" s="16">
        <v>3</v>
      </c>
      <c r="F835" s="17" t="s">
        <v>326</v>
      </c>
      <c r="G835" s="15" t="s">
        <v>32</v>
      </c>
      <c r="H835" s="18">
        <v>50000</v>
      </c>
      <c r="I835" s="18">
        <v>50000</v>
      </c>
      <c r="J835" s="18">
        <v>50000</v>
      </c>
      <c r="K835" s="58">
        <f t="shared" si="1522"/>
        <v>50</v>
      </c>
      <c r="L835" s="58">
        <f t="shared" si="1523"/>
        <v>50</v>
      </c>
      <c r="M835" s="58">
        <f t="shared" si="1524"/>
        <v>50</v>
      </c>
      <c r="N835" s="28" t="b">
        <f t="shared" si="1525"/>
        <v>1</v>
      </c>
      <c r="O835" s="28" t="b">
        <f t="shared" si="1526"/>
        <v>1</v>
      </c>
      <c r="P835" s="28" t="b">
        <f t="shared" si="1527"/>
        <v>1</v>
      </c>
      <c r="Q835" s="28" t="b">
        <f t="shared" si="1528"/>
        <v>1</v>
      </c>
      <c r="R835" s="28" t="b">
        <f t="shared" si="1529"/>
        <v>1</v>
      </c>
      <c r="S835" s="73" t="b">
        <f t="shared" si="1530"/>
        <v>0</v>
      </c>
      <c r="T835" s="73">
        <f t="shared" si="1531"/>
        <v>0</v>
      </c>
      <c r="U835" s="61">
        <f t="shared" si="1532"/>
        <v>0</v>
      </c>
      <c r="V835" s="62">
        <f t="shared" si="1533"/>
        <v>0</v>
      </c>
      <c r="Z835" s="29" t="s">
        <v>33</v>
      </c>
      <c r="AA835" s="30">
        <v>40</v>
      </c>
      <c r="AB835" s="31">
        <v>6</v>
      </c>
      <c r="AC835" s="31">
        <v>3</v>
      </c>
      <c r="AD835" s="32" t="s">
        <v>326</v>
      </c>
      <c r="AE835" s="30">
        <v>240</v>
      </c>
      <c r="AF835" s="33">
        <v>50</v>
      </c>
      <c r="AG835" s="34">
        <v>0</v>
      </c>
      <c r="AH835" s="33">
        <v>50</v>
      </c>
      <c r="AI835" s="34">
        <v>50</v>
      </c>
      <c r="AJ835" s="34">
        <v>0</v>
      </c>
      <c r="AK835" s="34">
        <v>50</v>
      </c>
      <c r="AL835" s="34">
        <v>50</v>
      </c>
      <c r="AM835" s="34">
        <v>0</v>
      </c>
      <c r="AN835" s="34">
        <v>50</v>
      </c>
    </row>
    <row r="836" spans="1:40" s="25" customFormat="1" x14ac:dyDescent="0.25">
      <c r="A836" s="3"/>
      <c r="B836" s="19" t="s">
        <v>325</v>
      </c>
      <c r="C836" s="15">
        <v>40</v>
      </c>
      <c r="D836" s="16">
        <v>6</v>
      </c>
      <c r="E836" s="16">
        <v>5</v>
      </c>
      <c r="F836" s="17"/>
      <c r="G836" s="15"/>
      <c r="H836" s="18">
        <v>829400</v>
      </c>
      <c r="I836" s="18">
        <v>829400</v>
      </c>
      <c r="J836" s="18">
        <v>829400</v>
      </c>
      <c r="K836" s="58">
        <f t="shared" si="1522"/>
        <v>829.4</v>
      </c>
      <c r="L836" s="58">
        <f t="shared" si="1523"/>
        <v>829.4</v>
      </c>
      <c r="M836" s="58">
        <f t="shared" si="1524"/>
        <v>829.4</v>
      </c>
      <c r="N836" s="28" t="b">
        <f t="shared" si="1525"/>
        <v>1</v>
      </c>
      <c r="O836" s="28" t="b">
        <f t="shared" si="1526"/>
        <v>1</v>
      </c>
      <c r="P836" s="28" t="b">
        <f t="shared" si="1527"/>
        <v>1</v>
      </c>
      <c r="Q836" s="28" t="b">
        <f t="shared" si="1528"/>
        <v>1</v>
      </c>
      <c r="R836" s="28" t="b">
        <f t="shared" si="1529"/>
        <v>1</v>
      </c>
      <c r="S836" s="73" t="b">
        <f t="shared" si="1530"/>
        <v>1</v>
      </c>
      <c r="T836" s="73">
        <f t="shared" si="1531"/>
        <v>0</v>
      </c>
      <c r="U836" s="61">
        <f t="shared" si="1532"/>
        <v>0</v>
      </c>
      <c r="V836" s="62">
        <f t="shared" si="1533"/>
        <v>0</v>
      </c>
      <c r="Z836" s="29" t="s">
        <v>325</v>
      </c>
      <c r="AA836" s="30">
        <v>40</v>
      </c>
      <c r="AB836" s="31">
        <v>6</v>
      </c>
      <c r="AC836" s="31">
        <v>5</v>
      </c>
      <c r="AD836" s="32" t="s">
        <v>857</v>
      </c>
      <c r="AE836" s="30" t="s">
        <v>857</v>
      </c>
      <c r="AF836" s="33">
        <v>821.1</v>
      </c>
      <c r="AG836" s="34">
        <v>8.3000000000000007</v>
      </c>
      <c r="AH836" s="33">
        <v>829.4</v>
      </c>
      <c r="AI836" s="34">
        <v>821.1</v>
      </c>
      <c r="AJ836" s="34">
        <v>8.3000000000000007</v>
      </c>
      <c r="AK836" s="34">
        <v>829.4</v>
      </c>
      <c r="AL836" s="34">
        <v>821.1</v>
      </c>
      <c r="AM836" s="34">
        <v>8.3000000000000007</v>
      </c>
      <c r="AN836" s="34">
        <v>829.4</v>
      </c>
    </row>
    <row r="837" spans="1:40" s="25" customFormat="1" x14ac:dyDescent="0.25">
      <c r="A837" s="3"/>
      <c r="B837" s="20" t="s">
        <v>166</v>
      </c>
      <c r="C837" s="15">
        <v>40</v>
      </c>
      <c r="D837" s="16">
        <v>6</v>
      </c>
      <c r="E837" s="16">
        <v>5</v>
      </c>
      <c r="F837" s="17" t="s">
        <v>165</v>
      </c>
      <c r="G837" s="15"/>
      <c r="H837" s="18">
        <v>829400</v>
      </c>
      <c r="I837" s="18">
        <v>829400</v>
      </c>
      <c r="J837" s="18">
        <v>829400</v>
      </c>
      <c r="K837" s="58">
        <f t="shared" si="1522"/>
        <v>829.4</v>
      </c>
      <c r="L837" s="58">
        <f t="shared" si="1523"/>
        <v>829.4</v>
      </c>
      <c r="M837" s="58">
        <f t="shared" si="1524"/>
        <v>829.4</v>
      </c>
      <c r="N837" s="28" t="b">
        <f t="shared" si="1525"/>
        <v>1</v>
      </c>
      <c r="O837" s="28" t="b">
        <f t="shared" si="1526"/>
        <v>1</v>
      </c>
      <c r="P837" s="28" t="b">
        <f t="shared" si="1527"/>
        <v>1</v>
      </c>
      <c r="Q837" s="28" t="b">
        <f t="shared" si="1528"/>
        <v>1</v>
      </c>
      <c r="R837" s="28" t="b">
        <f t="shared" si="1529"/>
        <v>1</v>
      </c>
      <c r="S837" s="73" t="b">
        <f t="shared" si="1530"/>
        <v>1</v>
      </c>
      <c r="T837" s="73">
        <f t="shared" si="1531"/>
        <v>0</v>
      </c>
      <c r="U837" s="61">
        <f t="shared" si="1532"/>
        <v>0</v>
      </c>
      <c r="V837" s="62">
        <f t="shared" si="1533"/>
        <v>0</v>
      </c>
      <c r="Z837" s="29" t="s">
        <v>166</v>
      </c>
      <c r="AA837" s="30">
        <v>40</v>
      </c>
      <c r="AB837" s="31">
        <v>6</v>
      </c>
      <c r="AC837" s="31">
        <v>5</v>
      </c>
      <c r="AD837" s="32" t="s">
        <v>165</v>
      </c>
      <c r="AE837" s="30" t="s">
        <v>857</v>
      </c>
      <c r="AF837" s="33">
        <v>821.1</v>
      </c>
      <c r="AG837" s="34">
        <v>8.3000000000000007</v>
      </c>
      <c r="AH837" s="33">
        <v>829.4</v>
      </c>
      <c r="AI837" s="34">
        <v>821.1</v>
      </c>
      <c r="AJ837" s="34">
        <v>8.3000000000000007</v>
      </c>
      <c r="AK837" s="34">
        <v>829.4</v>
      </c>
      <c r="AL837" s="34">
        <v>821.1</v>
      </c>
      <c r="AM837" s="34">
        <v>8.3000000000000007</v>
      </c>
      <c r="AN837" s="34">
        <v>829.4</v>
      </c>
    </row>
    <row r="838" spans="1:40" s="25" customFormat="1" ht="26.4" x14ac:dyDescent="0.25">
      <c r="A838" s="3"/>
      <c r="B838" s="14" t="s">
        <v>324</v>
      </c>
      <c r="C838" s="15">
        <v>40</v>
      </c>
      <c r="D838" s="16">
        <v>6</v>
      </c>
      <c r="E838" s="16">
        <v>5</v>
      </c>
      <c r="F838" s="17" t="s">
        <v>323</v>
      </c>
      <c r="G838" s="15"/>
      <c r="H838" s="18">
        <v>100000</v>
      </c>
      <c r="I838" s="18">
        <v>100000</v>
      </c>
      <c r="J838" s="18">
        <v>100000</v>
      </c>
      <c r="K838" s="58">
        <f t="shared" si="1522"/>
        <v>100</v>
      </c>
      <c r="L838" s="58">
        <f t="shared" si="1523"/>
        <v>100</v>
      </c>
      <c r="M838" s="58">
        <f t="shared" si="1524"/>
        <v>100</v>
      </c>
      <c r="N838" s="28" t="b">
        <f t="shared" si="1525"/>
        <v>1</v>
      </c>
      <c r="O838" s="28" t="b">
        <f t="shared" si="1526"/>
        <v>1</v>
      </c>
      <c r="P838" s="28" t="b">
        <f t="shared" si="1527"/>
        <v>1</v>
      </c>
      <c r="Q838" s="28" t="b">
        <f t="shared" si="1528"/>
        <v>1</v>
      </c>
      <c r="R838" s="28" t="b">
        <f t="shared" si="1529"/>
        <v>1</v>
      </c>
      <c r="S838" s="73" t="b">
        <f t="shared" si="1530"/>
        <v>1</v>
      </c>
      <c r="T838" s="73">
        <f t="shared" si="1531"/>
        <v>0</v>
      </c>
      <c r="U838" s="61">
        <f t="shared" si="1532"/>
        <v>0</v>
      </c>
      <c r="V838" s="62">
        <f t="shared" si="1533"/>
        <v>0</v>
      </c>
      <c r="Z838" s="29" t="s">
        <v>324</v>
      </c>
      <c r="AA838" s="30">
        <v>40</v>
      </c>
      <c r="AB838" s="31">
        <v>6</v>
      </c>
      <c r="AC838" s="31">
        <v>5</v>
      </c>
      <c r="AD838" s="32" t="s">
        <v>323</v>
      </c>
      <c r="AE838" s="30" t="s">
        <v>857</v>
      </c>
      <c r="AF838" s="33">
        <v>100</v>
      </c>
      <c r="AG838" s="34">
        <v>0</v>
      </c>
      <c r="AH838" s="33">
        <v>100</v>
      </c>
      <c r="AI838" s="34">
        <v>100</v>
      </c>
      <c r="AJ838" s="34">
        <v>0</v>
      </c>
      <c r="AK838" s="34">
        <v>100</v>
      </c>
      <c r="AL838" s="34">
        <v>100</v>
      </c>
      <c r="AM838" s="34">
        <v>0</v>
      </c>
      <c r="AN838" s="34">
        <v>100</v>
      </c>
    </row>
    <row r="839" spans="1:40" s="25" customFormat="1" ht="39.6" x14ac:dyDescent="0.25">
      <c r="A839" s="3"/>
      <c r="B839" s="14" t="s">
        <v>322</v>
      </c>
      <c r="C839" s="15">
        <v>40</v>
      </c>
      <c r="D839" s="16">
        <v>6</v>
      </c>
      <c r="E839" s="16">
        <v>5</v>
      </c>
      <c r="F839" s="17" t="s">
        <v>321</v>
      </c>
      <c r="G839" s="15"/>
      <c r="H839" s="18">
        <v>100000</v>
      </c>
      <c r="I839" s="18">
        <v>100000</v>
      </c>
      <c r="J839" s="18">
        <v>100000</v>
      </c>
      <c r="K839" s="58">
        <f t="shared" si="1522"/>
        <v>100</v>
      </c>
      <c r="L839" s="58">
        <f t="shared" si="1523"/>
        <v>100</v>
      </c>
      <c r="M839" s="58">
        <f t="shared" si="1524"/>
        <v>100</v>
      </c>
      <c r="N839" s="28" t="b">
        <f t="shared" si="1525"/>
        <v>1</v>
      </c>
      <c r="O839" s="28" t="b">
        <f t="shared" si="1526"/>
        <v>1</v>
      </c>
      <c r="P839" s="28" t="b">
        <f t="shared" si="1527"/>
        <v>1</v>
      </c>
      <c r="Q839" s="28" t="b">
        <f t="shared" si="1528"/>
        <v>1</v>
      </c>
      <c r="R839" s="28" t="b">
        <f t="shared" si="1529"/>
        <v>1</v>
      </c>
      <c r="S839" s="73" t="b">
        <f t="shared" si="1530"/>
        <v>1</v>
      </c>
      <c r="T839" s="73">
        <f t="shared" si="1531"/>
        <v>0</v>
      </c>
      <c r="U839" s="61">
        <f t="shared" si="1532"/>
        <v>0</v>
      </c>
      <c r="V839" s="62">
        <f t="shared" si="1533"/>
        <v>0</v>
      </c>
      <c r="Z839" s="29" t="s">
        <v>322</v>
      </c>
      <c r="AA839" s="30">
        <v>40</v>
      </c>
      <c r="AB839" s="31">
        <v>6</v>
      </c>
      <c r="AC839" s="31">
        <v>5</v>
      </c>
      <c r="AD839" s="32" t="s">
        <v>321</v>
      </c>
      <c r="AE839" s="30" t="s">
        <v>857</v>
      </c>
      <c r="AF839" s="33">
        <v>100</v>
      </c>
      <c r="AG839" s="34">
        <v>0</v>
      </c>
      <c r="AH839" s="33">
        <v>100</v>
      </c>
      <c r="AI839" s="34">
        <v>100</v>
      </c>
      <c r="AJ839" s="34">
        <v>0</v>
      </c>
      <c r="AK839" s="34">
        <v>100</v>
      </c>
      <c r="AL839" s="34">
        <v>100</v>
      </c>
      <c r="AM839" s="34">
        <v>0</v>
      </c>
      <c r="AN839" s="34">
        <v>100</v>
      </c>
    </row>
    <row r="840" spans="1:40" s="25" customFormat="1" x14ac:dyDescent="0.25">
      <c r="A840" s="3"/>
      <c r="B840" s="14" t="s">
        <v>49</v>
      </c>
      <c r="C840" s="15">
        <v>40</v>
      </c>
      <c r="D840" s="16">
        <v>6</v>
      </c>
      <c r="E840" s="16">
        <v>5</v>
      </c>
      <c r="F840" s="17" t="s">
        <v>320</v>
      </c>
      <c r="G840" s="15"/>
      <c r="H840" s="18">
        <v>100000</v>
      </c>
      <c r="I840" s="18">
        <v>100000</v>
      </c>
      <c r="J840" s="18">
        <v>100000</v>
      </c>
      <c r="K840" s="58">
        <f t="shared" si="1522"/>
        <v>100</v>
      </c>
      <c r="L840" s="58">
        <f t="shared" si="1523"/>
        <v>100</v>
      </c>
      <c r="M840" s="58">
        <f t="shared" si="1524"/>
        <v>100</v>
      </c>
      <c r="N840" s="28" t="b">
        <f t="shared" si="1525"/>
        <v>1</v>
      </c>
      <c r="O840" s="28" t="b">
        <f t="shared" si="1526"/>
        <v>1</v>
      </c>
      <c r="P840" s="28" t="b">
        <f t="shared" si="1527"/>
        <v>1</v>
      </c>
      <c r="Q840" s="28" t="b">
        <f t="shared" si="1528"/>
        <v>1</v>
      </c>
      <c r="R840" s="28" t="b">
        <f t="shared" si="1529"/>
        <v>1</v>
      </c>
      <c r="S840" s="73" t="b">
        <f t="shared" si="1530"/>
        <v>1</v>
      </c>
      <c r="T840" s="73">
        <f t="shared" si="1531"/>
        <v>0</v>
      </c>
      <c r="U840" s="61">
        <f t="shared" si="1532"/>
        <v>0</v>
      </c>
      <c r="V840" s="62">
        <f t="shared" si="1533"/>
        <v>0</v>
      </c>
      <c r="Z840" s="29" t="s">
        <v>49</v>
      </c>
      <c r="AA840" s="30">
        <v>40</v>
      </c>
      <c r="AB840" s="31">
        <v>6</v>
      </c>
      <c r="AC840" s="31">
        <v>5</v>
      </c>
      <c r="AD840" s="32" t="s">
        <v>320</v>
      </c>
      <c r="AE840" s="30" t="s">
        <v>857</v>
      </c>
      <c r="AF840" s="33">
        <v>100</v>
      </c>
      <c r="AG840" s="34">
        <v>0</v>
      </c>
      <c r="AH840" s="33">
        <v>100</v>
      </c>
      <c r="AI840" s="34">
        <v>100</v>
      </c>
      <c r="AJ840" s="34">
        <v>0</v>
      </c>
      <c r="AK840" s="34">
        <v>100</v>
      </c>
      <c r="AL840" s="34">
        <v>100</v>
      </c>
      <c r="AM840" s="34">
        <v>0</v>
      </c>
      <c r="AN840" s="34">
        <v>100</v>
      </c>
    </row>
    <row r="841" spans="1:40" s="25" customFormat="1" ht="26.4" x14ac:dyDescent="0.25">
      <c r="A841" s="3"/>
      <c r="B841" s="14" t="s">
        <v>35</v>
      </c>
      <c r="C841" s="15">
        <v>40</v>
      </c>
      <c r="D841" s="16">
        <v>6</v>
      </c>
      <c r="E841" s="16">
        <v>5</v>
      </c>
      <c r="F841" s="17" t="s">
        <v>320</v>
      </c>
      <c r="G841" s="15" t="s">
        <v>34</v>
      </c>
      <c r="H841" s="18">
        <v>100000</v>
      </c>
      <c r="I841" s="18">
        <v>100000</v>
      </c>
      <c r="J841" s="18">
        <v>100000</v>
      </c>
      <c r="K841" s="58">
        <f t="shared" si="1522"/>
        <v>100</v>
      </c>
      <c r="L841" s="58">
        <f t="shared" si="1523"/>
        <v>100</v>
      </c>
      <c r="M841" s="58">
        <f t="shared" si="1524"/>
        <v>100</v>
      </c>
      <c r="N841" s="28" t="b">
        <f t="shared" si="1525"/>
        <v>1</v>
      </c>
      <c r="O841" s="28" t="b">
        <f t="shared" si="1526"/>
        <v>1</v>
      </c>
      <c r="P841" s="28" t="b">
        <f t="shared" si="1527"/>
        <v>1</v>
      </c>
      <c r="Q841" s="28" t="b">
        <f t="shared" si="1528"/>
        <v>1</v>
      </c>
      <c r="R841" s="28" t="b">
        <f t="shared" si="1529"/>
        <v>1</v>
      </c>
      <c r="S841" s="73" t="b">
        <f t="shared" si="1530"/>
        <v>0</v>
      </c>
      <c r="T841" s="73">
        <f t="shared" si="1531"/>
        <v>0</v>
      </c>
      <c r="U841" s="61">
        <f t="shared" si="1532"/>
        <v>0</v>
      </c>
      <c r="V841" s="62">
        <f t="shared" si="1533"/>
        <v>0</v>
      </c>
      <c r="Z841" s="29" t="s">
        <v>35</v>
      </c>
      <c r="AA841" s="30">
        <v>40</v>
      </c>
      <c r="AB841" s="31">
        <v>6</v>
      </c>
      <c r="AC841" s="31">
        <v>5</v>
      </c>
      <c r="AD841" s="32" t="s">
        <v>320</v>
      </c>
      <c r="AE841" s="30">
        <v>200</v>
      </c>
      <c r="AF841" s="33">
        <v>100</v>
      </c>
      <c r="AG841" s="34">
        <v>0</v>
      </c>
      <c r="AH841" s="33">
        <v>100</v>
      </c>
      <c r="AI841" s="34">
        <v>100</v>
      </c>
      <c r="AJ841" s="34">
        <v>0</v>
      </c>
      <c r="AK841" s="34">
        <v>100</v>
      </c>
      <c r="AL841" s="34">
        <v>100</v>
      </c>
      <c r="AM841" s="34">
        <v>0</v>
      </c>
      <c r="AN841" s="34">
        <v>100</v>
      </c>
    </row>
    <row r="842" spans="1:40" s="25" customFormat="1" ht="26.4" x14ac:dyDescent="0.25">
      <c r="A842" s="3"/>
      <c r="B842" s="14" t="s">
        <v>33</v>
      </c>
      <c r="C842" s="15">
        <v>40</v>
      </c>
      <c r="D842" s="16">
        <v>6</v>
      </c>
      <c r="E842" s="16">
        <v>5</v>
      </c>
      <c r="F842" s="17" t="s">
        <v>320</v>
      </c>
      <c r="G842" s="15" t="s">
        <v>32</v>
      </c>
      <c r="H842" s="18">
        <v>100000</v>
      </c>
      <c r="I842" s="18">
        <v>100000</v>
      </c>
      <c r="J842" s="18">
        <v>100000</v>
      </c>
      <c r="K842" s="58">
        <f t="shared" si="1522"/>
        <v>100</v>
      </c>
      <c r="L842" s="58">
        <f t="shared" si="1523"/>
        <v>100</v>
      </c>
      <c r="M842" s="58">
        <f t="shared" si="1524"/>
        <v>100</v>
      </c>
      <c r="N842" s="28" t="b">
        <f t="shared" si="1525"/>
        <v>1</v>
      </c>
      <c r="O842" s="28" t="b">
        <f t="shared" si="1526"/>
        <v>1</v>
      </c>
      <c r="P842" s="28" t="b">
        <f t="shared" si="1527"/>
        <v>1</v>
      </c>
      <c r="Q842" s="28" t="b">
        <f t="shared" si="1528"/>
        <v>1</v>
      </c>
      <c r="R842" s="28" t="b">
        <f t="shared" si="1529"/>
        <v>1</v>
      </c>
      <c r="S842" s="73" t="b">
        <f t="shared" si="1530"/>
        <v>0</v>
      </c>
      <c r="T842" s="73">
        <f t="shared" si="1531"/>
        <v>0</v>
      </c>
      <c r="U842" s="61">
        <f t="shared" si="1532"/>
        <v>0</v>
      </c>
      <c r="V842" s="62">
        <f t="shared" si="1533"/>
        <v>0</v>
      </c>
      <c r="Z842" s="29" t="s">
        <v>33</v>
      </c>
      <c r="AA842" s="30">
        <v>40</v>
      </c>
      <c r="AB842" s="31">
        <v>6</v>
      </c>
      <c r="AC842" s="31">
        <v>5</v>
      </c>
      <c r="AD842" s="32" t="s">
        <v>320</v>
      </c>
      <c r="AE842" s="30">
        <v>240</v>
      </c>
      <c r="AF842" s="33">
        <v>100</v>
      </c>
      <c r="AG842" s="34">
        <v>0</v>
      </c>
      <c r="AH842" s="33">
        <v>100</v>
      </c>
      <c r="AI842" s="34">
        <v>100</v>
      </c>
      <c r="AJ842" s="34">
        <v>0</v>
      </c>
      <c r="AK842" s="34">
        <v>100</v>
      </c>
      <c r="AL842" s="34">
        <v>100</v>
      </c>
      <c r="AM842" s="34">
        <v>0</v>
      </c>
      <c r="AN842" s="34">
        <v>100</v>
      </c>
    </row>
    <row r="843" spans="1:40" s="25" customFormat="1" ht="26.4" x14ac:dyDescent="0.25">
      <c r="A843" s="3"/>
      <c r="B843" s="14" t="s">
        <v>319</v>
      </c>
      <c r="C843" s="15">
        <v>40</v>
      </c>
      <c r="D843" s="16">
        <v>6</v>
      </c>
      <c r="E843" s="16">
        <v>5</v>
      </c>
      <c r="F843" s="17" t="s">
        <v>318</v>
      </c>
      <c r="G843" s="15"/>
      <c r="H843" s="18">
        <v>729400</v>
      </c>
      <c r="I843" s="18">
        <v>729400</v>
      </c>
      <c r="J843" s="18">
        <v>729400</v>
      </c>
      <c r="K843" s="58">
        <f t="shared" si="1522"/>
        <v>729.4</v>
      </c>
      <c r="L843" s="58">
        <f t="shared" si="1523"/>
        <v>729.4</v>
      </c>
      <c r="M843" s="58">
        <f t="shared" si="1524"/>
        <v>729.4</v>
      </c>
      <c r="N843" s="28" t="b">
        <f t="shared" si="1525"/>
        <v>1</v>
      </c>
      <c r="O843" s="28" t="b">
        <f t="shared" si="1526"/>
        <v>1</v>
      </c>
      <c r="P843" s="28" t="b">
        <f t="shared" si="1527"/>
        <v>1</v>
      </c>
      <c r="Q843" s="28" t="b">
        <f t="shared" si="1528"/>
        <v>1</v>
      </c>
      <c r="R843" s="28" t="b">
        <f t="shared" si="1529"/>
        <v>1</v>
      </c>
      <c r="S843" s="73" t="b">
        <f t="shared" si="1530"/>
        <v>1</v>
      </c>
      <c r="T843" s="73">
        <f t="shared" si="1531"/>
        <v>0</v>
      </c>
      <c r="U843" s="61">
        <f t="shared" si="1532"/>
        <v>0</v>
      </c>
      <c r="V843" s="62">
        <f t="shared" si="1533"/>
        <v>0</v>
      </c>
      <c r="Z843" s="29" t="s">
        <v>319</v>
      </c>
      <c r="AA843" s="30">
        <v>40</v>
      </c>
      <c r="AB843" s="31">
        <v>6</v>
      </c>
      <c r="AC843" s="31">
        <v>5</v>
      </c>
      <c r="AD843" s="32" t="s">
        <v>318</v>
      </c>
      <c r="AE843" s="30" t="s">
        <v>857</v>
      </c>
      <c r="AF843" s="33">
        <v>721.1</v>
      </c>
      <c r="AG843" s="34">
        <v>8.3000000000000007</v>
      </c>
      <c r="AH843" s="33">
        <v>729.4</v>
      </c>
      <c r="AI843" s="34">
        <v>721.1</v>
      </c>
      <c r="AJ843" s="34">
        <v>8.3000000000000007</v>
      </c>
      <c r="AK843" s="34">
        <v>729.4</v>
      </c>
      <c r="AL843" s="34">
        <v>721.1</v>
      </c>
      <c r="AM843" s="34">
        <v>8.3000000000000007</v>
      </c>
      <c r="AN843" s="34">
        <v>729.4</v>
      </c>
    </row>
    <row r="844" spans="1:40" s="25" customFormat="1" ht="26.4" x14ac:dyDescent="0.25">
      <c r="A844" s="3"/>
      <c r="B844" s="14" t="s">
        <v>317</v>
      </c>
      <c r="C844" s="15">
        <v>40</v>
      </c>
      <c r="D844" s="16">
        <v>6</v>
      </c>
      <c r="E844" s="16">
        <v>5</v>
      </c>
      <c r="F844" s="17" t="s">
        <v>316</v>
      </c>
      <c r="G844" s="15"/>
      <c r="H844" s="18">
        <v>116400</v>
      </c>
      <c r="I844" s="18">
        <v>116400</v>
      </c>
      <c r="J844" s="18">
        <v>116400</v>
      </c>
      <c r="K844" s="58">
        <f t="shared" si="1522"/>
        <v>116.4</v>
      </c>
      <c r="L844" s="58">
        <f t="shared" si="1523"/>
        <v>116.4</v>
      </c>
      <c r="M844" s="58">
        <f t="shared" si="1524"/>
        <v>116.4</v>
      </c>
      <c r="N844" s="28" t="b">
        <f t="shared" si="1525"/>
        <v>1</v>
      </c>
      <c r="O844" s="28" t="b">
        <f t="shared" si="1526"/>
        <v>1</v>
      </c>
      <c r="P844" s="28" t="b">
        <f t="shared" si="1527"/>
        <v>1</v>
      </c>
      <c r="Q844" s="28" t="b">
        <f t="shared" si="1528"/>
        <v>1</v>
      </c>
      <c r="R844" s="28" t="b">
        <f t="shared" si="1529"/>
        <v>1</v>
      </c>
      <c r="S844" s="73" t="b">
        <f t="shared" si="1530"/>
        <v>1</v>
      </c>
      <c r="T844" s="73">
        <f t="shared" si="1531"/>
        <v>0</v>
      </c>
      <c r="U844" s="61">
        <f t="shared" si="1532"/>
        <v>0</v>
      </c>
      <c r="V844" s="62">
        <f t="shared" si="1533"/>
        <v>0</v>
      </c>
      <c r="Z844" s="29" t="s">
        <v>317</v>
      </c>
      <c r="AA844" s="30">
        <v>40</v>
      </c>
      <c r="AB844" s="31">
        <v>6</v>
      </c>
      <c r="AC844" s="31">
        <v>5</v>
      </c>
      <c r="AD844" s="32" t="s">
        <v>316</v>
      </c>
      <c r="AE844" s="30" t="s">
        <v>857</v>
      </c>
      <c r="AF844" s="33">
        <v>108.1</v>
      </c>
      <c r="AG844" s="34">
        <v>8.3000000000000007</v>
      </c>
      <c r="AH844" s="33">
        <v>116.4</v>
      </c>
      <c r="AI844" s="34">
        <v>108.1</v>
      </c>
      <c r="AJ844" s="34">
        <v>8.3000000000000007</v>
      </c>
      <c r="AK844" s="34">
        <v>116.4</v>
      </c>
      <c r="AL844" s="34">
        <v>108.1</v>
      </c>
      <c r="AM844" s="34">
        <v>8.3000000000000007</v>
      </c>
      <c r="AN844" s="34">
        <v>116.4</v>
      </c>
    </row>
    <row r="845" spans="1:40" s="25" customFormat="1" ht="39.6" x14ac:dyDescent="0.25">
      <c r="A845" s="3"/>
      <c r="B845" s="14" t="s">
        <v>315</v>
      </c>
      <c r="C845" s="15">
        <v>40</v>
      </c>
      <c r="D845" s="16">
        <v>6</v>
      </c>
      <c r="E845" s="16">
        <v>5</v>
      </c>
      <c r="F845" s="17" t="s">
        <v>314</v>
      </c>
      <c r="G845" s="15"/>
      <c r="H845" s="18">
        <v>116400</v>
      </c>
      <c r="I845" s="18">
        <v>116400</v>
      </c>
      <c r="J845" s="18">
        <v>116400</v>
      </c>
      <c r="K845" s="58">
        <f t="shared" si="1522"/>
        <v>116.4</v>
      </c>
      <c r="L845" s="58">
        <f t="shared" si="1523"/>
        <v>116.4</v>
      </c>
      <c r="M845" s="58">
        <f t="shared" si="1524"/>
        <v>116.4</v>
      </c>
      <c r="N845" s="28" t="b">
        <f t="shared" si="1525"/>
        <v>1</v>
      </c>
      <c r="O845" s="28" t="b">
        <f t="shared" si="1526"/>
        <v>1</v>
      </c>
      <c r="P845" s="28" t="b">
        <f t="shared" si="1527"/>
        <v>1</v>
      </c>
      <c r="Q845" s="28" t="b">
        <f t="shared" si="1528"/>
        <v>1</v>
      </c>
      <c r="R845" s="28" t="b">
        <f t="shared" si="1529"/>
        <v>1</v>
      </c>
      <c r="S845" s="73" t="b">
        <f t="shared" si="1530"/>
        <v>1</v>
      </c>
      <c r="T845" s="73">
        <f t="shared" si="1531"/>
        <v>0</v>
      </c>
      <c r="U845" s="61">
        <f t="shared" si="1532"/>
        <v>0</v>
      </c>
      <c r="V845" s="62">
        <f t="shared" si="1533"/>
        <v>0</v>
      </c>
      <c r="Z845" s="29" t="s">
        <v>315</v>
      </c>
      <c r="AA845" s="30">
        <v>40</v>
      </c>
      <c r="AB845" s="31">
        <v>6</v>
      </c>
      <c r="AC845" s="31">
        <v>5</v>
      </c>
      <c r="AD845" s="32" t="s">
        <v>314</v>
      </c>
      <c r="AE845" s="30" t="s">
        <v>857</v>
      </c>
      <c r="AF845" s="33">
        <v>108.1</v>
      </c>
      <c r="AG845" s="34">
        <v>8.3000000000000007</v>
      </c>
      <c r="AH845" s="33">
        <v>116.4</v>
      </c>
      <c r="AI845" s="34">
        <v>108.1</v>
      </c>
      <c r="AJ845" s="34">
        <v>8.3000000000000007</v>
      </c>
      <c r="AK845" s="34">
        <v>116.4</v>
      </c>
      <c r="AL845" s="34">
        <v>108.1</v>
      </c>
      <c r="AM845" s="34">
        <v>8.3000000000000007</v>
      </c>
      <c r="AN845" s="34">
        <v>116.4</v>
      </c>
    </row>
    <row r="846" spans="1:40" s="25" customFormat="1" ht="41.4" x14ac:dyDescent="0.25">
      <c r="A846" s="3"/>
      <c r="B846" s="14" t="s">
        <v>39</v>
      </c>
      <c r="C846" s="15">
        <v>40</v>
      </c>
      <c r="D846" s="16">
        <v>6</v>
      </c>
      <c r="E846" s="16">
        <v>5</v>
      </c>
      <c r="F846" s="17" t="s">
        <v>314</v>
      </c>
      <c r="G846" s="15" t="s">
        <v>38</v>
      </c>
      <c r="H846" s="18">
        <v>109416</v>
      </c>
      <c r="I846" s="18">
        <v>109800</v>
      </c>
      <c r="J846" s="18">
        <v>109800</v>
      </c>
      <c r="K846" s="58">
        <f t="shared" si="1522"/>
        <v>109.416</v>
      </c>
      <c r="L846" s="58">
        <f t="shared" si="1523"/>
        <v>109.8</v>
      </c>
      <c r="M846" s="58">
        <f t="shared" si="1524"/>
        <v>109.8</v>
      </c>
      <c r="N846" s="28" t="b">
        <f t="shared" si="1525"/>
        <v>1</v>
      </c>
      <c r="O846" s="28" t="b">
        <f t="shared" si="1526"/>
        <v>1</v>
      </c>
      <c r="P846" s="28" t="b">
        <f t="shared" si="1527"/>
        <v>1</v>
      </c>
      <c r="Q846" s="28" t="b">
        <f t="shared" si="1528"/>
        <v>1</v>
      </c>
      <c r="R846" s="28" t="b">
        <f t="shared" si="1529"/>
        <v>1</v>
      </c>
      <c r="S846" s="73" t="b">
        <f t="shared" si="1530"/>
        <v>0</v>
      </c>
      <c r="T846" s="73">
        <f t="shared" si="1531"/>
        <v>-4.0000000000048885E-3</v>
      </c>
      <c r="U846" s="61">
        <f t="shared" si="1532"/>
        <v>0</v>
      </c>
      <c r="V846" s="62">
        <f t="shared" si="1533"/>
        <v>0</v>
      </c>
      <c r="Z846" s="29" t="s">
        <v>39</v>
      </c>
      <c r="AA846" s="30">
        <v>40</v>
      </c>
      <c r="AB846" s="31">
        <v>6</v>
      </c>
      <c r="AC846" s="31">
        <v>5</v>
      </c>
      <c r="AD846" s="32" t="s">
        <v>314</v>
      </c>
      <c r="AE846" s="30">
        <v>100</v>
      </c>
      <c r="AF846" s="33">
        <v>102</v>
      </c>
      <c r="AG846" s="34">
        <v>7.42</v>
      </c>
      <c r="AH846" s="33">
        <v>109.42</v>
      </c>
      <c r="AI846" s="34">
        <v>102</v>
      </c>
      <c r="AJ846" s="34">
        <v>7.8</v>
      </c>
      <c r="AK846" s="34">
        <v>109.8</v>
      </c>
      <c r="AL846" s="34">
        <v>102</v>
      </c>
      <c r="AM846" s="34">
        <v>7.8</v>
      </c>
      <c r="AN846" s="34">
        <v>109.8</v>
      </c>
    </row>
    <row r="847" spans="1:40" s="25" customFormat="1" x14ac:dyDescent="0.25">
      <c r="A847" s="3"/>
      <c r="B847" s="14" t="s">
        <v>37</v>
      </c>
      <c r="C847" s="15">
        <v>40</v>
      </c>
      <c r="D847" s="16">
        <v>6</v>
      </c>
      <c r="E847" s="16">
        <v>5</v>
      </c>
      <c r="F847" s="17" t="s">
        <v>314</v>
      </c>
      <c r="G847" s="15" t="s">
        <v>36</v>
      </c>
      <c r="H847" s="18">
        <v>109416</v>
      </c>
      <c r="I847" s="18">
        <v>109800</v>
      </c>
      <c r="J847" s="18">
        <v>109800</v>
      </c>
      <c r="K847" s="58">
        <f t="shared" si="1522"/>
        <v>109.416</v>
      </c>
      <c r="L847" s="58">
        <f t="shared" si="1523"/>
        <v>109.8</v>
      </c>
      <c r="M847" s="58">
        <f t="shared" si="1524"/>
        <v>109.8</v>
      </c>
      <c r="N847" s="28" t="b">
        <f t="shared" si="1525"/>
        <v>1</v>
      </c>
      <c r="O847" s="28" t="b">
        <f t="shared" si="1526"/>
        <v>1</v>
      </c>
      <c r="P847" s="28" t="b">
        <f t="shared" si="1527"/>
        <v>1</v>
      </c>
      <c r="Q847" s="28" t="b">
        <f t="shared" si="1528"/>
        <v>1</v>
      </c>
      <c r="R847" s="28" t="b">
        <f t="shared" si="1529"/>
        <v>1</v>
      </c>
      <c r="S847" s="73" t="b">
        <f t="shared" si="1530"/>
        <v>0</v>
      </c>
      <c r="T847" s="73">
        <f t="shared" si="1531"/>
        <v>-4.0000000000048885E-3</v>
      </c>
      <c r="U847" s="61">
        <f t="shared" si="1532"/>
        <v>0</v>
      </c>
      <c r="V847" s="62">
        <f t="shared" si="1533"/>
        <v>0</v>
      </c>
      <c r="Z847" s="29" t="s">
        <v>37</v>
      </c>
      <c r="AA847" s="30">
        <v>40</v>
      </c>
      <c r="AB847" s="31">
        <v>6</v>
      </c>
      <c r="AC847" s="31">
        <v>5</v>
      </c>
      <c r="AD847" s="32" t="s">
        <v>314</v>
      </c>
      <c r="AE847" s="30">
        <v>120</v>
      </c>
      <c r="AF847" s="33">
        <v>102</v>
      </c>
      <c r="AG847" s="34">
        <v>7.42</v>
      </c>
      <c r="AH847" s="33">
        <v>109.42</v>
      </c>
      <c r="AI847" s="34">
        <v>102</v>
      </c>
      <c r="AJ847" s="34">
        <v>7.8</v>
      </c>
      <c r="AK847" s="34">
        <v>109.8</v>
      </c>
      <c r="AL847" s="34">
        <v>102</v>
      </c>
      <c r="AM847" s="34">
        <v>7.8</v>
      </c>
      <c r="AN847" s="34">
        <v>109.8</v>
      </c>
    </row>
    <row r="848" spans="1:40" s="25" customFormat="1" ht="26.4" x14ac:dyDescent="0.25">
      <c r="A848" s="3"/>
      <c r="B848" s="14" t="s">
        <v>35</v>
      </c>
      <c r="C848" s="15">
        <v>40</v>
      </c>
      <c r="D848" s="16">
        <v>6</v>
      </c>
      <c r="E848" s="16">
        <v>5</v>
      </c>
      <c r="F848" s="17" t="s">
        <v>314</v>
      </c>
      <c r="G848" s="15" t="s">
        <v>34</v>
      </c>
      <c r="H848" s="18">
        <v>6984</v>
      </c>
      <c r="I848" s="18">
        <v>6600</v>
      </c>
      <c r="J848" s="18">
        <v>6600</v>
      </c>
      <c r="K848" s="58">
        <f t="shared" si="1522"/>
        <v>6.984</v>
      </c>
      <c r="L848" s="58">
        <f t="shared" si="1523"/>
        <v>6.6</v>
      </c>
      <c r="M848" s="58">
        <f t="shared" si="1524"/>
        <v>6.6</v>
      </c>
      <c r="N848" s="28" t="b">
        <f t="shared" si="1525"/>
        <v>1</v>
      </c>
      <c r="O848" s="28" t="b">
        <f t="shared" si="1526"/>
        <v>1</v>
      </c>
      <c r="P848" s="28" t="b">
        <f t="shared" si="1527"/>
        <v>1</v>
      </c>
      <c r="Q848" s="28" t="b">
        <f t="shared" si="1528"/>
        <v>1</v>
      </c>
      <c r="R848" s="28" t="b">
        <f t="shared" si="1529"/>
        <v>1</v>
      </c>
      <c r="S848" s="73" t="b">
        <f t="shared" si="1530"/>
        <v>0</v>
      </c>
      <c r="T848" s="73">
        <f t="shared" si="1531"/>
        <v>3.9999999999995595E-3</v>
      </c>
      <c r="U848" s="61">
        <f t="shared" si="1532"/>
        <v>0</v>
      </c>
      <c r="V848" s="62">
        <f t="shared" si="1533"/>
        <v>0</v>
      </c>
      <c r="Z848" s="29" t="s">
        <v>35</v>
      </c>
      <c r="AA848" s="30">
        <v>40</v>
      </c>
      <c r="AB848" s="31">
        <v>6</v>
      </c>
      <c r="AC848" s="31">
        <v>5</v>
      </c>
      <c r="AD848" s="32" t="s">
        <v>314</v>
      </c>
      <c r="AE848" s="30">
        <v>200</v>
      </c>
      <c r="AF848" s="33">
        <v>6.1</v>
      </c>
      <c r="AG848" s="34">
        <v>0.88</v>
      </c>
      <c r="AH848" s="33">
        <v>6.98</v>
      </c>
      <c r="AI848" s="34">
        <v>6.1</v>
      </c>
      <c r="AJ848" s="34">
        <v>0.5</v>
      </c>
      <c r="AK848" s="34">
        <v>6.6</v>
      </c>
      <c r="AL848" s="34">
        <v>6.1</v>
      </c>
      <c r="AM848" s="34">
        <v>0.5</v>
      </c>
      <c r="AN848" s="34">
        <v>6.6</v>
      </c>
    </row>
    <row r="849" spans="1:40" s="25" customFormat="1" ht="26.4" x14ac:dyDescent="0.25">
      <c r="A849" s="3"/>
      <c r="B849" s="14" t="s">
        <v>33</v>
      </c>
      <c r="C849" s="15">
        <v>40</v>
      </c>
      <c r="D849" s="16">
        <v>6</v>
      </c>
      <c r="E849" s="16">
        <v>5</v>
      </c>
      <c r="F849" s="17" t="s">
        <v>314</v>
      </c>
      <c r="G849" s="15" t="s">
        <v>32</v>
      </c>
      <c r="H849" s="18">
        <v>6984</v>
      </c>
      <c r="I849" s="18">
        <v>6600</v>
      </c>
      <c r="J849" s="18">
        <v>6600</v>
      </c>
      <c r="K849" s="58">
        <f t="shared" si="1522"/>
        <v>6.984</v>
      </c>
      <c r="L849" s="58">
        <f t="shared" si="1523"/>
        <v>6.6</v>
      </c>
      <c r="M849" s="58">
        <f t="shared" si="1524"/>
        <v>6.6</v>
      </c>
      <c r="N849" s="28" t="b">
        <f t="shared" si="1525"/>
        <v>1</v>
      </c>
      <c r="O849" s="28" t="b">
        <f t="shared" si="1526"/>
        <v>1</v>
      </c>
      <c r="P849" s="28" t="b">
        <f t="shared" si="1527"/>
        <v>1</v>
      </c>
      <c r="Q849" s="28" t="b">
        <f t="shared" si="1528"/>
        <v>1</v>
      </c>
      <c r="R849" s="28" t="b">
        <f t="shared" si="1529"/>
        <v>1</v>
      </c>
      <c r="S849" s="73" t="b">
        <f t="shared" si="1530"/>
        <v>0</v>
      </c>
      <c r="T849" s="73">
        <f t="shared" si="1531"/>
        <v>3.9999999999995595E-3</v>
      </c>
      <c r="U849" s="61">
        <f t="shared" si="1532"/>
        <v>0</v>
      </c>
      <c r="V849" s="62">
        <f t="shared" si="1533"/>
        <v>0</v>
      </c>
      <c r="Z849" s="29" t="s">
        <v>33</v>
      </c>
      <c r="AA849" s="30">
        <v>40</v>
      </c>
      <c r="AB849" s="31">
        <v>6</v>
      </c>
      <c r="AC849" s="31">
        <v>5</v>
      </c>
      <c r="AD849" s="32" t="s">
        <v>314</v>
      </c>
      <c r="AE849" s="30">
        <v>240</v>
      </c>
      <c r="AF849" s="33">
        <v>6.1</v>
      </c>
      <c r="AG849" s="34">
        <v>0.88</v>
      </c>
      <c r="AH849" s="33">
        <v>6.98</v>
      </c>
      <c r="AI849" s="34">
        <v>6.1</v>
      </c>
      <c r="AJ849" s="34">
        <v>0.5</v>
      </c>
      <c r="AK849" s="34">
        <v>6.6</v>
      </c>
      <c r="AL849" s="34">
        <v>6.1</v>
      </c>
      <c r="AM849" s="34">
        <v>0.5</v>
      </c>
      <c r="AN849" s="34">
        <v>6.6</v>
      </c>
    </row>
    <row r="850" spans="1:40" s="25" customFormat="1" x14ac:dyDescent="0.25">
      <c r="A850" s="3"/>
      <c r="B850" s="14" t="s">
        <v>313</v>
      </c>
      <c r="C850" s="15">
        <v>40</v>
      </c>
      <c r="D850" s="16">
        <v>6</v>
      </c>
      <c r="E850" s="16">
        <v>5</v>
      </c>
      <c r="F850" s="17" t="s">
        <v>312</v>
      </c>
      <c r="G850" s="15"/>
      <c r="H850" s="18">
        <v>613000</v>
      </c>
      <c r="I850" s="18">
        <v>613000</v>
      </c>
      <c r="J850" s="18">
        <v>613000</v>
      </c>
      <c r="K850" s="58">
        <f t="shared" si="1522"/>
        <v>613</v>
      </c>
      <c r="L850" s="58">
        <f t="shared" si="1523"/>
        <v>613</v>
      </c>
      <c r="M850" s="58">
        <f t="shared" si="1524"/>
        <v>613</v>
      </c>
      <c r="N850" s="28" t="b">
        <f t="shared" si="1525"/>
        <v>1</v>
      </c>
      <c r="O850" s="28" t="b">
        <f t="shared" si="1526"/>
        <v>1</v>
      </c>
      <c r="P850" s="28" t="b">
        <f t="shared" si="1527"/>
        <v>1</v>
      </c>
      <c r="Q850" s="28" t="b">
        <f t="shared" si="1528"/>
        <v>1</v>
      </c>
      <c r="R850" s="28" t="b">
        <f t="shared" si="1529"/>
        <v>1</v>
      </c>
      <c r="S850" s="73" t="b">
        <f t="shared" si="1530"/>
        <v>1</v>
      </c>
      <c r="T850" s="73">
        <f t="shared" si="1531"/>
        <v>0</v>
      </c>
      <c r="U850" s="61">
        <f t="shared" si="1532"/>
        <v>0</v>
      </c>
      <c r="V850" s="62">
        <f t="shared" si="1533"/>
        <v>0</v>
      </c>
      <c r="Z850" s="29" t="s">
        <v>313</v>
      </c>
      <c r="AA850" s="30">
        <v>40</v>
      </c>
      <c r="AB850" s="31">
        <v>6</v>
      </c>
      <c r="AC850" s="31">
        <v>5</v>
      </c>
      <c r="AD850" s="32" t="s">
        <v>312</v>
      </c>
      <c r="AE850" s="30" t="s">
        <v>857</v>
      </c>
      <c r="AF850" s="33">
        <v>613</v>
      </c>
      <c r="AG850" s="34">
        <v>0</v>
      </c>
      <c r="AH850" s="33">
        <v>613</v>
      </c>
      <c r="AI850" s="34">
        <v>613</v>
      </c>
      <c r="AJ850" s="34">
        <v>0</v>
      </c>
      <c r="AK850" s="34">
        <v>613</v>
      </c>
      <c r="AL850" s="34">
        <v>613</v>
      </c>
      <c r="AM850" s="34">
        <v>0</v>
      </c>
      <c r="AN850" s="34">
        <v>613</v>
      </c>
    </row>
    <row r="851" spans="1:40" s="25" customFormat="1" x14ac:dyDescent="0.25">
      <c r="A851" s="3"/>
      <c r="B851" s="14" t="s">
        <v>49</v>
      </c>
      <c r="C851" s="15">
        <v>40</v>
      </c>
      <c r="D851" s="16">
        <v>6</v>
      </c>
      <c r="E851" s="16">
        <v>5</v>
      </c>
      <c r="F851" s="17" t="s">
        <v>311</v>
      </c>
      <c r="G851" s="15"/>
      <c r="H851" s="18">
        <v>613000</v>
      </c>
      <c r="I851" s="18">
        <v>613000</v>
      </c>
      <c r="J851" s="18">
        <v>613000</v>
      </c>
      <c r="K851" s="58">
        <f t="shared" si="1522"/>
        <v>613</v>
      </c>
      <c r="L851" s="58">
        <f t="shared" si="1523"/>
        <v>613</v>
      </c>
      <c r="M851" s="58">
        <f t="shared" si="1524"/>
        <v>613</v>
      </c>
      <c r="N851" s="28" t="b">
        <f t="shared" si="1525"/>
        <v>1</v>
      </c>
      <c r="O851" s="28" t="b">
        <f t="shared" si="1526"/>
        <v>1</v>
      </c>
      <c r="P851" s="28" t="b">
        <f t="shared" si="1527"/>
        <v>1</v>
      </c>
      <c r="Q851" s="28" t="b">
        <f t="shared" si="1528"/>
        <v>1</v>
      </c>
      <c r="R851" s="28" t="b">
        <f t="shared" si="1529"/>
        <v>1</v>
      </c>
      <c r="S851" s="73" t="b">
        <f t="shared" si="1530"/>
        <v>1</v>
      </c>
      <c r="T851" s="73">
        <f t="shared" si="1531"/>
        <v>0</v>
      </c>
      <c r="U851" s="61">
        <f t="shared" si="1532"/>
        <v>0</v>
      </c>
      <c r="V851" s="62">
        <f t="shared" si="1533"/>
        <v>0</v>
      </c>
      <c r="Z851" s="29" t="s">
        <v>49</v>
      </c>
      <c r="AA851" s="30">
        <v>40</v>
      </c>
      <c r="AB851" s="31">
        <v>6</v>
      </c>
      <c r="AC851" s="31">
        <v>5</v>
      </c>
      <c r="AD851" s="32" t="s">
        <v>311</v>
      </c>
      <c r="AE851" s="30" t="s">
        <v>857</v>
      </c>
      <c r="AF851" s="33">
        <v>613</v>
      </c>
      <c r="AG851" s="34">
        <v>0</v>
      </c>
      <c r="AH851" s="33">
        <v>613</v>
      </c>
      <c r="AI851" s="34">
        <v>613</v>
      </c>
      <c r="AJ851" s="34">
        <v>0</v>
      </c>
      <c r="AK851" s="34">
        <v>613</v>
      </c>
      <c r="AL851" s="34">
        <v>613</v>
      </c>
      <c r="AM851" s="34">
        <v>0</v>
      </c>
      <c r="AN851" s="34">
        <v>613</v>
      </c>
    </row>
    <row r="852" spans="1:40" s="25" customFormat="1" ht="26.4" x14ac:dyDescent="0.25">
      <c r="A852" s="3"/>
      <c r="B852" s="14" t="s">
        <v>35</v>
      </c>
      <c r="C852" s="15">
        <v>40</v>
      </c>
      <c r="D852" s="16">
        <v>6</v>
      </c>
      <c r="E852" s="16">
        <v>5</v>
      </c>
      <c r="F852" s="17" t="s">
        <v>311</v>
      </c>
      <c r="G852" s="15" t="s">
        <v>34</v>
      </c>
      <c r="H852" s="18">
        <v>613000</v>
      </c>
      <c r="I852" s="18">
        <v>613000</v>
      </c>
      <c r="J852" s="18">
        <v>613000</v>
      </c>
      <c r="K852" s="58">
        <f t="shared" si="1522"/>
        <v>613</v>
      </c>
      <c r="L852" s="58">
        <f t="shared" si="1523"/>
        <v>613</v>
      </c>
      <c r="M852" s="58">
        <f t="shared" si="1524"/>
        <v>613</v>
      </c>
      <c r="N852" s="28" t="b">
        <f t="shared" si="1525"/>
        <v>1</v>
      </c>
      <c r="O852" s="28" t="b">
        <f t="shared" si="1526"/>
        <v>1</v>
      </c>
      <c r="P852" s="28" t="b">
        <f t="shared" si="1527"/>
        <v>1</v>
      </c>
      <c r="Q852" s="28" t="b">
        <f t="shared" si="1528"/>
        <v>1</v>
      </c>
      <c r="R852" s="28" t="b">
        <f t="shared" si="1529"/>
        <v>1</v>
      </c>
      <c r="S852" s="73" t="b">
        <f t="shared" si="1530"/>
        <v>0</v>
      </c>
      <c r="T852" s="73">
        <f t="shared" si="1531"/>
        <v>0</v>
      </c>
      <c r="U852" s="61">
        <f t="shared" si="1532"/>
        <v>0</v>
      </c>
      <c r="V852" s="62">
        <f t="shared" si="1533"/>
        <v>0</v>
      </c>
      <c r="Z852" s="29" t="s">
        <v>35</v>
      </c>
      <c r="AA852" s="30">
        <v>40</v>
      </c>
      <c r="AB852" s="31">
        <v>6</v>
      </c>
      <c r="AC852" s="31">
        <v>5</v>
      </c>
      <c r="AD852" s="32" t="s">
        <v>311</v>
      </c>
      <c r="AE852" s="30">
        <v>200</v>
      </c>
      <c r="AF852" s="33">
        <v>613</v>
      </c>
      <c r="AG852" s="34">
        <v>0</v>
      </c>
      <c r="AH852" s="33">
        <v>613</v>
      </c>
      <c r="AI852" s="34">
        <v>613</v>
      </c>
      <c r="AJ852" s="34">
        <v>0</v>
      </c>
      <c r="AK852" s="34">
        <v>613</v>
      </c>
      <c r="AL852" s="34">
        <v>613</v>
      </c>
      <c r="AM852" s="34">
        <v>0</v>
      </c>
      <c r="AN852" s="34">
        <v>613</v>
      </c>
    </row>
    <row r="853" spans="1:40" s="25" customFormat="1" ht="26.4" x14ac:dyDescent="0.25">
      <c r="A853" s="3"/>
      <c r="B853" s="14" t="s">
        <v>33</v>
      </c>
      <c r="C853" s="15">
        <v>40</v>
      </c>
      <c r="D853" s="16">
        <v>6</v>
      </c>
      <c r="E853" s="16">
        <v>5</v>
      </c>
      <c r="F853" s="17" t="s">
        <v>311</v>
      </c>
      <c r="G853" s="15" t="s">
        <v>32</v>
      </c>
      <c r="H853" s="18">
        <v>613000</v>
      </c>
      <c r="I853" s="18">
        <v>613000</v>
      </c>
      <c r="J853" s="18">
        <v>613000</v>
      </c>
      <c r="K853" s="58">
        <f t="shared" si="1522"/>
        <v>613</v>
      </c>
      <c r="L853" s="58">
        <f t="shared" si="1523"/>
        <v>613</v>
      </c>
      <c r="M853" s="58">
        <f t="shared" si="1524"/>
        <v>613</v>
      </c>
      <c r="N853" s="28" t="b">
        <f t="shared" si="1525"/>
        <v>1</v>
      </c>
      <c r="O853" s="28" t="b">
        <f t="shared" si="1526"/>
        <v>1</v>
      </c>
      <c r="P853" s="28" t="b">
        <f t="shared" si="1527"/>
        <v>1</v>
      </c>
      <c r="Q853" s="28" t="b">
        <f t="shared" si="1528"/>
        <v>1</v>
      </c>
      <c r="R853" s="28" t="b">
        <f t="shared" si="1529"/>
        <v>1</v>
      </c>
      <c r="S853" s="73" t="b">
        <f t="shared" si="1530"/>
        <v>0</v>
      </c>
      <c r="T853" s="73">
        <f t="shared" si="1531"/>
        <v>0</v>
      </c>
      <c r="U853" s="61">
        <f t="shared" si="1532"/>
        <v>0</v>
      </c>
      <c r="V853" s="62">
        <f t="shared" si="1533"/>
        <v>0</v>
      </c>
      <c r="Z853" s="29" t="s">
        <v>33</v>
      </c>
      <c r="AA853" s="30">
        <v>40</v>
      </c>
      <c r="AB853" s="31">
        <v>6</v>
      </c>
      <c r="AC853" s="31">
        <v>5</v>
      </c>
      <c r="AD853" s="32" t="s">
        <v>311</v>
      </c>
      <c r="AE853" s="30">
        <v>240</v>
      </c>
      <c r="AF853" s="33">
        <v>613</v>
      </c>
      <c r="AG853" s="34">
        <v>0</v>
      </c>
      <c r="AH853" s="33">
        <v>613</v>
      </c>
      <c r="AI853" s="34">
        <v>613</v>
      </c>
      <c r="AJ853" s="34">
        <v>0</v>
      </c>
      <c r="AK853" s="34">
        <v>613</v>
      </c>
      <c r="AL853" s="34">
        <v>613</v>
      </c>
      <c r="AM853" s="34">
        <v>0</v>
      </c>
      <c r="AN853" s="34">
        <v>613</v>
      </c>
    </row>
    <row r="854" spans="1:40" s="25" customFormat="1" x14ac:dyDescent="0.25">
      <c r="A854" s="3"/>
      <c r="B854" s="19" t="s">
        <v>310</v>
      </c>
      <c r="C854" s="15">
        <v>40</v>
      </c>
      <c r="D854" s="16">
        <v>7</v>
      </c>
      <c r="E854" s="16"/>
      <c r="F854" s="17"/>
      <c r="G854" s="15"/>
      <c r="H854" s="18">
        <v>1706788413.24</v>
      </c>
      <c r="I854" s="18">
        <v>1729480500</v>
      </c>
      <c r="J854" s="18">
        <v>1712678300</v>
      </c>
      <c r="K854" s="58">
        <f t="shared" si="1522"/>
        <v>1706788.4132399999</v>
      </c>
      <c r="L854" s="58">
        <f t="shared" si="1523"/>
        <v>1729480.5</v>
      </c>
      <c r="M854" s="58">
        <f t="shared" si="1524"/>
        <v>1712678.3</v>
      </c>
      <c r="N854" s="28" t="b">
        <f t="shared" si="1525"/>
        <v>1</v>
      </c>
      <c r="O854" s="28" t="b">
        <f t="shared" si="1526"/>
        <v>1</v>
      </c>
      <c r="P854" s="28" t="b">
        <f t="shared" si="1527"/>
        <v>1</v>
      </c>
      <c r="Q854" s="28" t="b">
        <f t="shared" si="1528"/>
        <v>1</v>
      </c>
      <c r="R854" s="28" t="b">
        <f t="shared" si="1529"/>
        <v>1</v>
      </c>
      <c r="S854" s="73" t="b">
        <f t="shared" si="1530"/>
        <v>1</v>
      </c>
      <c r="T854" s="73">
        <f t="shared" si="1531"/>
        <v>3.2399999909102917E-3</v>
      </c>
      <c r="U854" s="61">
        <f t="shared" si="1532"/>
        <v>0</v>
      </c>
      <c r="V854" s="62">
        <f t="shared" si="1533"/>
        <v>0</v>
      </c>
      <c r="Z854" s="29" t="s">
        <v>310</v>
      </c>
      <c r="AA854" s="30">
        <v>40</v>
      </c>
      <c r="AB854" s="31">
        <v>7</v>
      </c>
      <c r="AC854" s="31" t="s">
        <v>857</v>
      </c>
      <c r="AD854" s="32" t="s">
        <v>857</v>
      </c>
      <c r="AE854" s="30" t="s">
        <v>857</v>
      </c>
      <c r="AF854" s="33">
        <v>1694983.78</v>
      </c>
      <c r="AG854" s="34">
        <v>11804.630000000001</v>
      </c>
      <c r="AH854" s="33">
        <v>1706788.41</v>
      </c>
      <c r="AI854" s="34">
        <v>1715504.3</v>
      </c>
      <c r="AJ854" s="34">
        <v>13976.2</v>
      </c>
      <c r="AK854" s="34">
        <v>1729480.5</v>
      </c>
      <c r="AL854" s="34">
        <v>1698702.1</v>
      </c>
      <c r="AM854" s="34">
        <v>13976.2</v>
      </c>
      <c r="AN854" s="34">
        <v>1712678.3</v>
      </c>
    </row>
    <row r="855" spans="1:40" s="25" customFormat="1" x14ac:dyDescent="0.25">
      <c r="A855" s="3"/>
      <c r="B855" s="19" t="s">
        <v>309</v>
      </c>
      <c r="C855" s="15">
        <v>40</v>
      </c>
      <c r="D855" s="16">
        <v>7</v>
      </c>
      <c r="E855" s="16">
        <v>1</v>
      </c>
      <c r="F855" s="17"/>
      <c r="G855" s="15"/>
      <c r="H855" s="18">
        <v>596657872.89999998</v>
      </c>
      <c r="I855" s="18">
        <v>611211700</v>
      </c>
      <c r="J855" s="18">
        <v>606911700</v>
      </c>
      <c r="K855" s="58">
        <f t="shared" si="1522"/>
        <v>596657.87289999996</v>
      </c>
      <c r="L855" s="58">
        <f t="shared" si="1523"/>
        <v>611211.69999999995</v>
      </c>
      <c r="M855" s="58">
        <f t="shared" si="1524"/>
        <v>606911.69999999995</v>
      </c>
      <c r="N855" s="28" t="b">
        <f t="shared" si="1525"/>
        <v>1</v>
      </c>
      <c r="O855" s="28" t="b">
        <f t="shared" si="1526"/>
        <v>1</v>
      </c>
      <c r="P855" s="28" t="b">
        <f t="shared" si="1527"/>
        <v>1</v>
      </c>
      <c r="Q855" s="28" t="b">
        <f t="shared" si="1528"/>
        <v>1</v>
      </c>
      <c r="R855" s="28" t="b">
        <f t="shared" si="1529"/>
        <v>1</v>
      </c>
      <c r="S855" s="73" t="b">
        <f t="shared" si="1530"/>
        <v>1</v>
      </c>
      <c r="T855" s="73">
        <f t="shared" si="1531"/>
        <v>2.899999963119626E-3</v>
      </c>
      <c r="U855" s="61">
        <f t="shared" si="1532"/>
        <v>0</v>
      </c>
      <c r="V855" s="62">
        <f t="shared" si="1533"/>
        <v>0</v>
      </c>
      <c r="Z855" s="29" t="s">
        <v>309</v>
      </c>
      <c r="AA855" s="30">
        <v>40</v>
      </c>
      <c r="AB855" s="31">
        <v>7</v>
      </c>
      <c r="AC855" s="31">
        <v>1</v>
      </c>
      <c r="AD855" s="32" t="s">
        <v>857</v>
      </c>
      <c r="AE855" s="30" t="s">
        <v>857</v>
      </c>
      <c r="AF855" s="33">
        <v>582681.67000000004</v>
      </c>
      <c r="AG855" s="34">
        <v>13976.2</v>
      </c>
      <c r="AH855" s="33">
        <v>596657.87</v>
      </c>
      <c r="AI855" s="34">
        <v>597235.5</v>
      </c>
      <c r="AJ855" s="34">
        <v>13976.2</v>
      </c>
      <c r="AK855" s="34">
        <v>611211.69999999995</v>
      </c>
      <c r="AL855" s="34">
        <v>592935.5</v>
      </c>
      <c r="AM855" s="34">
        <v>13976.2</v>
      </c>
      <c r="AN855" s="34">
        <v>606911.69999999995</v>
      </c>
    </row>
    <row r="856" spans="1:40" s="25" customFormat="1" x14ac:dyDescent="0.25">
      <c r="A856" s="3"/>
      <c r="B856" s="20" t="s">
        <v>126</v>
      </c>
      <c r="C856" s="15">
        <v>40</v>
      </c>
      <c r="D856" s="16">
        <v>7</v>
      </c>
      <c r="E856" s="16">
        <v>1</v>
      </c>
      <c r="F856" s="17" t="s">
        <v>125</v>
      </c>
      <c r="G856" s="15"/>
      <c r="H856" s="18">
        <v>596657872.89999998</v>
      </c>
      <c r="I856" s="18">
        <v>611211700</v>
      </c>
      <c r="J856" s="18">
        <v>606911700</v>
      </c>
      <c r="K856" s="58">
        <f t="shared" si="1522"/>
        <v>596657.87289999996</v>
      </c>
      <c r="L856" s="58">
        <f t="shared" si="1523"/>
        <v>611211.69999999995</v>
      </c>
      <c r="M856" s="58">
        <f t="shared" si="1524"/>
        <v>606911.69999999995</v>
      </c>
      <c r="N856" s="28" t="b">
        <f t="shared" si="1525"/>
        <v>1</v>
      </c>
      <c r="O856" s="28" t="b">
        <f t="shared" si="1526"/>
        <v>1</v>
      </c>
      <c r="P856" s="28" t="b">
        <f t="shared" si="1527"/>
        <v>1</v>
      </c>
      <c r="Q856" s="28" t="b">
        <f t="shared" si="1528"/>
        <v>1</v>
      </c>
      <c r="R856" s="28" t="b">
        <f t="shared" si="1529"/>
        <v>1</v>
      </c>
      <c r="S856" s="73" t="b">
        <f t="shared" si="1530"/>
        <v>1</v>
      </c>
      <c r="T856" s="73">
        <f t="shared" si="1531"/>
        <v>2.899999963119626E-3</v>
      </c>
      <c r="U856" s="61">
        <f t="shared" si="1532"/>
        <v>0</v>
      </c>
      <c r="V856" s="62">
        <f t="shared" si="1533"/>
        <v>0</v>
      </c>
      <c r="Z856" s="29" t="s">
        <v>126</v>
      </c>
      <c r="AA856" s="30">
        <v>40</v>
      </c>
      <c r="AB856" s="31">
        <v>7</v>
      </c>
      <c r="AC856" s="31">
        <v>1</v>
      </c>
      <c r="AD856" s="32" t="s">
        <v>125</v>
      </c>
      <c r="AE856" s="30" t="s">
        <v>857</v>
      </c>
      <c r="AF856" s="33">
        <v>582681.67000000004</v>
      </c>
      <c r="AG856" s="34">
        <v>13976.2</v>
      </c>
      <c r="AH856" s="33">
        <v>596657.87</v>
      </c>
      <c r="AI856" s="34">
        <v>597235.5</v>
      </c>
      <c r="AJ856" s="34">
        <v>13976.2</v>
      </c>
      <c r="AK856" s="34">
        <v>611211.69999999995</v>
      </c>
      <c r="AL856" s="34">
        <v>592935.5</v>
      </c>
      <c r="AM856" s="34">
        <v>13976.2</v>
      </c>
      <c r="AN856" s="34">
        <v>606911.69999999995</v>
      </c>
    </row>
    <row r="857" spans="1:40" s="25" customFormat="1" x14ac:dyDescent="0.25">
      <c r="A857" s="3"/>
      <c r="B857" s="14" t="s">
        <v>267</v>
      </c>
      <c r="C857" s="15">
        <v>40</v>
      </c>
      <c r="D857" s="16">
        <v>7</v>
      </c>
      <c r="E857" s="16">
        <v>1</v>
      </c>
      <c r="F857" s="17" t="s">
        <v>266</v>
      </c>
      <c r="G857" s="15"/>
      <c r="H857" s="18">
        <v>596258872.89999998</v>
      </c>
      <c r="I857" s="18">
        <v>606612700</v>
      </c>
      <c r="J857" s="18">
        <v>606612700</v>
      </c>
      <c r="K857" s="58">
        <f t="shared" si="1522"/>
        <v>596258.87289999996</v>
      </c>
      <c r="L857" s="58">
        <f t="shared" si="1523"/>
        <v>606612.69999999995</v>
      </c>
      <c r="M857" s="58">
        <f t="shared" si="1524"/>
        <v>606612.69999999995</v>
      </c>
      <c r="N857" s="28" t="b">
        <f t="shared" si="1525"/>
        <v>1</v>
      </c>
      <c r="O857" s="28" t="b">
        <f t="shared" si="1526"/>
        <v>1</v>
      </c>
      <c r="P857" s="28" t="b">
        <f t="shared" si="1527"/>
        <v>1</v>
      </c>
      <c r="Q857" s="28" t="b">
        <f t="shared" si="1528"/>
        <v>1</v>
      </c>
      <c r="R857" s="28" t="b">
        <f t="shared" si="1529"/>
        <v>1</v>
      </c>
      <c r="S857" s="73" t="b">
        <f t="shared" si="1530"/>
        <v>1</v>
      </c>
      <c r="T857" s="73">
        <f t="shared" si="1531"/>
        <v>2.899999963119626E-3</v>
      </c>
      <c r="U857" s="61">
        <f t="shared" si="1532"/>
        <v>0</v>
      </c>
      <c r="V857" s="62">
        <f t="shared" si="1533"/>
        <v>0</v>
      </c>
      <c r="Z857" s="29" t="s">
        <v>267</v>
      </c>
      <c r="AA857" s="30">
        <v>40</v>
      </c>
      <c r="AB857" s="31">
        <v>7</v>
      </c>
      <c r="AC857" s="31">
        <v>1</v>
      </c>
      <c r="AD857" s="32" t="s">
        <v>266</v>
      </c>
      <c r="AE857" s="30" t="s">
        <v>857</v>
      </c>
      <c r="AF857" s="33">
        <v>582282.67000000004</v>
      </c>
      <c r="AG857" s="34">
        <v>13976.2</v>
      </c>
      <c r="AH857" s="33">
        <v>596258.87</v>
      </c>
      <c r="AI857" s="34">
        <v>592636.5</v>
      </c>
      <c r="AJ857" s="34">
        <v>13976.2</v>
      </c>
      <c r="AK857" s="34">
        <v>606612.69999999995</v>
      </c>
      <c r="AL857" s="34">
        <v>592636.5</v>
      </c>
      <c r="AM857" s="34">
        <v>13976.2</v>
      </c>
      <c r="AN857" s="34">
        <v>606612.69999999995</v>
      </c>
    </row>
    <row r="858" spans="1:40" s="25" customFormat="1" ht="41.4" x14ac:dyDescent="0.25">
      <c r="A858" s="3"/>
      <c r="B858" s="14" t="s">
        <v>302</v>
      </c>
      <c r="C858" s="15">
        <v>40</v>
      </c>
      <c r="D858" s="16">
        <v>7</v>
      </c>
      <c r="E858" s="16">
        <v>1</v>
      </c>
      <c r="F858" s="17" t="s">
        <v>301</v>
      </c>
      <c r="G858" s="15"/>
      <c r="H858" s="18">
        <v>596258872.89999998</v>
      </c>
      <c r="I858" s="18">
        <v>606612700</v>
      </c>
      <c r="J858" s="18">
        <v>606612700</v>
      </c>
      <c r="K858" s="58">
        <f t="shared" si="1522"/>
        <v>596258.87289999996</v>
      </c>
      <c r="L858" s="58">
        <f t="shared" si="1523"/>
        <v>606612.69999999995</v>
      </c>
      <c r="M858" s="58">
        <f t="shared" si="1524"/>
        <v>606612.69999999995</v>
      </c>
      <c r="N858" s="28" t="b">
        <f t="shared" si="1525"/>
        <v>1</v>
      </c>
      <c r="O858" s="28" t="b">
        <f t="shared" si="1526"/>
        <v>1</v>
      </c>
      <c r="P858" s="28" t="b">
        <f t="shared" si="1527"/>
        <v>1</v>
      </c>
      <c r="Q858" s="28" t="b">
        <f t="shared" si="1528"/>
        <v>1</v>
      </c>
      <c r="R858" s="28" t="b">
        <f t="shared" si="1529"/>
        <v>1</v>
      </c>
      <c r="S858" s="73" t="b">
        <f t="shared" si="1530"/>
        <v>1</v>
      </c>
      <c r="T858" s="73">
        <f t="shared" si="1531"/>
        <v>2.899999963119626E-3</v>
      </c>
      <c r="U858" s="61">
        <f t="shared" si="1532"/>
        <v>0</v>
      </c>
      <c r="V858" s="62">
        <f t="shared" si="1533"/>
        <v>0</v>
      </c>
      <c r="Z858" s="29" t="s">
        <v>302</v>
      </c>
      <c r="AA858" s="30">
        <v>40</v>
      </c>
      <c r="AB858" s="31">
        <v>7</v>
      </c>
      <c r="AC858" s="31">
        <v>1</v>
      </c>
      <c r="AD858" s="32" t="s">
        <v>301</v>
      </c>
      <c r="AE858" s="30" t="s">
        <v>857</v>
      </c>
      <c r="AF858" s="33">
        <v>582282.67000000004</v>
      </c>
      <c r="AG858" s="34">
        <v>13976.2</v>
      </c>
      <c r="AH858" s="33">
        <v>596258.87</v>
      </c>
      <c r="AI858" s="34">
        <v>592636.5</v>
      </c>
      <c r="AJ858" s="34">
        <v>13976.2</v>
      </c>
      <c r="AK858" s="34">
        <v>606612.69999999995</v>
      </c>
      <c r="AL858" s="34">
        <v>592636.5</v>
      </c>
      <c r="AM858" s="34">
        <v>13976.2</v>
      </c>
      <c r="AN858" s="34">
        <v>606612.69999999995</v>
      </c>
    </row>
    <row r="859" spans="1:40" s="25" customFormat="1" ht="26.4" x14ac:dyDescent="0.25">
      <c r="A859" s="3"/>
      <c r="B859" s="14" t="s">
        <v>20</v>
      </c>
      <c r="C859" s="15">
        <v>40</v>
      </c>
      <c r="D859" s="16">
        <v>7</v>
      </c>
      <c r="E859" s="16">
        <v>1</v>
      </c>
      <c r="F859" s="17" t="s">
        <v>300</v>
      </c>
      <c r="G859" s="15"/>
      <c r="H859" s="18">
        <v>122678372.90000001</v>
      </c>
      <c r="I859" s="18">
        <v>124903000</v>
      </c>
      <c r="J859" s="18">
        <v>124903000</v>
      </c>
      <c r="K859" s="58">
        <f t="shared" si="1522"/>
        <v>122678.3729</v>
      </c>
      <c r="L859" s="58">
        <f t="shared" si="1523"/>
        <v>124903</v>
      </c>
      <c r="M859" s="58">
        <f t="shared" si="1524"/>
        <v>124903</v>
      </c>
      <c r="N859" s="28" t="b">
        <f t="shared" si="1525"/>
        <v>1</v>
      </c>
      <c r="O859" s="28" t="b">
        <f t="shared" si="1526"/>
        <v>1</v>
      </c>
      <c r="P859" s="28" t="b">
        <f t="shared" si="1527"/>
        <v>1</v>
      </c>
      <c r="Q859" s="28" t="b">
        <f t="shared" si="1528"/>
        <v>1</v>
      </c>
      <c r="R859" s="28" t="b">
        <f t="shared" si="1529"/>
        <v>1</v>
      </c>
      <c r="S859" s="73" t="b">
        <f t="shared" si="1530"/>
        <v>1</v>
      </c>
      <c r="T859" s="73">
        <f t="shared" si="1531"/>
        <v>2.9000000067753717E-3</v>
      </c>
      <c r="U859" s="61">
        <f t="shared" si="1532"/>
        <v>0</v>
      </c>
      <c r="V859" s="62">
        <f t="shared" si="1533"/>
        <v>0</v>
      </c>
      <c r="Z859" s="29" t="s">
        <v>20</v>
      </c>
      <c r="AA859" s="30">
        <v>40</v>
      </c>
      <c r="AB859" s="31">
        <v>7</v>
      </c>
      <c r="AC859" s="31">
        <v>1</v>
      </c>
      <c r="AD859" s="32" t="s">
        <v>300</v>
      </c>
      <c r="AE859" s="30" t="s">
        <v>857</v>
      </c>
      <c r="AF859" s="33">
        <v>122678.37</v>
      </c>
      <c r="AG859" s="34">
        <v>0</v>
      </c>
      <c r="AH859" s="33">
        <v>122678.37</v>
      </c>
      <c r="AI859" s="34">
        <v>124903</v>
      </c>
      <c r="AJ859" s="34">
        <v>0</v>
      </c>
      <c r="AK859" s="34">
        <v>124903</v>
      </c>
      <c r="AL859" s="34">
        <v>124903</v>
      </c>
      <c r="AM859" s="34">
        <v>0</v>
      </c>
      <c r="AN859" s="34">
        <v>124903</v>
      </c>
    </row>
    <row r="860" spans="1:40" s="25" customFormat="1" ht="26.4" x14ac:dyDescent="0.25">
      <c r="A860" s="3"/>
      <c r="B860" s="14" t="s">
        <v>19</v>
      </c>
      <c r="C860" s="15">
        <v>40</v>
      </c>
      <c r="D860" s="16">
        <v>7</v>
      </c>
      <c r="E860" s="16">
        <v>1</v>
      </c>
      <c r="F860" s="17" t="s">
        <v>300</v>
      </c>
      <c r="G860" s="15" t="s">
        <v>18</v>
      </c>
      <c r="H860" s="18">
        <v>122678372.90000001</v>
      </c>
      <c r="I860" s="18">
        <v>124903000</v>
      </c>
      <c r="J860" s="18">
        <v>124903000</v>
      </c>
      <c r="K860" s="58">
        <f t="shared" si="1522"/>
        <v>122678.3729</v>
      </c>
      <c r="L860" s="58">
        <f t="shared" si="1523"/>
        <v>124903</v>
      </c>
      <c r="M860" s="58">
        <f t="shared" si="1524"/>
        <v>124903</v>
      </c>
      <c r="N860" s="28" t="b">
        <f t="shared" si="1525"/>
        <v>1</v>
      </c>
      <c r="O860" s="28" t="b">
        <f t="shared" si="1526"/>
        <v>1</v>
      </c>
      <c r="P860" s="28" t="b">
        <f t="shared" si="1527"/>
        <v>1</v>
      </c>
      <c r="Q860" s="28" t="b">
        <f t="shared" si="1528"/>
        <v>1</v>
      </c>
      <c r="R860" s="28" t="b">
        <f t="shared" si="1529"/>
        <v>1</v>
      </c>
      <c r="S860" s="73" t="b">
        <f t="shared" si="1530"/>
        <v>0</v>
      </c>
      <c r="T860" s="73">
        <f t="shared" si="1531"/>
        <v>2.9000000067753717E-3</v>
      </c>
      <c r="U860" s="61">
        <f t="shared" si="1532"/>
        <v>0</v>
      </c>
      <c r="V860" s="62">
        <f t="shared" si="1533"/>
        <v>0</v>
      </c>
      <c r="Z860" s="29" t="s">
        <v>19</v>
      </c>
      <c r="AA860" s="30">
        <v>40</v>
      </c>
      <c r="AB860" s="31">
        <v>7</v>
      </c>
      <c r="AC860" s="31">
        <v>1</v>
      </c>
      <c r="AD860" s="32" t="s">
        <v>300</v>
      </c>
      <c r="AE860" s="30">
        <v>600</v>
      </c>
      <c r="AF860" s="33">
        <v>122678.37</v>
      </c>
      <c r="AG860" s="34">
        <v>0</v>
      </c>
      <c r="AH860" s="33">
        <v>122678.37</v>
      </c>
      <c r="AI860" s="34">
        <v>124903</v>
      </c>
      <c r="AJ860" s="34">
        <v>0</v>
      </c>
      <c r="AK860" s="34">
        <v>124903</v>
      </c>
      <c r="AL860" s="34">
        <v>124903</v>
      </c>
      <c r="AM860" s="34">
        <v>0</v>
      </c>
      <c r="AN860" s="34">
        <v>124903</v>
      </c>
    </row>
    <row r="861" spans="1:40" s="25" customFormat="1" x14ac:dyDescent="0.25">
      <c r="A861" s="3"/>
      <c r="B861" s="14" t="s">
        <v>17</v>
      </c>
      <c r="C861" s="15">
        <v>40</v>
      </c>
      <c r="D861" s="16">
        <v>7</v>
      </c>
      <c r="E861" s="16">
        <v>1</v>
      </c>
      <c r="F861" s="17" t="s">
        <v>300</v>
      </c>
      <c r="G861" s="15" t="s">
        <v>16</v>
      </c>
      <c r="H861" s="18">
        <v>122678372.90000001</v>
      </c>
      <c r="I861" s="18">
        <v>124903000</v>
      </c>
      <c r="J861" s="18">
        <v>124903000</v>
      </c>
      <c r="K861" s="58">
        <f t="shared" si="1522"/>
        <v>122678.3729</v>
      </c>
      <c r="L861" s="58">
        <f t="shared" si="1523"/>
        <v>124903</v>
      </c>
      <c r="M861" s="58">
        <f t="shared" si="1524"/>
        <v>124903</v>
      </c>
      <c r="N861" s="28" t="b">
        <f t="shared" si="1525"/>
        <v>1</v>
      </c>
      <c r="O861" s="28" t="b">
        <f t="shared" si="1526"/>
        <v>1</v>
      </c>
      <c r="P861" s="28" t="b">
        <f t="shared" si="1527"/>
        <v>1</v>
      </c>
      <c r="Q861" s="28" t="b">
        <f t="shared" si="1528"/>
        <v>1</v>
      </c>
      <c r="R861" s="28" t="b">
        <f t="shared" si="1529"/>
        <v>1</v>
      </c>
      <c r="S861" s="73" t="b">
        <f t="shared" si="1530"/>
        <v>0</v>
      </c>
      <c r="T861" s="73">
        <f t="shared" si="1531"/>
        <v>2.9000000067753717E-3</v>
      </c>
      <c r="U861" s="61">
        <f t="shared" si="1532"/>
        <v>0</v>
      </c>
      <c r="V861" s="62">
        <f t="shared" si="1533"/>
        <v>0</v>
      </c>
      <c r="Z861" s="29" t="s">
        <v>17</v>
      </c>
      <c r="AA861" s="30">
        <v>40</v>
      </c>
      <c r="AB861" s="31">
        <v>7</v>
      </c>
      <c r="AC861" s="31">
        <v>1</v>
      </c>
      <c r="AD861" s="32" t="s">
        <v>300</v>
      </c>
      <c r="AE861" s="30">
        <v>620</v>
      </c>
      <c r="AF861" s="33">
        <v>122678.37</v>
      </c>
      <c r="AG861" s="34">
        <v>0</v>
      </c>
      <c r="AH861" s="33">
        <v>122678.37</v>
      </c>
      <c r="AI861" s="34">
        <v>124903</v>
      </c>
      <c r="AJ861" s="34">
        <v>0</v>
      </c>
      <c r="AK861" s="34">
        <v>124903</v>
      </c>
      <c r="AL861" s="34">
        <v>124903</v>
      </c>
      <c r="AM861" s="34">
        <v>0</v>
      </c>
      <c r="AN861" s="34">
        <v>124903</v>
      </c>
    </row>
    <row r="862" spans="1:40" s="25" customFormat="1" ht="26.4" x14ac:dyDescent="0.25">
      <c r="A862" s="3"/>
      <c r="B862" s="14" t="s">
        <v>308</v>
      </c>
      <c r="C862" s="15">
        <v>40</v>
      </c>
      <c r="D862" s="16">
        <v>7</v>
      </c>
      <c r="E862" s="16">
        <v>1</v>
      </c>
      <c r="F862" s="17" t="s">
        <v>307</v>
      </c>
      <c r="G862" s="15"/>
      <c r="H862" s="18">
        <v>473580500</v>
      </c>
      <c r="I862" s="18">
        <v>481709700</v>
      </c>
      <c r="J862" s="18">
        <v>481709700</v>
      </c>
      <c r="K862" s="58">
        <f t="shared" si="1522"/>
        <v>473580.5</v>
      </c>
      <c r="L862" s="58">
        <f t="shared" si="1523"/>
        <v>481709.7</v>
      </c>
      <c r="M862" s="58">
        <f t="shared" si="1524"/>
        <v>481709.7</v>
      </c>
      <c r="N862" s="28" t="b">
        <f t="shared" si="1525"/>
        <v>1</v>
      </c>
      <c r="O862" s="28" t="b">
        <f t="shared" si="1526"/>
        <v>1</v>
      </c>
      <c r="P862" s="28" t="b">
        <f t="shared" si="1527"/>
        <v>1</v>
      </c>
      <c r="Q862" s="28" t="b">
        <f t="shared" si="1528"/>
        <v>1</v>
      </c>
      <c r="R862" s="28" t="b">
        <f t="shared" si="1529"/>
        <v>1</v>
      </c>
      <c r="S862" s="73" t="b">
        <f t="shared" si="1530"/>
        <v>1</v>
      </c>
      <c r="T862" s="73">
        <f t="shared" si="1531"/>
        <v>0</v>
      </c>
      <c r="U862" s="61">
        <f t="shared" si="1532"/>
        <v>0</v>
      </c>
      <c r="V862" s="62">
        <f t="shared" si="1533"/>
        <v>0</v>
      </c>
      <c r="Z862" s="29" t="s">
        <v>308</v>
      </c>
      <c r="AA862" s="30">
        <v>40</v>
      </c>
      <c r="AB862" s="31">
        <v>7</v>
      </c>
      <c r="AC862" s="31">
        <v>1</v>
      </c>
      <c r="AD862" s="32" t="s">
        <v>307</v>
      </c>
      <c r="AE862" s="30" t="s">
        <v>857</v>
      </c>
      <c r="AF862" s="33">
        <v>459604.3</v>
      </c>
      <c r="AG862" s="34">
        <v>13976.2</v>
      </c>
      <c r="AH862" s="33">
        <v>473580.5</v>
      </c>
      <c r="AI862" s="34">
        <v>467733.5</v>
      </c>
      <c r="AJ862" s="34">
        <v>13976.2</v>
      </c>
      <c r="AK862" s="34">
        <v>481709.7</v>
      </c>
      <c r="AL862" s="34">
        <v>467733.5</v>
      </c>
      <c r="AM862" s="34">
        <v>13976.2</v>
      </c>
      <c r="AN862" s="34">
        <v>481709.7</v>
      </c>
    </row>
    <row r="863" spans="1:40" s="25" customFormat="1" ht="26.4" x14ac:dyDescent="0.25">
      <c r="A863" s="3"/>
      <c r="B863" s="14" t="s">
        <v>19</v>
      </c>
      <c r="C863" s="15">
        <v>40</v>
      </c>
      <c r="D863" s="16">
        <v>7</v>
      </c>
      <c r="E863" s="16">
        <v>1</v>
      </c>
      <c r="F863" s="17" t="s">
        <v>307</v>
      </c>
      <c r="G863" s="15" t="s">
        <v>18</v>
      </c>
      <c r="H863" s="18">
        <v>473580500</v>
      </c>
      <c r="I863" s="18">
        <v>481709700</v>
      </c>
      <c r="J863" s="18">
        <v>481709700</v>
      </c>
      <c r="K863" s="58">
        <f t="shared" si="1522"/>
        <v>473580.5</v>
      </c>
      <c r="L863" s="58">
        <f t="shared" si="1523"/>
        <v>481709.7</v>
      </c>
      <c r="M863" s="58">
        <f t="shared" si="1524"/>
        <v>481709.7</v>
      </c>
      <c r="N863" s="28" t="b">
        <f t="shared" si="1525"/>
        <v>1</v>
      </c>
      <c r="O863" s="28" t="b">
        <f t="shared" si="1526"/>
        <v>1</v>
      </c>
      <c r="P863" s="28" t="b">
        <f t="shared" si="1527"/>
        <v>1</v>
      </c>
      <c r="Q863" s="28" t="b">
        <f t="shared" si="1528"/>
        <v>1</v>
      </c>
      <c r="R863" s="28" t="b">
        <f t="shared" si="1529"/>
        <v>1</v>
      </c>
      <c r="S863" s="73" t="b">
        <f t="shared" si="1530"/>
        <v>0</v>
      </c>
      <c r="T863" s="73">
        <f t="shared" si="1531"/>
        <v>0</v>
      </c>
      <c r="U863" s="61">
        <f t="shared" si="1532"/>
        <v>0</v>
      </c>
      <c r="V863" s="62">
        <f t="shared" si="1533"/>
        <v>0</v>
      </c>
      <c r="Z863" s="29" t="s">
        <v>19</v>
      </c>
      <c r="AA863" s="30">
        <v>40</v>
      </c>
      <c r="AB863" s="31">
        <v>7</v>
      </c>
      <c r="AC863" s="31">
        <v>1</v>
      </c>
      <c r="AD863" s="32" t="s">
        <v>307</v>
      </c>
      <c r="AE863" s="30">
        <v>600</v>
      </c>
      <c r="AF863" s="33">
        <v>459604.3</v>
      </c>
      <c r="AG863" s="34">
        <v>13976.2</v>
      </c>
      <c r="AH863" s="33">
        <v>473580.5</v>
      </c>
      <c r="AI863" s="34">
        <v>467733.5</v>
      </c>
      <c r="AJ863" s="34">
        <v>13976.2</v>
      </c>
      <c r="AK863" s="34">
        <v>481709.7</v>
      </c>
      <c r="AL863" s="34">
        <v>467733.5</v>
      </c>
      <c r="AM863" s="34">
        <v>13976.2</v>
      </c>
      <c r="AN863" s="34">
        <v>481709.7</v>
      </c>
    </row>
    <row r="864" spans="1:40" s="25" customFormat="1" x14ac:dyDescent="0.25">
      <c r="A864" s="3"/>
      <c r="B864" s="14" t="s">
        <v>17</v>
      </c>
      <c r="C864" s="15">
        <v>40</v>
      </c>
      <c r="D864" s="16">
        <v>7</v>
      </c>
      <c r="E864" s="16">
        <v>1</v>
      </c>
      <c r="F864" s="17" t="s">
        <v>307</v>
      </c>
      <c r="G864" s="15" t="s">
        <v>16</v>
      </c>
      <c r="H864" s="18">
        <v>473580500</v>
      </c>
      <c r="I864" s="18">
        <v>481709700</v>
      </c>
      <c r="J864" s="18">
        <v>481709700</v>
      </c>
      <c r="K864" s="58">
        <f t="shared" si="1522"/>
        <v>473580.5</v>
      </c>
      <c r="L864" s="58">
        <f t="shared" si="1523"/>
        <v>481709.7</v>
      </c>
      <c r="M864" s="58">
        <f t="shared" si="1524"/>
        <v>481709.7</v>
      </c>
      <c r="N864" s="28" t="b">
        <f t="shared" si="1525"/>
        <v>1</v>
      </c>
      <c r="O864" s="28" t="b">
        <f t="shared" si="1526"/>
        <v>1</v>
      </c>
      <c r="P864" s="28" t="b">
        <f t="shared" si="1527"/>
        <v>1</v>
      </c>
      <c r="Q864" s="28" t="b">
        <f t="shared" si="1528"/>
        <v>1</v>
      </c>
      <c r="R864" s="28" t="b">
        <f t="shared" si="1529"/>
        <v>1</v>
      </c>
      <c r="S864" s="73" t="b">
        <f t="shared" si="1530"/>
        <v>0</v>
      </c>
      <c r="T864" s="73">
        <f t="shared" si="1531"/>
        <v>0</v>
      </c>
      <c r="U864" s="61">
        <f t="shared" si="1532"/>
        <v>0</v>
      </c>
      <c r="V864" s="62">
        <f t="shared" si="1533"/>
        <v>0</v>
      </c>
      <c r="Z864" s="29" t="s">
        <v>17</v>
      </c>
      <c r="AA864" s="30">
        <v>40</v>
      </c>
      <c r="AB864" s="31">
        <v>7</v>
      </c>
      <c r="AC864" s="31">
        <v>1</v>
      </c>
      <c r="AD864" s="32" t="s">
        <v>307</v>
      </c>
      <c r="AE864" s="30">
        <v>620</v>
      </c>
      <c r="AF864" s="33">
        <v>459604.3</v>
      </c>
      <c r="AG864" s="34">
        <v>13976.2</v>
      </c>
      <c r="AH864" s="33">
        <v>473580.5</v>
      </c>
      <c r="AI864" s="34">
        <v>467733.5</v>
      </c>
      <c r="AJ864" s="34">
        <v>13976.2</v>
      </c>
      <c r="AK864" s="34">
        <v>481709.7</v>
      </c>
      <c r="AL864" s="34">
        <v>467733.5</v>
      </c>
      <c r="AM864" s="34">
        <v>13976.2</v>
      </c>
      <c r="AN864" s="34">
        <v>481709.7</v>
      </c>
    </row>
    <row r="865" spans="1:40" s="25" customFormat="1" ht="26.4" x14ac:dyDescent="0.25">
      <c r="A865" s="3"/>
      <c r="B865" s="14" t="s">
        <v>124</v>
      </c>
      <c r="C865" s="15">
        <v>40</v>
      </c>
      <c r="D865" s="16">
        <v>7</v>
      </c>
      <c r="E865" s="16">
        <v>1</v>
      </c>
      <c r="F865" s="17" t="s">
        <v>123</v>
      </c>
      <c r="G865" s="15"/>
      <c r="H865" s="18">
        <v>399000</v>
      </c>
      <c r="I865" s="18">
        <v>4599000</v>
      </c>
      <c r="J865" s="18">
        <v>299000</v>
      </c>
      <c r="K865" s="58">
        <f t="shared" si="1522"/>
        <v>399</v>
      </c>
      <c r="L865" s="58">
        <f t="shared" si="1523"/>
        <v>4599</v>
      </c>
      <c r="M865" s="58">
        <f t="shared" si="1524"/>
        <v>299</v>
      </c>
      <c r="N865" s="28" t="b">
        <f t="shared" si="1525"/>
        <v>1</v>
      </c>
      <c r="O865" s="28" t="b">
        <f t="shared" si="1526"/>
        <v>1</v>
      </c>
      <c r="P865" s="28" t="b">
        <f t="shared" si="1527"/>
        <v>1</v>
      </c>
      <c r="Q865" s="28" t="b">
        <f t="shared" si="1528"/>
        <v>1</v>
      </c>
      <c r="R865" s="28" t="b">
        <f t="shared" si="1529"/>
        <v>1</v>
      </c>
      <c r="S865" s="73" t="b">
        <f t="shared" si="1530"/>
        <v>1</v>
      </c>
      <c r="T865" s="73">
        <f t="shared" si="1531"/>
        <v>0</v>
      </c>
      <c r="U865" s="61">
        <f t="shared" si="1532"/>
        <v>0</v>
      </c>
      <c r="V865" s="62">
        <f t="shared" si="1533"/>
        <v>0</v>
      </c>
      <c r="Z865" s="29" t="s">
        <v>124</v>
      </c>
      <c r="AA865" s="30">
        <v>40</v>
      </c>
      <c r="AB865" s="31">
        <v>7</v>
      </c>
      <c r="AC865" s="31">
        <v>1</v>
      </c>
      <c r="AD865" s="32" t="s">
        <v>123</v>
      </c>
      <c r="AE865" s="30" t="s">
        <v>857</v>
      </c>
      <c r="AF865" s="33">
        <v>399</v>
      </c>
      <c r="AG865" s="34">
        <v>0</v>
      </c>
      <c r="AH865" s="33">
        <v>399</v>
      </c>
      <c r="AI865" s="34">
        <v>4599</v>
      </c>
      <c r="AJ865" s="34">
        <v>0</v>
      </c>
      <c r="AK865" s="34">
        <v>4599</v>
      </c>
      <c r="AL865" s="34">
        <v>299</v>
      </c>
      <c r="AM865" s="34">
        <v>0</v>
      </c>
      <c r="AN865" s="34">
        <v>299</v>
      </c>
    </row>
    <row r="866" spans="1:40" s="25" customFormat="1" ht="39.6" x14ac:dyDescent="0.25">
      <c r="A866" s="3"/>
      <c r="B866" s="14" t="s">
        <v>122</v>
      </c>
      <c r="C866" s="15">
        <v>40</v>
      </c>
      <c r="D866" s="16">
        <v>7</v>
      </c>
      <c r="E866" s="16">
        <v>1</v>
      </c>
      <c r="F866" s="17" t="s">
        <v>121</v>
      </c>
      <c r="G866" s="15"/>
      <c r="H866" s="18">
        <v>299000</v>
      </c>
      <c r="I866" s="18">
        <v>299000</v>
      </c>
      <c r="J866" s="18">
        <v>299000</v>
      </c>
      <c r="K866" s="58">
        <f t="shared" si="1522"/>
        <v>299</v>
      </c>
      <c r="L866" s="58">
        <f t="shared" si="1523"/>
        <v>299</v>
      </c>
      <c r="M866" s="58">
        <f t="shared" si="1524"/>
        <v>299</v>
      </c>
      <c r="N866" s="28" t="b">
        <f t="shared" si="1525"/>
        <v>1</v>
      </c>
      <c r="O866" s="28" t="b">
        <f t="shared" si="1526"/>
        <v>1</v>
      </c>
      <c r="P866" s="28" t="b">
        <f t="shared" si="1527"/>
        <v>1</v>
      </c>
      <c r="Q866" s="28" t="b">
        <f t="shared" si="1528"/>
        <v>1</v>
      </c>
      <c r="R866" s="28" t="b">
        <f t="shared" si="1529"/>
        <v>1</v>
      </c>
      <c r="S866" s="73" t="b">
        <f t="shared" si="1530"/>
        <v>1</v>
      </c>
      <c r="T866" s="73">
        <f t="shared" si="1531"/>
        <v>0</v>
      </c>
      <c r="U866" s="61">
        <f t="shared" si="1532"/>
        <v>0</v>
      </c>
      <c r="V866" s="62">
        <f t="shared" si="1533"/>
        <v>0</v>
      </c>
      <c r="Z866" s="29" t="s">
        <v>122</v>
      </c>
      <c r="AA866" s="30">
        <v>40</v>
      </c>
      <c r="AB866" s="31">
        <v>7</v>
      </c>
      <c r="AC866" s="31">
        <v>1</v>
      </c>
      <c r="AD866" s="32" t="s">
        <v>121</v>
      </c>
      <c r="AE866" s="30" t="s">
        <v>857</v>
      </c>
      <c r="AF866" s="33">
        <v>299</v>
      </c>
      <c r="AG866" s="34">
        <v>0</v>
      </c>
      <c r="AH866" s="33">
        <v>299</v>
      </c>
      <c r="AI866" s="34">
        <v>299</v>
      </c>
      <c r="AJ866" s="34">
        <v>0</v>
      </c>
      <c r="AK866" s="34">
        <v>299</v>
      </c>
      <c r="AL866" s="34">
        <v>299</v>
      </c>
      <c r="AM866" s="34">
        <v>0</v>
      </c>
      <c r="AN866" s="34">
        <v>299</v>
      </c>
    </row>
    <row r="867" spans="1:40" s="25" customFormat="1" ht="39.6" x14ac:dyDescent="0.25">
      <c r="A867" s="3"/>
      <c r="B867" s="14" t="s">
        <v>120</v>
      </c>
      <c r="C867" s="15">
        <v>40</v>
      </c>
      <c r="D867" s="16">
        <v>7</v>
      </c>
      <c r="E867" s="16">
        <v>1</v>
      </c>
      <c r="F867" s="17" t="s">
        <v>117</v>
      </c>
      <c r="G867" s="15"/>
      <c r="H867" s="18">
        <v>299000</v>
      </c>
      <c r="I867" s="18">
        <v>299000</v>
      </c>
      <c r="J867" s="18">
        <v>299000</v>
      </c>
      <c r="K867" s="58">
        <f t="shared" si="1522"/>
        <v>299</v>
      </c>
      <c r="L867" s="58">
        <f t="shared" si="1523"/>
        <v>299</v>
      </c>
      <c r="M867" s="58">
        <f t="shared" si="1524"/>
        <v>299</v>
      </c>
      <c r="N867" s="28" t="b">
        <f t="shared" si="1525"/>
        <v>1</v>
      </c>
      <c r="O867" s="28" t="b">
        <f t="shared" si="1526"/>
        <v>1</v>
      </c>
      <c r="P867" s="28" t="b">
        <f t="shared" si="1527"/>
        <v>1</v>
      </c>
      <c r="Q867" s="28" t="b">
        <f t="shared" si="1528"/>
        <v>1</v>
      </c>
      <c r="R867" s="28" t="b">
        <f t="shared" si="1529"/>
        <v>1</v>
      </c>
      <c r="S867" s="73" t="b">
        <f t="shared" si="1530"/>
        <v>1</v>
      </c>
      <c r="T867" s="73">
        <f t="shared" si="1531"/>
        <v>0</v>
      </c>
      <c r="U867" s="61">
        <f t="shared" si="1532"/>
        <v>0</v>
      </c>
      <c r="V867" s="62">
        <f t="shared" si="1533"/>
        <v>0</v>
      </c>
      <c r="Z867" s="29" t="s">
        <v>120</v>
      </c>
      <c r="AA867" s="30">
        <v>40</v>
      </c>
      <c r="AB867" s="31">
        <v>7</v>
      </c>
      <c r="AC867" s="31">
        <v>1</v>
      </c>
      <c r="AD867" s="32" t="s">
        <v>117</v>
      </c>
      <c r="AE867" s="30" t="s">
        <v>857</v>
      </c>
      <c r="AF867" s="33">
        <v>299</v>
      </c>
      <c r="AG867" s="34">
        <v>0</v>
      </c>
      <c r="AH867" s="33">
        <v>299</v>
      </c>
      <c r="AI867" s="34">
        <v>299</v>
      </c>
      <c r="AJ867" s="34">
        <v>0</v>
      </c>
      <c r="AK867" s="34">
        <v>299</v>
      </c>
      <c r="AL867" s="34">
        <v>299</v>
      </c>
      <c r="AM867" s="34">
        <v>0</v>
      </c>
      <c r="AN867" s="34">
        <v>299</v>
      </c>
    </row>
    <row r="868" spans="1:40" s="25" customFormat="1" ht="26.4" x14ac:dyDescent="0.25">
      <c r="A868" s="3"/>
      <c r="B868" s="14" t="s">
        <v>19</v>
      </c>
      <c r="C868" s="15">
        <v>40</v>
      </c>
      <c r="D868" s="16">
        <v>7</v>
      </c>
      <c r="E868" s="16">
        <v>1</v>
      </c>
      <c r="F868" s="17" t="s">
        <v>117</v>
      </c>
      <c r="G868" s="15" t="s">
        <v>18</v>
      </c>
      <c r="H868" s="18">
        <v>299000</v>
      </c>
      <c r="I868" s="18">
        <v>299000</v>
      </c>
      <c r="J868" s="18">
        <v>299000</v>
      </c>
      <c r="K868" s="58">
        <f t="shared" si="1522"/>
        <v>299</v>
      </c>
      <c r="L868" s="58">
        <f t="shared" si="1523"/>
        <v>299</v>
      </c>
      <c r="M868" s="58">
        <f t="shared" si="1524"/>
        <v>299</v>
      </c>
      <c r="N868" s="28" t="b">
        <f t="shared" si="1525"/>
        <v>1</v>
      </c>
      <c r="O868" s="28" t="b">
        <f t="shared" si="1526"/>
        <v>1</v>
      </c>
      <c r="P868" s="28" t="b">
        <f t="shared" si="1527"/>
        <v>1</v>
      </c>
      <c r="Q868" s="28" t="b">
        <f t="shared" si="1528"/>
        <v>1</v>
      </c>
      <c r="R868" s="28" t="b">
        <f t="shared" si="1529"/>
        <v>1</v>
      </c>
      <c r="S868" s="73" t="b">
        <f t="shared" si="1530"/>
        <v>0</v>
      </c>
      <c r="T868" s="73">
        <f t="shared" si="1531"/>
        <v>0</v>
      </c>
      <c r="U868" s="61">
        <f t="shared" si="1532"/>
        <v>0</v>
      </c>
      <c r="V868" s="62">
        <f t="shared" si="1533"/>
        <v>0</v>
      </c>
      <c r="Z868" s="29" t="s">
        <v>19</v>
      </c>
      <c r="AA868" s="30">
        <v>40</v>
      </c>
      <c r="AB868" s="31">
        <v>7</v>
      </c>
      <c r="AC868" s="31">
        <v>1</v>
      </c>
      <c r="AD868" s="32" t="s">
        <v>117</v>
      </c>
      <c r="AE868" s="30">
        <v>600</v>
      </c>
      <c r="AF868" s="33">
        <v>299</v>
      </c>
      <c r="AG868" s="34">
        <v>0</v>
      </c>
      <c r="AH868" s="33">
        <v>299</v>
      </c>
      <c r="AI868" s="34">
        <v>299</v>
      </c>
      <c r="AJ868" s="34">
        <v>0</v>
      </c>
      <c r="AK868" s="34">
        <v>299</v>
      </c>
      <c r="AL868" s="34">
        <v>299</v>
      </c>
      <c r="AM868" s="34">
        <v>0</v>
      </c>
      <c r="AN868" s="34">
        <v>299</v>
      </c>
    </row>
    <row r="869" spans="1:40" s="25" customFormat="1" x14ac:dyDescent="0.25">
      <c r="A869" s="3"/>
      <c r="B869" s="14" t="s">
        <v>17</v>
      </c>
      <c r="C869" s="15">
        <v>40</v>
      </c>
      <c r="D869" s="16">
        <v>7</v>
      </c>
      <c r="E869" s="16">
        <v>1</v>
      </c>
      <c r="F869" s="17" t="s">
        <v>117</v>
      </c>
      <c r="G869" s="15" t="s">
        <v>16</v>
      </c>
      <c r="H869" s="18">
        <v>299000</v>
      </c>
      <c r="I869" s="18">
        <v>299000</v>
      </c>
      <c r="J869" s="18">
        <v>299000</v>
      </c>
      <c r="K869" s="58">
        <f t="shared" si="1522"/>
        <v>299</v>
      </c>
      <c r="L869" s="58">
        <f t="shared" si="1523"/>
        <v>299</v>
      </c>
      <c r="M869" s="58">
        <f t="shared" si="1524"/>
        <v>299</v>
      </c>
      <c r="N869" s="28" t="b">
        <f t="shared" si="1525"/>
        <v>1</v>
      </c>
      <c r="O869" s="28" t="b">
        <f t="shared" si="1526"/>
        <v>1</v>
      </c>
      <c r="P869" s="28" t="b">
        <f t="shared" si="1527"/>
        <v>1</v>
      </c>
      <c r="Q869" s="28" t="b">
        <f t="shared" si="1528"/>
        <v>1</v>
      </c>
      <c r="R869" s="28" t="b">
        <f t="shared" si="1529"/>
        <v>1</v>
      </c>
      <c r="S869" s="73" t="b">
        <f t="shared" si="1530"/>
        <v>0</v>
      </c>
      <c r="T869" s="73">
        <f t="shared" si="1531"/>
        <v>0</v>
      </c>
      <c r="U869" s="61">
        <f t="shared" si="1532"/>
        <v>0</v>
      </c>
      <c r="V869" s="62">
        <f t="shared" si="1533"/>
        <v>0</v>
      </c>
      <c r="Z869" s="29" t="s">
        <v>17</v>
      </c>
      <c r="AA869" s="30">
        <v>40</v>
      </c>
      <c r="AB869" s="31">
        <v>7</v>
      </c>
      <c r="AC869" s="31">
        <v>1</v>
      </c>
      <c r="AD869" s="32" t="s">
        <v>117</v>
      </c>
      <c r="AE869" s="30">
        <v>620</v>
      </c>
      <c r="AF869" s="33">
        <v>299</v>
      </c>
      <c r="AG869" s="34">
        <v>0</v>
      </c>
      <c r="AH869" s="33">
        <v>299</v>
      </c>
      <c r="AI869" s="34">
        <v>299</v>
      </c>
      <c r="AJ869" s="34">
        <v>0</v>
      </c>
      <c r="AK869" s="34">
        <v>299</v>
      </c>
      <c r="AL869" s="34">
        <v>299</v>
      </c>
      <c r="AM869" s="34">
        <v>0</v>
      </c>
      <c r="AN869" s="34">
        <v>299</v>
      </c>
    </row>
    <row r="870" spans="1:40" s="25" customFormat="1" ht="26.4" x14ac:dyDescent="0.25">
      <c r="A870" s="3"/>
      <c r="B870" s="14" t="s">
        <v>243</v>
      </c>
      <c r="C870" s="15">
        <v>40</v>
      </c>
      <c r="D870" s="16">
        <v>7</v>
      </c>
      <c r="E870" s="16">
        <v>1</v>
      </c>
      <c r="F870" s="17" t="s">
        <v>242</v>
      </c>
      <c r="G870" s="15"/>
      <c r="H870" s="18">
        <v>0</v>
      </c>
      <c r="I870" s="18">
        <v>4300000</v>
      </c>
      <c r="J870" s="18">
        <v>0</v>
      </c>
      <c r="K870" s="58">
        <f t="shared" si="1522"/>
        <v>0</v>
      </c>
      <c r="L870" s="58">
        <f t="shared" si="1523"/>
        <v>4300</v>
      </c>
      <c r="M870" s="58">
        <f t="shared" si="1524"/>
        <v>0</v>
      </c>
      <c r="N870" s="28" t="b">
        <f t="shared" si="1525"/>
        <v>1</v>
      </c>
      <c r="O870" s="28" t="b">
        <f t="shared" si="1526"/>
        <v>1</v>
      </c>
      <c r="P870" s="28" t="b">
        <f t="shared" si="1527"/>
        <v>1</v>
      </c>
      <c r="Q870" s="28" t="b">
        <f t="shared" si="1528"/>
        <v>1</v>
      </c>
      <c r="R870" s="28" t="b">
        <f t="shared" si="1529"/>
        <v>1</v>
      </c>
      <c r="S870" s="73" t="b">
        <f t="shared" si="1530"/>
        <v>1</v>
      </c>
      <c r="T870" s="73">
        <f t="shared" si="1531"/>
        <v>0</v>
      </c>
      <c r="U870" s="61">
        <f t="shared" si="1532"/>
        <v>0</v>
      </c>
      <c r="V870" s="62">
        <f t="shared" si="1533"/>
        <v>0</v>
      </c>
      <c r="Z870" s="29" t="s">
        <v>243</v>
      </c>
      <c r="AA870" s="30">
        <v>40</v>
      </c>
      <c r="AB870" s="31">
        <v>7</v>
      </c>
      <c r="AC870" s="31">
        <v>1</v>
      </c>
      <c r="AD870" s="32" t="s">
        <v>242</v>
      </c>
      <c r="AE870" s="30" t="s">
        <v>857</v>
      </c>
      <c r="AF870" s="33">
        <v>0</v>
      </c>
      <c r="AG870" s="34">
        <v>0</v>
      </c>
      <c r="AH870" s="33">
        <v>0</v>
      </c>
      <c r="AI870" s="34">
        <v>4300</v>
      </c>
      <c r="AJ870" s="34">
        <v>0</v>
      </c>
      <c r="AK870" s="34">
        <v>4300</v>
      </c>
      <c r="AL870" s="34">
        <v>0</v>
      </c>
      <c r="AM870" s="34">
        <v>0</v>
      </c>
      <c r="AN870" s="34">
        <v>0</v>
      </c>
    </row>
    <row r="871" spans="1:40" s="25" customFormat="1" ht="26.4" x14ac:dyDescent="0.25">
      <c r="A871" s="3"/>
      <c r="B871" s="14" t="s">
        <v>20</v>
      </c>
      <c r="C871" s="15">
        <v>40</v>
      </c>
      <c r="D871" s="16">
        <v>7</v>
      </c>
      <c r="E871" s="16">
        <v>1</v>
      </c>
      <c r="F871" s="17" t="s">
        <v>241</v>
      </c>
      <c r="G871" s="15"/>
      <c r="H871" s="18">
        <v>0</v>
      </c>
      <c r="I871" s="18">
        <v>4300000</v>
      </c>
      <c r="J871" s="18">
        <v>0</v>
      </c>
      <c r="K871" s="58">
        <f t="shared" si="1522"/>
        <v>0</v>
      </c>
      <c r="L871" s="58">
        <f t="shared" si="1523"/>
        <v>4300</v>
      </c>
      <c r="M871" s="58">
        <f t="shared" si="1524"/>
        <v>0</v>
      </c>
      <c r="N871" s="28" t="b">
        <f t="shared" si="1525"/>
        <v>1</v>
      </c>
      <c r="O871" s="28" t="b">
        <f t="shared" si="1526"/>
        <v>1</v>
      </c>
      <c r="P871" s="28" t="b">
        <f t="shared" si="1527"/>
        <v>1</v>
      </c>
      <c r="Q871" s="28" t="b">
        <f t="shared" si="1528"/>
        <v>1</v>
      </c>
      <c r="R871" s="28" t="b">
        <f t="shared" si="1529"/>
        <v>1</v>
      </c>
      <c r="S871" s="73" t="b">
        <f t="shared" si="1530"/>
        <v>1</v>
      </c>
      <c r="T871" s="73">
        <f t="shared" si="1531"/>
        <v>0</v>
      </c>
      <c r="U871" s="61">
        <f t="shared" si="1532"/>
        <v>0</v>
      </c>
      <c r="V871" s="62">
        <f t="shared" si="1533"/>
        <v>0</v>
      </c>
      <c r="Z871" s="29" t="s">
        <v>20</v>
      </c>
      <c r="AA871" s="30">
        <v>40</v>
      </c>
      <c r="AB871" s="31">
        <v>7</v>
      </c>
      <c r="AC871" s="31">
        <v>1</v>
      </c>
      <c r="AD871" s="32" t="s">
        <v>241</v>
      </c>
      <c r="AE871" s="30" t="s">
        <v>857</v>
      </c>
      <c r="AF871" s="33">
        <v>0</v>
      </c>
      <c r="AG871" s="34">
        <v>0</v>
      </c>
      <c r="AH871" s="33">
        <v>0</v>
      </c>
      <c r="AI871" s="34">
        <v>4300</v>
      </c>
      <c r="AJ871" s="34">
        <v>0</v>
      </c>
      <c r="AK871" s="34">
        <v>4300</v>
      </c>
      <c r="AL871" s="34">
        <v>0</v>
      </c>
      <c r="AM871" s="34">
        <v>0</v>
      </c>
      <c r="AN871" s="34">
        <v>0</v>
      </c>
    </row>
    <row r="872" spans="1:40" s="25" customFormat="1" ht="26.4" x14ac:dyDescent="0.25">
      <c r="A872" s="3"/>
      <c r="B872" s="14" t="s">
        <v>19</v>
      </c>
      <c r="C872" s="15">
        <v>40</v>
      </c>
      <c r="D872" s="16">
        <v>7</v>
      </c>
      <c r="E872" s="16">
        <v>1</v>
      </c>
      <c r="F872" s="17" t="s">
        <v>241</v>
      </c>
      <c r="G872" s="15" t="s">
        <v>18</v>
      </c>
      <c r="H872" s="18">
        <v>0</v>
      </c>
      <c r="I872" s="18">
        <v>4300000</v>
      </c>
      <c r="J872" s="18">
        <v>0</v>
      </c>
      <c r="K872" s="58">
        <f t="shared" si="1522"/>
        <v>0</v>
      </c>
      <c r="L872" s="58">
        <f t="shared" si="1523"/>
        <v>4300</v>
      </c>
      <c r="M872" s="58">
        <f t="shared" si="1524"/>
        <v>0</v>
      </c>
      <c r="N872" s="28" t="b">
        <f t="shared" si="1525"/>
        <v>1</v>
      </c>
      <c r="O872" s="28" t="b">
        <f t="shared" si="1526"/>
        <v>1</v>
      </c>
      <c r="P872" s="28" t="b">
        <f t="shared" si="1527"/>
        <v>1</v>
      </c>
      <c r="Q872" s="28" t="b">
        <f t="shared" si="1528"/>
        <v>1</v>
      </c>
      <c r="R872" s="28" t="b">
        <f t="shared" si="1529"/>
        <v>1</v>
      </c>
      <c r="S872" s="73" t="b">
        <f t="shared" si="1530"/>
        <v>0</v>
      </c>
      <c r="T872" s="73">
        <f t="shared" si="1531"/>
        <v>0</v>
      </c>
      <c r="U872" s="61">
        <f t="shared" si="1532"/>
        <v>0</v>
      </c>
      <c r="V872" s="62">
        <f t="shared" si="1533"/>
        <v>0</v>
      </c>
      <c r="Z872" s="29" t="s">
        <v>19</v>
      </c>
      <c r="AA872" s="30">
        <v>40</v>
      </c>
      <c r="AB872" s="31">
        <v>7</v>
      </c>
      <c r="AC872" s="31">
        <v>1</v>
      </c>
      <c r="AD872" s="32" t="s">
        <v>241</v>
      </c>
      <c r="AE872" s="30">
        <v>600</v>
      </c>
      <c r="AF872" s="33">
        <v>0</v>
      </c>
      <c r="AG872" s="34">
        <v>0</v>
      </c>
      <c r="AH872" s="33">
        <v>0</v>
      </c>
      <c r="AI872" s="34">
        <v>4300</v>
      </c>
      <c r="AJ872" s="34">
        <v>0</v>
      </c>
      <c r="AK872" s="34">
        <v>4300</v>
      </c>
      <c r="AL872" s="34">
        <v>0</v>
      </c>
      <c r="AM872" s="34">
        <v>0</v>
      </c>
      <c r="AN872" s="34">
        <v>0</v>
      </c>
    </row>
    <row r="873" spans="1:40" s="25" customFormat="1" x14ac:dyDescent="0.25">
      <c r="A873" s="3"/>
      <c r="B873" s="14" t="s">
        <v>17</v>
      </c>
      <c r="C873" s="15">
        <v>40</v>
      </c>
      <c r="D873" s="16">
        <v>7</v>
      </c>
      <c r="E873" s="16">
        <v>1</v>
      </c>
      <c r="F873" s="17" t="s">
        <v>241</v>
      </c>
      <c r="G873" s="15" t="s">
        <v>16</v>
      </c>
      <c r="H873" s="18">
        <v>0</v>
      </c>
      <c r="I873" s="18">
        <v>4300000</v>
      </c>
      <c r="J873" s="18">
        <v>0</v>
      </c>
      <c r="K873" s="58">
        <f t="shared" si="1522"/>
        <v>0</v>
      </c>
      <c r="L873" s="58">
        <f t="shared" si="1523"/>
        <v>4300</v>
      </c>
      <c r="M873" s="58">
        <f t="shared" si="1524"/>
        <v>0</v>
      </c>
      <c r="N873" s="28" t="b">
        <f t="shared" si="1525"/>
        <v>1</v>
      </c>
      <c r="O873" s="28" t="b">
        <f t="shared" si="1526"/>
        <v>1</v>
      </c>
      <c r="P873" s="28" t="b">
        <f t="shared" si="1527"/>
        <v>1</v>
      </c>
      <c r="Q873" s="28" t="b">
        <f t="shared" si="1528"/>
        <v>1</v>
      </c>
      <c r="R873" s="28" t="b">
        <f t="shared" si="1529"/>
        <v>1</v>
      </c>
      <c r="S873" s="73" t="b">
        <f t="shared" si="1530"/>
        <v>0</v>
      </c>
      <c r="T873" s="73">
        <f t="shared" si="1531"/>
        <v>0</v>
      </c>
      <c r="U873" s="61">
        <f t="shared" si="1532"/>
        <v>0</v>
      </c>
      <c r="V873" s="62">
        <f t="shared" si="1533"/>
        <v>0</v>
      </c>
      <c r="Z873" s="29" t="s">
        <v>17</v>
      </c>
      <c r="AA873" s="30">
        <v>40</v>
      </c>
      <c r="AB873" s="31">
        <v>7</v>
      </c>
      <c r="AC873" s="31">
        <v>1</v>
      </c>
      <c r="AD873" s="32" t="s">
        <v>241</v>
      </c>
      <c r="AE873" s="30">
        <v>620</v>
      </c>
      <c r="AF873" s="33">
        <v>0</v>
      </c>
      <c r="AG873" s="34">
        <v>0</v>
      </c>
      <c r="AH873" s="33">
        <v>0</v>
      </c>
      <c r="AI873" s="34">
        <v>4300</v>
      </c>
      <c r="AJ873" s="34">
        <v>0</v>
      </c>
      <c r="AK873" s="34">
        <v>4300</v>
      </c>
      <c r="AL873" s="34">
        <v>0</v>
      </c>
      <c r="AM873" s="34">
        <v>0</v>
      </c>
      <c r="AN873" s="34">
        <v>0</v>
      </c>
    </row>
    <row r="874" spans="1:40" s="25" customFormat="1" ht="26.4" x14ac:dyDescent="0.25">
      <c r="A874" s="3"/>
      <c r="B874" s="14" t="s">
        <v>240</v>
      </c>
      <c r="C874" s="15">
        <v>40</v>
      </c>
      <c r="D874" s="16">
        <v>7</v>
      </c>
      <c r="E874" s="16">
        <v>1</v>
      </c>
      <c r="F874" s="17" t="s">
        <v>239</v>
      </c>
      <c r="G874" s="15"/>
      <c r="H874" s="18">
        <v>100000</v>
      </c>
      <c r="I874" s="18">
        <v>0</v>
      </c>
      <c r="J874" s="18">
        <v>0</v>
      </c>
      <c r="K874" s="58">
        <f t="shared" si="1522"/>
        <v>100</v>
      </c>
      <c r="L874" s="58">
        <f t="shared" si="1523"/>
        <v>0</v>
      </c>
      <c r="M874" s="58">
        <f t="shared" si="1524"/>
        <v>0</v>
      </c>
      <c r="N874" s="28" t="b">
        <f t="shared" si="1525"/>
        <v>1</v>
      </c>
      <c r="O874" s="28" t="b">
        <f t="shared" si="1526"/>
        <v>1</v>
      </c>
      <c r="P874" s="28" t="b">
        <f t="shared" si="1527"/>
        <v>1</v>
      </c>
      <c r="Q874" s="28" t="b">
        <f t="shared" si="1528"/>
        <v>1</v>
      </c>
      <c r="R874" s="28" t="b">
        <f t="shared" si="1529"/>
        <v>1</v>
      </c>
      <c r="S874" s="73" t="b">
        <f t="shared" si="1530"/>
        <v>1</v>
      </c>
      <c r="T874" s="73">
        <f t="shared" si="1531"/>
        <v>0</v>
      </c>
      <c r="U874" s="61">
        <f t="shared" si="1532"/>
        <v>0</v>
      </c>
      <c r="V874" s="62">
        <f t="shared" si="1533"/>
        <v>0</v>
      </c>
      <c r="Z874" s="29" t="s">
        <v>240</v>
      </c>
      <c r="AA874" s="30">
        <v>40</v>
      </c>
      <c r="AB874" s="31">
        <v>7</v>
      </c>
      <c r="AC874" s="31">
        <v>1</v>
      </c>
      <c r="AD874" s="32" t="s">
        <v>239</v>
      </c>
      <c r="AE874" s="30" t="s">
        <v>857</v>
      </c>
      <c r="AF874" s="33">
        <v>100</v>
      </c>
      <c r="AG874" s="34">
        <v>0</v>
      </c>
      <c r="AH874" s="33">
        <v>100</v>
      </c>
      <c r="AI874" s="34">
        <v>0</v>
      </c>
      <c r="AJ874" s="34">
        <v>0</v>
      </c>
      <c r="AK874" s="34">
        <v>0</v>
      </c>
      <c r="AL874" s="34">
        <v>0</v>
      </c>
      <c r="AM874" s="34">
        <v>0</v>
      </c>
      <c r="AN874" s="34">
        <v>0</v>
      </c>
    </row>
    <row r="875" spans="1:40" s="25" customFormat="1" ht="26.4" x14ac:dyDescent="0.25">
      <c r="A875" s="3"/>
      <c r="B875" s="14" t="s">
        <v>53</v>
      </c>
      <c r="C875" s="15">
        <v>40</v>
      </c>
      <c r="D875" s="16">
        <v>7</v>
      </c>
      <c r="E875" s="16">
        <v>1</v>
      </c>
      <c r="F875" s="17" t="s">
        <v>238</v>
      </c>
      <c r="G875" s="15"/>
      <c r="H875" s="18">
        <v>100000</v>
      </c>
      <c r="I875" s="18">
        <v>0</v>
      </c>
      <c r="J875" s="18">
        <v>0</v>
      </c>
      <c r="K875" s="58">
        <f t="shared" si="1522"/>
        <v>100</v>
      </c>
      <c r="L875" s="58">
        <f t="shared" si="1523"/>
        <v>0</v>
      </c>
      <c r="M875" s="58">
        <f t="shared" si="1524"/>
        <v>0</v>
      </c>
      <c r="N875" s="28" t="b">
        <f t="shared" si="1525"/>
        <v>1</v>
      </c>
      <c r="O875" s="28" t="b">
        <f t="shared" si="1526"/>
        <v>1</v>
      </c>
      <c r="P875" s="28" t="b">
        <f t="shared" si="1527"/>
        <v>1</v>
      </c>
      <c r="Q875" s="28" t="b">
        <f t="shared" si="1528"/>
        <v>1</v>
      </c>
      <c r="R875" s="28" t="b">
        <f t="shared" si="1529"/>
        <v>1</v>
      </c>
      <c r="S875" s="73" t="b">
        <f t="shared" si="1530"/>
        <v>1</v>
      </c>
      <c r="T875" s="73">
        <f t="shared" si="1531"/>
        <v>0</v>
      </c>
      <c r="U875" s="61">
        <f t="shared" si="1532"/>
        <v>0</v>
      </c>
      <c r="V875" s="62">
        <f t="shared" si="1533"/>
        <v>0</v>
      </c>
      <c r="Z875" s="29" t="s">
        <v>53</v>
      </c>
      <c r="AA875" s="30">
        <v>40</v>
      </c>
      <c r="AB875" s="31">
        <v>7</v>
      </c>
      <c r="AC875" s="31">
        <v>1</v>
      </c>
      <c r="AD875" s="32" t="s">
        <v>238</v>
      </c>
      <c r="AE875" s="30" t="s">
        <v>857</v>
      </c>
      <c r="AF875" s="33">
        <v>100</v>
      </c>
      <c r="AG875" s="34">
        <v>0</v>
      </c>
      <c r="AH875" s="33">
        <v>100</v>
      </c>
      <c r="AI875" s="34">
        <v>0</v>
      </c>
      <c r="AJ875" s="34">
        <v>0</v>
      </c>
      <c r="AK875" s="34">
        <v>0</v>
      </c>
      <c r="AL875" s="34">
        <v>0</v>
      </c>
      <c r="AM875" s="34">
        <v>0</v>
      </c>
      <c r="AN875" s="34">
        <v>0</v>
      </c>
    </row>
    <row r="876" spans="1:40" s="25" customFormat="1" ht="26.4" x14ac:dyDescent="0.25">
      <c r="A876" s="3"/>
      <c r="B876" s="14" t="s">
        <v>19</v>
      </c>
      <c r="C876" s="15">
        <v>40</v>
      </c>
      <c r="D876" s="16">
        <v>7</v>
      </c>
      <c r="E876" s="16">
        <v>1</v>
      </c>
      <c r="F876" s="17" t="s">
        <v>238</v>
      </c>
      <c r="G876" s="15" t="s">
        <v>18</v>
      </c>
      <c r="H876" s="18">
        <v>100000</v>
      </c>
      <c r="I876" s="18">
        <v>0</v>
      </c>
      <c r="J876" s="18">
        <v>0</v>
      </c>
      <c r="K876" s="58">
        <f t="shared" si="1522"/>
        <v>100</v>
      </c>
      <c r="L876" s="58">
        <f t="shared" si="1523"/>
        <v>0</v>
      </c>
      <c r="M876" s="58">
        <f t="shared" si="1524"/>
        <v>0</v>
      </c>
      <c r="N876" s="28" t="b">
        <f t="shared" si="1525"/>
        <v>1</v>
      </c>
      <c r="O876" s="28" t="b">
        <f t="shared" si="1526"/>
        <v>1</v>
      </c>
      <c r="P876" s="28" t="b">
        <f t="shared" si="1527"/>
        <v>1</v>
      </c>
      <c r="Q876" s="28" t="b">
        <f t="shared" si="1528"/>
        <v>1</v>
      </c>
      <c r="R876" s="28" t="b">
        <f t="shared" si="1529"/>
        <v>1</v>
      </c>
      <c r="S876" s="73" t="b">
        <f t="shared" si="1530"/>
        <v>0</v>
      </c>
      <c r="T876" s="73">
        <f t="shared" si="1531"/>
        <v>0</v>
      </c>
      <c r="U876" s="61">
        <f t="shared" si="1532"/>
        <v>0</v>
      </c>
      <c r="V876" s="62">
        <f t="shared" si="1533"/>
        <v>0</v>
      </c>
      <c r="Z876" s="29" t="s">
        <v>19</v>
      </c>
      <c r="AA876" s="30">
        <v>40</v>
      </c>
      <c r="AB876" s="31">
        <v>7</v>
      </c>
      <c r="AC876" s="31">
        <v>1</v>
      </c>
      <c r="AD876" s="32" t="s">
        <v>238</v>
      </c>
      <c r="AE876" s="30">
        <v>600</v>
      </c>
      <c r="AF876" s="33">
        <v>100</v>
      </c>
      <c r="AG876" s="34">
        <v>0</v>
      </c>
      <c r="AH876" s="33">
        <v>100</v>
      </c>
      <c r="AI876" s="34">
        <v>0</v>
      </c>
      <c r="AJ876" s="34">
        <v>0</v>
      </c>
      <c r="AK876" s="34">
        <v>0</v>
      </c>
      <c r="AL876" s="34">
        <v>0</v>
      </c>
      <c r="AM876" s="34">
        <v>0</v>
      </c>
      <c r="AN876" s="34">
        <v>0</v>
      </c>
    </row>
    <row r="877" spans="1:40" s="25" customFormat="1" x14ac:dyDescent="0.25">
      <c r="A877" s="3"/>
      <c r="B877" s="14" t="s">
        <v>17</v>
      </c>
      <c r="C877" s="15">
        <v>40</v>
      </c>
      <c r="D877" s="16">
        <v>7</v>
      </c>
      <c r="E877" s="16">
        <v>1</v>
      </c>
      <c r="F877" s="17" t="s">
        <v>238</v>
      </c>
      <c r="G877" s="15" t="s">
        <v>16</v>
      </c>
      <c r="H877" s="18">
        <v>100000</v>
      </c>
      <c r="I877" s="18">
        <v>0</v>
      </c>
      <c r="J877" s="18">
        <v>0</v>
      </c>
      <c r="K877" s="58">
        <f t="shared" si="1522"/>
        <v>100</v>
      </c>
      <c r="L877" s="58">
        <f t="shared" si="1523"/>
        <v>0</v>
      </c>
      <c r="M877" s="58">
        <f t="shared" si="1524"/>
        <v>0</v>
      </c>
      <c r="N877" s="28" t="b">
        <f t="shared" si="1525"/>
        <v>1</v>
      </c>
      <c r="O877" s="28" t="b">
        <f t="shared" si="1526"/>
        <v>1</v>
      </c>
      <c r="P877" s="28" t="b">
        <f t="shared" si="1527"/>
        <v>1</v>
      </c>
      <c r="Q877" s="28" t="b">
        <f t="shared" si="1528"/>
        <v>1</v>
      </c>
      <c r="R877" s="28" t="b">
        <f t="shared" si="1529"/>
        <v>1</v>
      </c>
      <c r="S877" s="73" t="b">
        <f t="shared" si="1530"/>
        <v>0</v>
      </c>
      <c r="T877" s="73">
        <f t="shared" si="1531"/>
        <v>0</v>
      </c>
      <c r="U877" s="61">
        <f t="shared" si="1532"/>
        <v>0</v>
      </c>
      <c r="V877" s="62">
        <f t="shared" si="1533"/>
        <v>0</v>
      </c>
      <c r="Z877" s="29" t="s">
        <v>17</v>
      </c>
      <c r="AA877" s="30">
        <v>40</v>
      </c>
      <c r="AB877" s="31">
        <v>7</v>
      </c>
      <c r="AC877" s="31">
        <v>1</v>
      </c>
      <c r="AD877" s="32" t="s">
        <v>238</v>
      </c>
      <c r="AE877" s="30">
        <v>620</v>
      </c>
      <c r="AF877" s="33">
        <v>100</v>
      </c>
      <c r="AG877" s="34">
        <v>0</v>
      </c>
      <c r="AH877" s="33">
        <v>100</v>
      </c>
      <c r="AI877" s="34">
        <v>0</v>
      </c>
      <c r="AJ877" s="34">
        <v>0</v>
      </c>
      <c r="AK877" s="34">
        <v>0</v>
      </c>
      <c r="AL877" s="34">
        <v>0</v>
      </c>
      <c r="AM877" s="34">
        <v>0</v>
      </c>
      <c r="AN877" s="34">
        <v>0</v>
      </c>
    </row>
    <row r="878" spans="1:40" s="25" customFormat="1" x14ac:dyDescent="0.25">
      <c r="A878" s="3"/>
      <c r="B878" s="19" t="s">
        <v>306</v>
      </c>
      <c r="C878" s="15">
        <v>40</v>
      </c>
      <c r="D878" s="16">
        <v>7</v>
      </c>
      <c r="E878" s="16">
        <v>2</v>
      </c>
      <c r="F878" s="17"/>
      <c r="G878" s="15"/>
      <c r="H878" s="18">
        <v>839621928.17999995</v>
      </c>
      <c r="I878" s="18">
        <v>843535500</v>
      </c>
      <c r="J878" s="18">
        <v>836239700</v>
      </c>
      <c r="K878" s="58">
        <f t="shared" si="1522"/>
        <v>839621.92817999993</v>
      </c>
      <c r="L878" s="58">
        <f t="shared" si="1523"/>
        <v>843535.5</v>
      </c>
      <c r="M878" s="58">
        <f t="shared" si="1524"/>
        <v>836239.7</v>
      </c>
      <c r="N878" s="28" t="b">
        <f t="shared" si="1525"/>
        <v>1</v>
      </c>
      <c r="O878" s="28" t="b">
        <f t="shared" si="1526"/>
        <v>1</v>
      </c>
      <c r="P878" s="28" t="b">
        <f t="shared" si="1527"/>
        <v>1</v>
      </c>
      <c r="Q878" s="28" t="b">
        <f t="shared" si="1528"/>
        <v>1</v>
      </c>
      <c r="R878" s="28" t="b">
        <f t="shared" si="1529"/>
        <v>1</v>
      </c>
      <c r="S878" s="73" t="b">
        <f t="shared" si="1530"/>
        <v>1</v>
      </c>
      <c r="T878" s="73">
        <f t="shared" si="1531"/>
        <v>-1.8200001213699579E-3</v>
      </c>
      <c r="U878" s="61">
        <f t="shared" si="1532"/>
        <v>0</v>
      </c>
      <c r="V878" s="62">
        <f t="shared" si="1533"/>
        <v>0</v>
      </c>
      <c r="Z878" s="29" t="s">
        <v>306</v>
      </c>
      <c r="AA878" s="30">
        <v>40</v>
      </c>
      <c r="AB878" s="31">
        <v>7</v>
      </c>
      <c r="AC878" s="31">
        <v>2</v>
      </c>
      <c r="AD878" s="32" t="s">
        <v>857</v>
      </c>
      <c r="AE878" s="30" t="s">
        <v>857</v>
      </c>
      <c r="AF878" s="33">
        <v>841017.5</v>
      </c>
      <c r="AG878" s="34">
        <v>-1395.57</v>
      </c>
      <c r="AH878" s="33">
        <v>839621.93</v>
      </c>
      <c r="AI878" s="34">
        <v>843535.5</v>
      </c>
      <c r="AJ878" s="34">
        <v>0</v>
      </c>
      <c r="AK878" s="34">
        <v>843535.5</v>
      </c>
      <c r="AL878" s="34">
        <v>836239.7</v>
      </c>
      <c r="AM878" s="34">
        <v>0</v>
      </c>
      <c r="AN878" s="34">
        <v>836239.7</v>
      </c>
    </row>
    <row r="879" spans="1:40" s="25" customFormat="1" x14ac:dyDescent="0.25">
      <c r="A879" s="3"/>
      <c r="B879" s="20" t="s">
        <v>126</v>
      </c>
      <c r="C879" s="15">
        <v>40</v>
      </c>
      <c r="D879" s="16">
        <v>7</v>
      </c>
      <c r="E879" s="16">
        <v>2</v>
      </c>
      <c r="F879" s="17" t="s">
        <v>125</v>
      </c>
      <c r="G879" s="15"/>
      <c r="H879" s="18">
        <v>838821928.17999995</v>
      </c>
      <c r="I879" s="18">
        <v>843535500</v>
      </c>
      <c r="J879" s="18">
        <v>836239700</v>
      </c>
      <c r="K879" s="58">
        <f t="shared" si="1522"/>
        <v>838821.92817999993</v>
      </c>
      <c r="L879" s="58">
        <f t="shared" si="1523"/>
        <v>843535.5</v>
      </c>
      <c r="M879" s="58">
        <f t="shared" si="1524"/>
        <v>836239.7</v>
      </c>
      <c r="N879" s="28" t="b">
        <f t="shared" si="1525"/>
        <v>1</v>
      </c>
      <c r="O879" s="28" t="b">
        <f t="shared" si="1526"/>
        <v>1</v>
      </c>
      <c r="P879" s="28" t="b">
        <f t="shared" si="1527"/>
        <v>1</v>
      </c>
      <c r="Q879" s="28" t="b">
        <f t="shared" si="1528"/>
        <v>1</v>
      </c>
      <c r="R879" s="28" t="b">
        <f t="shared" si="1529"/>
        <v>1</v>
      </c>
      <c r="S879" s="73" t="b">
        <f t="shared" si="1530"/>
        <v>1</v>
      </c>
      <c r="T879" s="73">
        <f t="shared" si="1531"/>
        <v>-1.8200001213699579E-3</v>
      </c>
      <c r="U879" s="61">
        <f t="shared" si="1532"/>
        <v>0</v>
      </c>
      <c r="V879" s="62">
        <f t="shared" si="1533"/>
        <v>0</v>
      </c>
      <c r="Z879" s="29" t="s">
        <v>126</v>
      </c>
      <c r="AA879" s="30">
        <v>40</v>
      </c>
      <c r="AB879" s="31">
        <v>7</v>
      </c>
      <c r="AC879" s="31">
        <v>2</v>
      </c>
      <c r="AD879" s="32" t="s">
        <v>125</v>
      </c>
      <c r="AE879" s="30" t="s">
        <v>857</v>
      </c>
      <c r="AF879" s="33">
        <v>840217.5</v>
      </c>
      <c r="AG879" s="34">
        <v>-1395.57</v>
      </c>
      <c r="AH879" s="33">
        <v>838821.93</v>
      </c>
      <c r="AI879" s="34">
        <v>843535.5</v>
      </c>
      <c r="AJ879" s="34">
        <v>0</v>
      </c>
      <c r="AK879" s="34">
        <v>843535.5</v>
      </c>
      <c r="AL879" s="34">
        <v>836239.7</v>
      </c>
      <c r="AM879" s="34">
        <v>0</v>
      </c>
      <c r="AN879" s="34">
        <v>836239.7</v>
      </c>
    </row>
    <row r="880" spans="1:40" s="25" customFormat="1" x14ac:dyDescent="0.25">
      <c r="A880" s="3"/>
      <c r="B880" s="14" t="s">
        <v>267</v>
      </c>
      <c r="C880" s="15">
        <v>40</v>
      </c>
      <c r="D880" s="16">
        <v>7</v>
      </c>
      <c r="E880" s="16">
        <v>2</v>
      </c>
      <c r="F880" s="17" t="s">
        <v>266</v>
      </c>
      <c r="G880" s="15"/>
      <c r="H880" s="18">
        <v>789583328.17999995</v>
      </c>
      <c r="I880" s="18">
        <v>787101100</v>
      </c>
      <c r="J880" s="18">
        <v>787101100</v>
      </c>
      <c r="K880" s="58">
        <f t="shared" si="1522"/>
        <v>789583.32817999995</v>
      </c>
      <c r="L880" s="58">
        <f t="shared" si="1523"/>
        <v>787101.1</v>
      </c>
      <c r="M880" s="58">
        <f t="shared" si="1524"/>
        <v>787101.1</v>
      </c>
      <c r="N880" s="28" t="b">
        <f t="shared" si="1525"/>
        <v>1</v>
      </c>
      <c r="O880" s="28" t="b">
        <f t="shared" si="1526"/>
        <v>1</v>
      </c>
      <c r="P880" s="28" t="b">
        <f t="shared" si="1527"/>
        <v>1</v>
      </c>
      <c r="Q880" s="28" t="b">
        <f t="shared" si="1528"/>
        <v>1</v>
      </c>
      <c r="R880" s="28" t="b">
        <f t="shared" si="1529"/>
        <v>1</v>
      </c>
      <c r="S880" s="73" t="b">
        <f t="shared" si="1530"/>
        <v>1</v>
      </c>
      <c r="T880" s="73">
        <f t="shared" si="1531"/>
        <v>-1.8200000049546361E-3</v>
      </c>
      <c r="U880" s="61">
        <f t="shared" si="1532"/>
        <v>0</v>
      </c>
      <c r="V880" s="62">
        <f t="shared" si="1533"/>
        <v>0</v>
      </c>
      <c r="Z880" s="29" t="s">
        <v>267</v>
      </c>
      <c r="AA880" s="30">
        <v>40</v>
      </c>
      <c r="AB880" s="31">
        <v>7</v>
      </c>
      <c r="AC880" s="31">
        <v>2</v>
      </c>
      <c r="AD880" s="32" t="s">
        <v>266</v>
      </c>
      <c r="AE880" s="30" t="s">
        <v>857</v>
      </c>
      <c r="AF880" s="33">
        <v>790978.9</v>
      </c>
      <c r="AG880" s="34">
        <v>-1395.57</v>
      </c>
      <c r="AH880" s="33">
        <v>789583.33</v>
      </c>
      <c r="AI880" s="34">
        <v>787101.1</v>
      </c>
      <c r="AJ880" s="34">
        <v>0</v>
      </c>
      <c r="AK880" s="34">
        <v>787101.1</v>
      </c>
      <c r="AL880" s="34">
        <v>787101.1</v>
      </c>
      <c r="AM880" s="34">
        <v>0</v>
      </c>
      <c r="AN880" s="34">
        <v>787101.1</v>
      </c>
    </row>
    <row r="881" spans="1:40" s="25" customFormat="1" ht="21" x14ac:dyDescent="0.25">
      <c r="A881" s="3"/>
      <c r="B881" s="14" t="s">
        <v>305</v>
      </c>
      <c r="C881" s="15">
        <v>40</v>
      </c>
      <c r="D881" s="16">
        <v>7</v>
      </c>
      <c r="E881" s="16">
        <v>2</v>
      </c>
      <c r="F881" s="17" t="s">
        <v>304</v>
      </c>
      <c r="G881" s="15"/>
      <c r="H881" s="18">
        <v>4175128.5</v>
      </c>
      <c r="I881" s="18">
        <v>2408000</v>
      </c>
      <c r="J881" s="18">
        <v>2408000</v>
      </c>
      <c r="K881" s="58">
        <f t="shared" si="1522"/>
        <v>4175.1284999999998</v>
      </c>
      <c r="L881" s="58">
        <f t="shared" si="1523"/>
        <v>2408</v>
      </c>
      <c r="M881" s="58">
        <f t="shared" si="1524"/>
        <v>2408</v>
      </c>
      <c r="N881" s="28" t="b">
        <f t="shared" si="1525"/>
        <v>1</v>
      </c>
      <c r="O881" s="28" t="b">
        <f t="shared" si="1526"/>
        <v>1</v>
      </c>
      <c r="P881" s="28" t="b">
        <f t="shared" si="1527"/>
        <v>1</v>
      </c>
      <c r="Q881" s="28" t="b">
        <f t="shared" si="1528"/>
        <v>1</v>
      </c>
      <c r="R881" s="28" t="b">
        <f t="shared" si="1529"/>
        <v>1</v>
      </c>
      <c r="S881" s="73" t="b">
        <f t="shared" si="1530"/>
        <v>1</v>
      </c>
      <c r="T881" s="73">
        <f t="shared" si="1531"/>
        <v>-1.5000000003055902E-3</v>
      </c>
      <c r="U881" s="61">
        <f t="shared" si="1532"/>
        <v>0</v>
      </c>
      <c r="V881" s="62">
        <f t="shared" si="1533"/>
        <v>0</v>
      </c>
      <c r="Z881" s="29" t="s">
        <v>305</v>
      </c>
      <c r="AA881" s="30">
        <v>40</v>
      </c>
      <c r="AB881" s="31">
        <v>7</v>
      </c>
      <c r="AC881" s="31">
        <v>2</v>
      </c>
      <c r="AD881" s="32" t="s">
        <v>304</v>
      </c>
      <c r="AE881" s="30" t="s">
        <v>857</v>
      </c>
      <c r="AF881" s="33">
        <v>4175.13</v>
      </c>
      <c r="AG881" s="34">
        <v>0</v>
      </c>
      <c r="AH881" s="33">
        <v>4175.13</v>
      </c>
      <c r="AI881" s="34">
        <v>2408</v>
      </c>
      <c r="AJ881" s="34">
        <v>0</v>
      </c>
      <c r="AK881" s="34">
        <v>2408</v>
      </c>
      <c r="AL881" s="34">
        <v>2408</v>
      </c>
      <c r="AM881" s="34">
        <v>0</v>
      </c>
      <c r="AN881" s="34">
        <v>2408</v>
      </c>
    </row>
    <row r="882" spans="1:40" s="25" customFormat="1" x14ac:dyDescent="0.25">
      <c r="A882" s="3"/>
      <c r="B882" s="14" t="s">
        <v>49</v>
      </c>
      <c r="C882" s="15">
        <v>40</v>
      </c>
      <c r="D882" s="16">
        <v>7</v>
      </c>
      <c r="E882" s="16">
        <v>2</v>
      </c>
      <c r="F882" s="17" t="s">
        <v>303</v>
      </c>
      <c r="G882" s="15"/>
      <c r="H882" s="18">
        <v>4175128.5</v>
      </c>
      <c r="I882" s="18">
        <v>2408000</v>
      </c>
      <c r="J882" s="18">
        <v>2408000</v>
      </c>
      <c r="K882" s="58">
        <f t="shared" si="1522"/>
        <v>4175.1284999999998</v>
      </c>
      <c r="L882" s="58">
        <f t="shared" si="1523"/>
        <v>2408</v>
      </c>
      <c r="M882" s="58">
        <f t="shared" si="1524"/>
        <v>2408</v>
      </c>
      <c r="N882" s="28" t="b">
        <f t="shared" si="1525"/>
        <v>1</v>
      </c>
      <c r="O882" s="28" t="b">
        <f t="shared" si="1526"/>
        <v>1</v>
      </c>
      <c r="P882" s="28" t="b">
        <f t="shared" si="1527"/>
        <v>1</v>
      </c>
      <c r="Q882" s="28" t="b">
        <f t="shared" si="1528"/>
        <v>1</v>
      </c>
      <c r="R882" s="28" t="b">
        <f t="shared" si="1529"/>
        <v>1</v>
      </c>
      <c r="S882" s="73" t="b">
        <f t="shared" si="1530"/>
        <v>1</v>
      </c>
      <c r="T882" s="73">
        <f t="shared" si="1531"/>
        <v>-1.5000000003055902E-3</v>
      </c>
      <c r="U882" s="61">
        <f t="shared" si="1532"/>
        <v>0</v>
      </c>
      <c r="V882" s="62">
        <f t="shared" si="1533"/>
        <v>0</v>
      </c>
      <c r="Z882" s="29" t="s">
        <v>49</v>
      </c>
      <c r="AA882" s="30">
        <v>40</v>
      </c>
      <c r="AB882" s="31">
        <v>7</v>
      </c>
      <c r="AC882" s="31">
        <v>2</v>
      </c>
      <c r="AD882" s="32" t="s">
        <v>303</v>
      </c>
      <c r="AE882" s="30" t="s">
        <v>857</v>
      </c>
      <c r="AF882" s="33">
        <v>4175.13</v>
      </c>
      <c r="AG882" s="34">
        <v>0</v>
      </c>
      <c r="AH882" s="33">
        <v>4175.13</v>
      </c>
      <c r="AI882" s="34">
        <v>2408</v>
      </c>
      <c r="AJ882" s="34">
        <v>0</v>
      </c>
      <c r="AK882" s="34">
        <v>2408</v>
      </c>
      <c r="AL882" s="34">
        <v>2408</v>
      </c>
      <c r="AM882" s="34">
        <v>0</v>
      </c>
      <c r="AN882" s="34">
        <v>2408</v>
      </c>
    </row>
    <row r="883" spans="1:40" s="25" customFormat="1" ht="26.4" x14ac:dyDescent="0.25">
      <c r="A883" s="3"/>
      <c r="B883" s="14" t="s">
        <v>19</v>
      </c>
      <c r="C883" s="15">
        <v>40</v>
      </c>
      <c r="D883" s="16">
        <v>7</v>
      </c>
      <c r="E883" s="16">
        <v>2</v>
      </c>
      <c r="F883" s="17" t="s">
        <v>303</v>
      </c>
      <c r="G883" s="15" t="s">
        <v>18</v>
      </c>
      <c r="H883" s="18">
        <v>4175128.5</v>
      </c>
      <c r="I883" s="18">
        <v>2408000</v>
      </c>
      <c r="J883" s="18">
        <v>2408000</v>
      </c>
      <c r="K883" s="58">
        <f t="shared" si="1522"/>
        <v>4175.1284999999998</v>
      </c>
      <c r="L883" s="58">
        <f t="shared" si="1523"/>
        <v>2408</v>
      </c>
      <c r="M883" s="58">
        <f t="shared" si="1524"/>
        <v>2408</v>
      </c>
      <c r="N883" s="28" t="b">
        <f t="shared" si="1525"/>
        <v>1</v>
      </c>
      <c r="O883" s="28" t="b">
        <f t="shared" si="1526"/>
        <v>1</v>
      </c>
      <c r="P883" s="28" t="b">
        <f t="shared" si="1527"/>
        <v>1</v>
      </c>
      <c r="Q883" s="28" t="b">
        <f t="shared" si="1528"/>
        <v>1</v>
      </c>
      <c r="R883" s="28" t="b">
        <f t="shared" si="1529"/>
        <v>1</v>
      </c>
      <c r="S883" s="73" t="b">
        <f t="shared" si="1530"/>
        <v>0</v>
      </c>
      <c r="T883" s="73">
        <f t="shared" si="1531"/>
        <v>-1.5000000003055902E-3</v>
      </c>
      <c r="U883" s="61">
        <f t="shared" si="1532"/>
        <v>0</v>
      </c>
      <c r="V883" s="62">
        <f t="shared" si="1533"/>
        <v>0</v>
      </c>
      <c r="Z883" s="29" t="s">
        <v>19</v>
      </c>
      <c r="AA883" s="30">
        <v>40</v>
      </c>
      <c r="AB883" s="31">
        <v>7</v>
      </c>
      <c r="AC883" s="31">
        <v>2</v>
      </c>
      <c r="AD883" s="32" t="s">
        <v>303</v>
      </c>
      <c r="AE883" s="30">
        <v>600</v>
      </c>
      <c r="AF883" s="33">
        <v>4175.13</v>
      </c>
      <c r="AG883" s="34">
        <v>0</v>
      </c>
      <c r="AH883" s="33">
        <v>4175.13</v>
      </c>
      <c r="AI883" s="34">
        <v>2408</v>
      </c>
      <c r="AJ883" s="34">
        <v>0</v>
      </c>
      <c r="AK883" s="34">
        <v>2408</v>
      </c>
      <c r="AL883" s="34">
        <v>2408</v>
      </c>
      <c r="AM883" s="34">
        <v>0</v>
      </c>
      <c r="AN883" s="34">
        <v>2408</v>
      </c>
    </row>
    <row r="884" spans="1:40" s="25" customFormat="1" x14ac:dyDescent="0.25">
      <c r="A884" s="3"/>
      <c r="B884" s="14" t="s">
        <v>52</v>
      </c>
      <c r="C884" s="15">
        <v>40</v>
      </c>
      <c r="D884" s="16">
        <v>7</v>
      </c>
      <c r="E884" s="16">
        <v>2</v>
      </c>
      <c r="F884" s="17" t="s">
        <v>303</v>
      </c>
      <c r="G884" s="15" t="s">
        <v>51</v>
      </c>
      <c r="H884" s="18">
        <v>1812828.5</v>
      </c>
      <c r="I884" s="18">
        <v>45700</v>
      </c>
      <c r="J884" s="18">
        <v>45700</v>
      </c>
      <c r="K884" s="58">
        <f t="shared" si="1522"/>
        <v>1812.8285000000001</v>
      </c>
      <c r="L884" s="58">
        <f t="shared" si="1523"/>
        <v>45.7</v>
      </c>
      <c r="M884" s="58">
        <f t="shared" si="1524"/>
        <v>45.7</v>
      </c>
      <c r="N884" s="28" t="b">
        <f t="shared" si="1525"/>
        <v>1</v>
      </c>
      <c r="O884" s="28" t="b">
        <f t="shared" si="1526"/>
        <v>1</v>
      </c>
      <c r="P884" s="28" t="b">
        <f t="shared" si="1527"/>
        <v>1</v>
      </c>
      <c r="Q884" s="28" t="b">
        <f t="shared" si="1528"/>
        <v>1</v>
      </c>
      <c r="R884" s="28" t="b">
        <f t="shared" si="1529"/>
        <v>1</v>
      </c>
      <c r="S884" s="73" t="b">
        <f t="shared" si="1530"/>
        <v>0</v>
      </c>
      <c r="T884" s="73">
        <f t="shared" si="1531"/>
        <v>-1.4999999998508429E-3</v>
      </c>
      <c r="U884" s="61">
        <f t="shared" si="1532"/>
        <v>0</v>
      </c>
      <c r="V884" s="62">
        <f t="shared" si="1533"/>
        <v>0</v>
      </c>
      <c r="Z884" s="29" t="s">
        <v>52</v>
      </c>
      <c r="AA884" s="30">
        <v>40</v>
      </c>
      <c r="AB884" s="31">
        <v>7</v>
      </c>
      <c r="AC884" s="31">
        <v>2</v>
      </c>
      <c r="AD884" s="32" t="s">
        <v>303</v>
      </c>
      <c r="AE884" s="30">
        <v>610</v>
      </c>
      <c r="AF884" s="33">
        <v>1812.83</v>
      </c>
      <c r="AG884" s="34">
        <v>0</v>
      </c>
      <c r="AH884" s="33">
        <v>1812.83</v>
      </c>
      <c r="AI884" s="34">
        <v>45.7</v>
      </c>
      <c r="AJ884" s="34">
        <v>0</v>
      </c>
      <c r="AK884" s="34">
        <v>45.7</v>
      </c>
      <c r="AL884" s="34">
        <v>45.7</v>
      </c>
      <c r="AM884" s="34">
        <v>0</v>
      </c>
      <c r="AN884" s="34">
        <v>45.7</v>
      </c>
    </row>
    <row r="885" spans="1:40" s="25" customFormat="1" x14ac:dyDescent="0.25">
      <c r="A885" s="3"/>
      <c r="B885" s="14" t="s">
        <v>17</v>
      </c>
      <c r="C885" s="15">
        <v>40</v>
      </c>
      <c r="D885" s="16">
        <v>7</v>
      </c>
      <c r="E885" s="16">
        <v>2</v>
      </c>
      <c r="F885" s="17" t="s">
        <v>303</v>
      </c>
      <c r="G885" s="15" t="s">
        <v>16</v>
      </c>
      <c r="H885" s="18">
        <v>2362300</v>
      </c>
      <c r="I885" s="18">
        <v>2362300</v>
      </c>
      <c r="J885" s="18">
        <v>2362300</v>
      </c>
      <c r="K885" s="58">
        <f t="shared" si="1522"/>
        <v>2362.3000000000002</v>
      </c>
      <c r="L885" s="58">
        <f t="shared" si="1523"/>
        <v>2362.3000000000002</v>
      </c>
      <c r="M885" s="58">
        <f t="shared" si="1524"/>
        <v>2362.3000000000002</v>
      </c>
      <c r="N885" s="28" t="b">
        <f t="shared" si="1525"/>
        <v>1</v>
      </c>
      <c r="O885" s="28" t="b">
        <f t="shared" si="1526"/>
        <v>1</v>
      </c>
      <c r="P885" s="28" t="b">
        <f t="shared" si="1527"/>
        <v>1</v>
      </c>
      <c r="Q885" s="28" t="b">
        <f t="shared" si="1528"/>
        <v>1</v>
      </c>
      <c r="R885" s="28" t="b">
        <f t="shared" si="1529"/>
        <v>1</v>
      </c>
      <c r="S885" s="73" t="b">
        <f t="shared" si="1530"/>
        <v>0</v>
      </c>
      <c r="T885" s="73">
        <f t="shared" si="1531"/>
        <v>0</v>
      </c>
      <c r="U885" s="61">
        <f t="shared" si="1532"/>
        <v>0</v>
      </c>
      <c r="V885" s="62">
        <f t="shared" si="1533"/>
        <v>0</v>
      </c>
      <c r="Z885" s="29" t="s">
        <v>17</v>
      </c>
      <c r="AA885" s="30">
        <v>40</v>
      </c>
      <c r="AB885" s="31">
        <v>7</v>
      </c>
      <c r="AC885" s="31">
        <v>2</v>
      </c>
      <c r="AD885" s="32" t="s">
        <v>303</v>
      </c>
      <c r="AE885" s="30">
        <v>620</v>
      </c>
      <c r="AF885" s="33">
        <v>2362.3000000000002</v>
      </c>
      <c r="AG885" s="34">
        <v>0</v>
      </c>
      <c r="AH885" s="33">
        <v>2362.3000000000002</v>
      </c>
      <c r="AI885" s="34">
        <v>2362.3000000000002</v>
      </c>
      <c r="AJ885" s="34">
        <v>0</v>
      </c>
      <c r="AK885" s="34">
        <v>2362.3000000000002</v>
      </c>
      <c r="AL885" s="34">
        <v>2362.3000000000002</v>
      </c>
      <c r="AM885" s="34">
        <v>0</v>
      </c>
      <c r="AN885" s="34">
        <v>2362.3000000000002</v>
      </c>
    </row>
    <row r="886" spans="1:40" s="25" customFormat="1" ht="41.4" x14ac:dyDescent="0.25">
      <c r="A886" s="3"/>
      <c r="B886" s="14" t="s">
        <v>302</v>
      </c>
      <c r="C886" s="15">
        <v>40</v>
      </c>
      <c r="D886" s="16">
        <v>7</v>
      </c>
      <c r="E886" s="16">
        <v>2</v>
      </c>
      <c r="F886" s="17" t="s">
        <v>301</v>
      </c>
      <c r="G886" s="15"/>
      <c r="H886" s="18">
        <v>785258199.67999995</v>
      </c>
      <c r="I886" s="18">
        <v>784543100</v>
      </c>
      <c r="J886" s="18">
        <v>784543100</v>
      </c>
      <c r="K886" s="58">
        <f t="shared" si="1522"/>
        <v>785258.19967999996</v>
      </c>
      <c r="L886" s="58">
        <f t="shared" si="1523"/>
        <v>784543.1</v>
      </c>
      <c r="M886" s="58">
        <f t="shared" si="1524"/>
        <v>784543.1</v>
      </c>
      <c r="N886" s="28" t="b">
        <f t="shared" si="1525"/>
        <v>1</v>
      </c>
      <c r="O886" s="28" t="b">
        <f t="shared" si="1526"/>
        <v>1</v>
      </c>
      <c r="P886" s="28" t="b">
        <f t="shared" si="1527"/>
        <v>1</v>
      </c>
      <c r="Q886" s="28" t="b">
        <f t="shared" si="1528"/>
        <v>1</v>
      </c>
      <c r="R886" s="28" t="b">
        <f t="shared" si="1529"/>
        <v>1</v>
      </c>
      <c r="S886" s="73" t="b">
        <f t="shared" si="1530"/>
        <v>1</v>
      </c>
      <c r="T886" s="73">
        <f t="shared" si="1531"/>
        <v>-3.1999999191612005E-4</v>
      </c>
      <c r="U886" s="61">
        <f t="shared" si="1532"/>
        <v>0</v>
      </c>
      <c r="V886" s="62">
        <f t="shared" si="1533"/>
        <v>0</v>
      </c>
      <c r="Z886" s="29" t="s">
        <v>302</v>
      </c>
      <c r="AA886" s="30">
        <v>40</v>
      </c>
      <c r="AB886" s="31">
        <v>7</v>
      </c>
      <c r="AC886" s="31">
        <v>2</v>
      </c>
      <c r="AD886" s="32" t="s">
        <v>301</v>
      </c>
      <c r="AE886" s="30" t="s">
        <v>857</v>
      </c>
      <c r="AF886" s="33">
        <v>786653.77</v>
      </c>
      <c r="AG886" s="34">
        <v>-1395.57</v>
      </c>
      <c r="AH886" s="33">
        <v>785258.2</v>
      </c>
      <c r="AI886" s="34">
        <v>784543.1</v>
      </c>
      <c r="AJ886" s="34">
        <v>0</v>
      </c>
      <c r="AK886" s="34">
        <v>784543.1</v>
      </c>
      <c r="AL886" s="34">
        <v>784543.1</v>
      </c>
      <c r="AM886" s="34">
        <v>0</v>
      </c>
      <c r="AN886" s="34">
        <v>784543.1</v>
      </c>
    </row>
    <row r="887" spans="1:40" s="25" customFormat="1" ht="26.4" x14ac:dyDescent="0.25">
      <c r="A887" s="3"/>
      <c r="B887" s="14" t="s">
        <v>20</v>
      </c>
      <c r="C887" s="15">
        <v>40</v>
      </c>
      <c r="D887" s="16">
        <v>7</v>
      </c>
      <c r="E887" s="16">
        <v>2</v>
      </c>
      <c r="F887" s="17" t="s">
        <v>300</v>
      </c>
      <c r="G887" s="15"/>
      <c r="H887" s="18">
        <v>65938599.68</v>
      </c>
      <c r="I887" s="18">
        <v>65223500</v>
      </c>
      <c r="J887" s="18">
        <v>65223500</v>
      </c>
      <c r="K887" s="58">
        <f t="shared" si="1522"/>
        <v>65938.599679999999</v>
      </c>
      <c r="L887" s="58">
        <f t="shared" si="1523"/>
        <v>65223.5</v>
      </c>
      <c r="M887" s="58">
        <f t="shared" si="1524"/>
        <v>65223.5</v>
      </c>
      <c r="N887" s="28" t="b">
        <f t="shared" si="1525"/>
        <v>1</v>
      </c>
      <c r="O887" s="28" t="b">
        <f t="shared" si="1526"/>
        <v>1</v>
      </c>
      <c r="P887" s="28" t="b">
        <f t="shared" si="1527"/>
        <v>1</v>
      </c>
      <c r="Q887" s="28" t="b">
        <f t="shared" si="1528"/>
        <v>1</v>
      </c>
      <c r="R887" s="28" t="b">
        <f t="shared" si="1529"/>
        <v>1</v>
      </c>
      <c r="S887" s="73" t="b">
        <f t="shared" si="1530"/>
        <v>1</v>
      </c>
      <c r="T887" s="73">
        <f t="shared" si="1531"/>
        <v>-3.2000000646803528E-4</v>
      </c>
      <c r="U887" s="61">
        <f t="shared" si="1532"/>
        <v>0</v>
      </c>
      <c r="V887" s="62">
        <f t="shared" si="1533"/>
        <v>0</v>
      </c>
      <c r="Z887" s="29" t="s">
        <v>20</v>
      </c>
      <c r="AA887" s="30">
        <v>40</v>
      </c>
      <c r="AB887" s="31">
        <v>7</v>
      </c>
      <c r="AC887" s="31">
        <v>2</v>
      </c>
      <c r="AD887" s="32" t="s">
        <v>300</v>
      </c>
      <c r="AE887" s="30" t="s">
        <v>857</v>
      </c>
      <c r="AF887" s="33">
        <v>67334.17</v>
      </c>
      <c r="AG887" s="34">
        <v>-1395.57</v>
      </c>
      <c r="AH887" s="33">
        <v>65938.600000000006</v>
      </c>
      <c r="AI887" s="34">
        <v>65223.5</v>
      </c>
      <c r="AJ887" s="34">
        <v>0</v>
      </c>
      <c r="AK887" s="34">
        <v>65223.5</v>
      </c>
      <c r="AL887" s="34">
        <v>65223.5</v>
      </c>
      <c r="AM887" s="34">
        <v>0</v>
      </c>
      <c r="AN887" s="34">
        <v>65223.5</v>
      </c>
    </row>
    <row r="888" spans="1:40" s="25" customFormat="1" ht="26.4" x14ac:dyDescent="0.25">
      <c r="A888" s="3"/>
      <c r="B888" s="14" t="s">
        <v>35</v>
      </c>
      <c r="C888" s="15">
        <v>40</v>
      </c>
      <c r="D888" s="16">
        <v>7</v>
      </c>
      <c r="E888" s="16">
        <v>2</v>
      </c>
      <c r="F888" s="17" t="s">
        <v>300</v>
      </c>
      <c r="G888" s="15" t="s">
        <v>34</v>
      </c>
      <c r="H888" s="18">
        <v>1604429.6</v>
      </c>
      <c r="I888" s="18">
        <v>0</v>
      </c>
      <c r="J888" s="18">
        <v>0</v>
      </c>
      <c r="K888" s="58">
        <f t="shared" si="1522"/>
        <v>1604.4296000000002</v>
      </c>
      <c r="L888" s="58">
        <f t="shared" si="1523"/>
        <v>0</v>
      </c>
      <c r="M888" s="58">
        <f t="shared" si="1524"/>
        <v>0</v>
      </c>
      <c r="N888" s="28" t="b">
        <f t="shared" si="1525"/>
        <v>1</v>
      </c>
      <c r="O888" s="28" t="b">
        <f t="shared" si="1526"/>
        <v>1</v>
      </c>
      <c r="P888" s="28" t="b">
        <f t="shared" si="1527"/>
        <v>1</v>
      </c>
      <c r="Q888" s="28" t="b">
        <f t="shared" si="1528"/>
        <v>1</v>
      </c>
      <c r="R888" s="28" t="b">
        <f t="shared" si="1529"/>
        <v>1</v>
      </c>
      <c r="S888" s="73" t="b">
        <f t="shared" si="1530"/>
        <v>0</v>
      </c>
      <c r="T888" s="73">
        <f t="shared" si="1531"/>
        <v>-3.9999999989959178E-4</v>
      </c>
      <c r="U888" s="61">
        <f t="shared" si="1532"/>
        <v>0</v>
      </c>
      <c r="V888" s="62">
        <f t="shared" si="1533"/>
        <v>0</v>
      </c>
      <c r="Z888" s="29" t="s">
        <v>35</v>
      </c>
      <c r="AA888" s="30">
        <v>40</v>
      </c>
      <c r="AB888" s="31">
        <v>7</v>
      </c>
      <c r="AC888" s="31">
        <v>2</v>
      </c>
      <c r="AD888" s="32" t="s">
        <v>300</v>
      </c>
      <c r="AE888" s="30">
        <v>200</v>
      </c>
      <c r="AF888" s="33">
        <v>0</v>
      </c>
      <c r="AG888" s="34">
        <v>1604.43</v>
      </c>
      <c r="AH888" s="33">
        <v>1604.43</v>
      </c>
      <c r="AI888" s="34">
        <v>0</v>
      </c>
      <c r="AJ888" s="34">
        <v>0</v>
      </c>
      <c r="AK888" s="34">
        <v>0</v>
      </c>
      <c r="AL888" s="34">
        <v>0</v>
      </c>
      <c r="AM888" s="34">
        <v>0</v>
      </c>
      <c r="AN888" s="34">
        <v>0</v>
      </c>
    </row>
    <row r="889" spans="1:40" s="25" customFormat="1" ht="26.4" x14ac:dyDescent="0.25">
      <c r="A889" s="3"/>
      <c r="B889" s="14" t="s">
        <v>33</v>
      </c>
      <c r="C889" s="15">
        <v>40</v>
      </c>
      <c r="D889" s="16">
        <v>7</v>
      </c>
      <c r="E889" s="16">
        <v>2</v>
      </c>
      <c r="F889" s="17" t="s">
        <v>300</v>
      </c>
      <c r="G889" s="15" t="s">
        <v>32</v>
      </c>
      <c r="H889" s="18">
        <v>1604429.6</v>
      </c>
      <c r="I889" s="18">
        <v>0</v>
      </c>
      <c r="J889" s="18">
        <v>0</v>
      </c>
      <c r="K889" s="58">
        <f t="shared" ref="K889:K896" si="1534">H889/1000</f>
        <v>1604.4296000000002</v>
      </c>
      <c r="L889" s="58">
        <f t="shared" ref="L889:L896" si="1535">I889/1000</f>
        <v>0</v>
      </c>
      <c r="M889" s="58">
        <f t="shared" ref="M889:M896" si="1536">J889/1000</f>
        <v>0</v>
      </c>
      <c r="N889" s="28" t="b">
        <f t="shared" ref="N889:N896" si="1537">B889=Z889</f>
        <v>1</v>
      </c>
      <c r="O889" s="28" t="b">
        <f t="shared" ref="O889:O896" si="1538">C889=AA889</f>
        <v>1</v>
      </c>
      <c r="P889" s="28" t="b">
        <f t="shared" ref="P889:P896" si="1539">D889=AB889</f>
        <v>1</v>
      </c>
      <c r="Q889" s="28" t="b">
        <f t="shared" ref="Q889:Q896" si="1540">E889=AC889</f>
        <v>1</v>
      </c>
      <c r="R889" s="28" t="b">
        <f t="shared" ref="R889:R896" si="1541">F889=AD889</f>
        <v>1</v>
      </c>
      <c r="S889" s="73" t="b">
        <f t="shared" ref="S889:S896" si="1542">G889=AE889</f>
        <v>0</v>
      </c>
      <c r="T889" s="73">
        <f t="shared" ref="T889:T896" si="1543">K889-AH889</f>
        <v>-3.9999999989959178E-4</v>
      </c>
      <c r="U889" s="61">
        <f t="shared" ref="U889:U896" si="1544">L889-AK889</f>
        <v>0</v>
      </c>
      <c r="V889" s="62">
        <f t="shared" ref="V889:V896" si="1545">M889-AN889</f>
        <v>0</v>
      </c>
      <c r="Z889" s="29" t="s">
        <v>33</v>
      </c>
      <c r="AA889" s="30">
        <v>40</v>
      </c>
      <c r="AB889" s="31">
        <v>7</v>
      </c>
      <c r="AC889" s="31">
        <v>2</v>
      </c>
      <c r="AD889" s="32" t="s">
        <v>300</v>
      </c>
      <c r="AE889" s="30">
        <v>240</v>
      </c>
      <c r="AF889" s="33">
        <v>0</v>
      </c>
      <c r="AG889" s="34">
        <v>1604.43</v>
      </c>
      <c r="AH889" s="33">
        <v>1604.43</v>
      </c>
      <c r="AI889" s="34">
        <v>0</v>
      </c>
      <c r="AJ889" s="34">
        <v>0</v>
      </c>
      <c r="AK889" s="34">
        <v>0</v>
      </c>
      <c r="AL889" s="34">
        <v>0</v>
      </c>
      <c r="AM889" s="34">
        <v>0</v>
      </c>
      <c r="AN889" s="34">
        <v>0</v>
      </c>
    </row>
    <row r="890" spans="1:40" s="25" customFormat="1" ht="26.4" x14ac:dyDescent="0.25">
      <c r="A890" s="3"/>
      <c r="B890" s="14" t="s">
        <v>19</v>
      </c>
      <c r="C890" s="15">
        <v>40</v>
      </c>
      <c r="D890" s="16">
        <v>7</v>
      </c>
      <c r="E890" s="16">
        <v>2</v>
      </c>
      <c r="F890" s="17" t="s">
        <v>300</v>
      </c>
      <c r="G890" s="15" t="s">
        <v>18</v>
      </c>
      <c r="H890" s="18">
        <v>64334170.079999998</v>
      </c>
      <c r="I890" s="18">
        <v>65223500</v>
      </c>
      <c r="J890" s="18">
        <v>65223500</v>
      </c>
      <c r="K890" s="58">
        <f t="shared" si="1534"/>
        <v>64334.170079999996</v>
      </c>
      <c r="L890" s="58">
        <f t="shared" si="1535"/>
        <v>65223.5</v>
      </c>
      <c r="M890" s="58">
        <f t="shared" si="1536"/>
        <v>65223.5</v>
      </c>
      <c r="N890" s="28" t="b">
        <f t="shared" si="1537"/>
        <v>1</v>
      </c>
      <c r="O890" s="28" t="b">
        <f t="shared" si="1538"/>
        <v>1</v>
      </c>
      <c r="P890" s="28" t="b">
        <f t="shared" si="1539"/>
        <v>1</v>
      </c>
      <c r="Q890" s="28" t="b">
        <f t="shared" si="1540"/>
        <v>1</v>
      </c>
      <c r="R890" s="28" t="b">
        <f t="shared" si="1541"/>
        <v>1</v>
      </c>
      <c r="S890" s="73" t="b">
        <f t="shared" si="1542"/>
        <v>0</v>
      </c>
      <c r="T890" s="73">
        <f t="shared" si="1543"/>
        <v>7.9999997979030013E-5</v>
      </c>
      <c r="U890" s="61">
        <f t="shared" si="1544"/>
        <v>0</v>
      </c>
      <c r="V890" s="62">
        <f t="shared" si="1545"/>
        <v>0</v>
      </c>
      <c r="Z890" s="29" t="s">
        <v>19</v>
      </c>
      <c r="AA890" s="30">
        <v>40</v>
      </c>
      <c r="AB890" s="31">
        <v>7</v>
      </c>
      <c r="AC890" s="31">
        <v>2</v>
      </c>
      <c r="AD890" s="32" t="s">
        <v>300</v>
      </c>
      <c r="AE890" s="30">
        <v>600</v>
      </c>
      <c r="AF890" s="33">
        <v>67334.17</v>
      </c>
      <c r="AG890" s="34">
        <v>-3000</v>
      </c>
      <c r="AH890" s="33">
        <v>64334.17</v>
      </c>
      <c r="AI890" s="34">
        <v>65223.5</v>
      </c>
      <c r="AJ890" s="34">
        <v>0</v>
      </c>
      <c r="AK890" s="34">
        <v>65223.5</v>
      </c>
      <c r="AL890" s="34">
        <v>65223.5</v>
      </c>
      <c r="AM890" s="34">
        <v>0</v>
      </c>
      <c r="AN890" s="34">
        <v>65223.5</v>
      </c>
    </row>
    <row r="891" spans="1:40" s="25" customFormat="1" x14ac:dyDescent="0.25">
      <c r="A891" s="3"/>
      <c r="B891" s="14" t="s">
        <v>52</v>
      </c>
      <c r="C891" s="15">
        <v>40</v>
      </c>
      <c r="D891" s="16">
        <v>7</v>
      </c>
      <c r="E891" s="16">
        <v>2</v>
      </c>
      <c r="F891" s="17" t="s">
        <v>300</v>
      </c>
      <c r="G891" s="15" t="s">
        <v>51</v>
      </c>
      <c r="H891" s="18">
        <v>57833370.079999998</v>
      </c>
      <c r="I891" s="18">
        <v>58722700</v>
      </c>
      <c r="J891" s="18">
        <v>58722700</v>
      </c>
      <c r="K891" s="58">
        <f t="shared" si="1534"/>
        <v>57833.370080000001</v>
      </c>
      <c r="L891" s="58">
        <f t="shared" si="1535"/>
        <v>58722.7</v>
      </c>
      <c r="M891" s="58">
        <f t="shared" si="1536"/>
        <v>58722.7</v>
      </c>
      <c r="N891" s="28" t="b">
        <f t="shared" si="1537"/>
        <v>1</v>
      </c>
      <c r="O891" s="28" t="b">
        <f t="shared" si="1538"/>
        <v>1</v>
      </c>
      <c r="P891" s="28" t="b">
        <f t="shared" si="1539"/>
        <v>1</v>
      </c>
      <c r="Q891" s="28" t="b">
        <f t="shared" si="1540"/>
        <v>1</v>
      </c>
      <c r="R891" s="28" t="b">
        <f t="shared" si="1541"/>
        <v>1</v>
      </c>
      <c r="S891" s="73" t="b">
        <f t="shared" si="1542"/>
        <v>0</v>
      </c>
      <c r="T891" s="73">
        <f t="shared" si="1543"/>
        <v>7.9999997979030013E-5</v>
      </c>
      <c r="U891" s="61">
        <f t="shared" si="1544"/>
        <v>0</v>
      </c>
      <c r="V891" s="62">
        <f t="shared" si="1545"/>
        <v>0</v>
      </c>
      <c r="Z891" s="29" t="s">
        <v>52</v>
      </c>
      <c r="AA891" s="30">
        <v>40</v>
      </c>
      <c r="AB891" s="31">
        <v>7</v>
      </c>
      <c r="AC891" s="31">
        <v>2</v>
      </c>
      <c r="AD891" s="32" t="s">
        <v>300</v>
      </c>
      <c r="AE891" s="30">
        <v>610</v>
      </c>
      <c r="AF891" s="33">
        <v>60833.37</v>
      </c>
      <c r="AG891" s="34">
        <v>-3000</v>
      </c>
      <c r="AH891" s="33">
        <v>57833.37</v>
      </c>
      <c r="AI891" s="34">
        <v>58722.7</v>
      </c>
      <c r="AJ891" s="34">
        <v>0</v>
      </c>
      <c r="AK891" s="34">
        <v>58722.7</v>
      </c>
      <c r="AL891" s="34">
        <v>58722.7</v>
      </c>
      <c r="AM891" s="34">
        <v>0</v>
      </c>
      <c r="AN891" s="34">
        <v>58722.7</v>
      </c>
    </row>
    <row r="892" spans="1:40" s="25" customFormat="1" x14ac:dyDescent="0.25">
      <c r="A892" s="3"/>
      <c r="B892" s="14" t="s">
        <v>17</v>
      </c>
      <c r="C892" s="15">
        <v>40</v>
      </c>
      <c r="D892" s="16">
        <v>7</v>
      </c>
      <c r="E892" s="16">
        <v>2</v>
      </c>
      <c r="F892" s="17" t="s">
        <v>300</v>
      </c>
      <c r="G892" s="15" t="s">
        <v>16</v>
      </c>
      <c r="H892" s="18">
        <v>6500800</v>
      </c>
      <c r="I892" s="18">
        <v>6500800</v>
      </c>
      <c r="J892" s="18">
        <v>6500800</v>
      </c>
      <c r="K892" s="58">
        <f t="shared" si="1534"/>
        <v>6500.8</v>
      </c>
      <c r="L892" s="58">
        <f t="shared" si="1535"/>
        <v>6500.8</v>
      </c>
      <c r="M892" s="58">
        <f t="shared" si="1536"/>
        <v>6500.8</v>
      </c>
      <c r="N892" s="28" t="b">
        <f t="shared" si="1537"/>
        <v>1</v>
      </c>
      <c r="O892" s="28" t="b">
        <f t="shared" si="1538"/>
        <v>1</v>
      </c>
      <c r="P892" s="28" t="b">
        <f t="shared" si="1539"/>
        <v>1</v>
      </c>
      <c r="Q892" s="28" t="b">
        <f t="shared" si="1540"/>
        <v>1</v>
      </c>
      <c r="R892" s="28" t="b">
        <f t="shared" si="1541"/>
        <v>1</v>
      </c>
      <c r="S892" s="73" t="b">
        <f t="shared" si="1542"/>
        <v>0</v>
      </c>
      <c r="T892" s="73">
        <f t="shared" si="1543"/>
        <v>0</v>
      </c>
      <c r="U892" s="61">
        <f t="shared" si="1544"/>
        <v>0</v>
      </c>
      <c r="V892" s="62">
        <f t="shared" si="1545"/>
        <v>0</v>
      </c>
      <c r="Z892" s="29" t="s">
        <v>17</v>
      </c>
      <c r="AA892" s="30">
        <v>40</v>
      </c>
      <c r="AB892" s="31">
        <v>7</v>
      </c>
      <c r="AC892" s="31">
        <v>2</v>
      </c>
      <c r="AD892" s="32" t="s">
        <v>300</v>
      </c>
      <c r="AE892" s="30">
        <v>620</v>
      </c>
      <c r="AF892" s="33">
        <v>6500.8</v>
      </c>
      <c r="AG892" s="34">
        <v>0</v>
      </c>
      <c r="AH892" s="33">
        <v>6500.8</v>
      </c>
      <c r="AI892" s="34">
        <v>6500.8</v>
      </c>
      <c r="AJ892" s="34">
        <v>0</v>
      </c>
      <c r="AK892" s="34">
        <v>6500.8</v>
      </c>
      <c r="AL892" s="34">
        <v>6500.8</v>
      </c>
      <c r="AM892" s="34">
        <v>0</v>
      </c>
      <c r="AN892" s="34">
        <v>6500.8</v>
      </c>
    </row>
    <row r="893" spans="1:40" s="25" customFormat="1" ht="26.4" x14ac:dyDescent="0.25">
      <c r="A893" s="3"/>
      <c r="B893" s="14" t="s">
        <v>299</v>
      </c>
      <c r="C893" s="15">
        <v>40</v>
      </c>
      <c r="D893" s="16">
        <v>7</v>
      </c>
      <c r="E893" s="16">
        <v>2</v>
      </c>
      <c r="F893" s="17" t="s">
        <v>298</v>
      </c>
      <c r="G893" s="15"/>
      <c r="H893" s="18">
        <v>40577500</v>
      </c>
      <c r="I893" s="18">
        <v>40577500</v>
      </c>
      <c r="J893" s="18">
        <v>40577500</v>
      </c>
      <c r="K893" s="58">
        <f t="shared" si="1534"/>
        <v>40577.5</v>
      </c>
      <c r="L893" s="58">
        <f t="shared" si="1535"/>
        <v>40577.5</v>
      </c>
      <c r="M893" s="58">
        <f t="shared" si="1536"/>
        <v>40577.5</v>
      </c>
      <c r="N893" s="28" t="b">
        <f t="shared" si="1537"/>
        <v>1</v>
      </c>
      <c r="O893" s="28" t="b">
        <f t="shared" si="1538"/>
        <v>1</v>
      </c>
      <c r="P893" s="28" t="b">
        <f t="shared" si="1539"/>
        <v>1</v>
      </c>
      <c r="Q893" s="28" t="b">
        <f t="shared" si="1540"/>
        <v>1</v>
      </c>
      <c r="R893" s="28" t="b">
        <f t="shared" si="1541"/>
        <v>1</v>
      </c>
      <c r="S893" s="73" t="b">
        <f t="shared" si="1542"/>
        <v>1</v>
      </c>
      <c r="T893" s="73">
        <f t="shared" si="1543"/>
        <v>0</v>
      </c>
      <c r="U893" s="61">
        <f t="shared" si="1544"/>
        <v>0</v>
      </c>
      <c r="V893" s="62">
        <f t="shared" si="1545"/>
        <v>0</v>
      </c>
      <c r="Z893" s="29" t="s">
        <v>299</v>
      </c>
      <c r="AA893" s="30">
        <v>40</v>
      </c>
      <c r="AB893" s="31">
        <v>7</v>
      </c>
      <c r="AC893" s="31">
        <v>2</v>
      </c>
      <c r="AD893" s="32" t="s">
        <v>298</v>
      </c>
      <c r="AE893" s="30" t="s">
        <v>857</v>
      </c>
      <c r="AF893" s="33">
        <v>40577.5</v>
      </c>
      <c r="AG893" s="34">
        <v>0</v>
      </c>
      <c r="AH893" s="33">
        <v>40577.5</v>
      </c>
      <c r="AI893" s="34">
        <v>40577.5</v>
      </c>
      <c r="AJ893" s="34">
        <v>0</v>
      </c>
      <c r="AK893" s="34">
        <v>40577.5</v>
      </c>
      <c r="AL893" s="34">
        <v>40577.5</v>
      </c>
      <c r="AM893" s="34">
        <v>0</v>
      </c>
      <c r="AN893" s="34">
        <v>40577.5</v>
      </c>
    </row>
    <row r="894" spans="1:40" s="25" customFormat="1" ht="26.4" x14ac:dyDescent="0.25">
      <c r="A894" s="3"/>
      <c r="B894" s="14" t="s">
        <v>19</v>
      </c>
      <c r="C894" s="15">
        <v>40</v>
      </c>
      <c r="D894" s="16">
        <v>7</v>
      </c>
      <c r="E894" s="16">
        <v>2</v>
      </c>
      <c r="F894" s="17" t="s">
        <v>298</v>
      </c>
      <c r="G894" s="15" t="s">
        <v>18</v>
      </c>
      <c r="H894" s="18">
        <v>40577500</v>
      </c>
      <c r="I894" s="18">
        <v>40577500</v>
      </c>
      <c r="J894" s="18">
        <v>40577500</v>
      </c>
      <c r="K894" s="58">
        <f t="shared" si="1534"/>
        <v>40577.5</v>
      </c>
      <c r="L894" s="58">
        <f t="shared" si="1535"/>
        <v>40577.5</v>
      </c>
      <c r="M894" s="58">
        <f t="shared" si="1536"/>
        <v>40577.5</v>
      </c>
      <c r="N894" s="28" t="b">
        <f t="shared" si="1537"/>
        <v>1</v>
      </c>
      <c r="O894" s="28" t="b">
        <f t="shared" si="1538"/>
        <v>1</v>
      </c>
      <c r="P894" s="28" t="b">
        <f t="shared" si="1539"/>
        <v>1</v>
      </c>
      <c r="Q894" s="28" t="b">
        <f t="shared" si="1540"/>
        <v>1</v>
      </c>
      <c r="R894" s="28" t="b">
        <f t="shared" si="1541"/>
        <v>1</v>
      </c>
      <c r="S894" s="73" t="b">
        <f t="shared" si="1542"/>
        <v>0</v>
      </c>
      <c r="T894" s="73">
        <f t="shared" si="1543"/>
        <v>0</v>
      </c>
      <c r="U894" s="61">
        <f t="shared" si="1544"/>
        <v>0</v>
      </c>
      <c r="V894" s="62">
        <f t="shared" si="1545"/>
        <v>0</v>
      </c>
      <c r="Z894" s="29" t="s">
        <v>19</v>
      </c>
      <c r="AA894" s="30">
        <v>40</v>
      </c>
      <c r="AB894" s="31">
        <v>7</v>
      </c>
      <c r="AC894" s="31">
        <v>2</v>
      </c>
      <c r="AD894" s="32" t="s">
        <v>298</v>
      </c>
      <c r="AE894" s="30">
        <v>600</v>
      </c>
      <c r="AF894" s="33">
        <v>40577.5</v>
      </c>
      <c r="AG894" s="34">
        <v>0</v>
      </c>
      <c r="AH894" s="33">
        <v>40577.5</v>
      </c>
      <c r="AI894" s="34">
        <v>40577.5</v>
      </c>
      <c r="AJ894" s="34">
        <v>0</v>
      </c>
      <c r="AK894" s="34">
        <v>40577.5</v>
      </c>
      <c r="AL894" s="34">
        <v>40577.5</v>
      </c>
      <c r="AM894" s="34">
        <v>0</v>
      </c>
      <c r="AN894" s="34">
        <v>40577.5</v>
      </c>
    </row>
    <row r="895" spans="1:40" s="25" customFormat="1" x14ac:dyDescent="0.25">
      <c r="A895" s="3"/>
      <c r="B895" s="14" t="s">
        <v>52</v>
      </c>
      <c r="C895" s="15">
        <v>40</v>
      </c>
      <c r="D895" s="16">
        <v>7</v>
      </c>
      <c r="E895" s="16">
        <v>2</v>
      </c>
      <c r="F895" s="17" t="s">
        <v>298</v>
      </c>
      <c r="G895" s="15" t="s">
        <v>51</v>
      </c>
      <c r="H895" s="18">
        <v>36896000</v>
      </c>
      <c r="I895" s="18">
        <v>36896000</v>
      </c>
      <c r="J895" s="18">
        <v>36896000</v>
      </c>
      <c r="K895" s="58">
        <f t="shared" si="1534"/>
        <v>36896</v>
      </c>
      <c r="L895" s="58">
        <f t="shared" si="1535"/>
        <v>36896</v>
      </c>
      <c r="M895" s="58">
        <f t="shared" si="1536"/>
        <v>36896</v>
      </c>
      <c r="N895" s="28" t="b">
        <f t="shared" si="1537"/>
        <v>1</v>
      </c>
      <c r="O895" s="28" t="b">
        <f t="shared" si="1538"/>
        <v>1</v>
      </c>
      <c r="P895" s="28" t="b">
        <f t="shared" si="1539"/>
        <v>1</v>
      </c>
      <c r="Q895" s="28" t="b">
        <f t="shared" si="1540"/>
        <v>1</v>
      </c>
      <c r="R895" s="28" t="b">
        <f t="shared" si="1541"/>
        <v>1</v>
      </c>
      <c r="S895" s="73" t="b">
        <f t="shared" si="1542"/>
        <v>0</v>
      </c>
      <c r="T895" s="73">
        <f t="shared" si="1543"/>
        <v>0</v>
      </c>
      <c r="U895" s="61">
        <f t="shared" si="1544"/>
        <v>0</v>
      </c>
      <c r="V895" s="62">
        <f t="shared" si="1545"/>
        <v>0</v>
      </c>
      <c r="Z895" s="29" t="s">
        <v>52</v>
      </c>
      <c r="AA895" s="30">
        <v>40</v>
      </c>
      <c r="AB895" s="31">
        <v>7</v>
      </c>
      <c r="AC895" s="31">
        <v>2</v>
      </c>
      <c r="AD895" s="32" t="s">
        <v>298</v>
      </c>
      <c r="AE895" s="30">
        <v>610</v>
      </c>
      <c r="AF895" s="33">
        <v>36896</v>
      </c>
      <c r="AG895" s="34">
        <v>0</v>
      </c>
      <c r="AH895" s="33">
        <v>36896</v>
      </c>
      <c r="AI895" s="34">
        <v>36896</v>
      </c>
      <c r="AJ895" s="34">
        <v>0</v>
      </c>
      <c r="AK895" s="34">
        <v>36896</v>
      </c>
      <c r="AL895" s="34">
        <v>36896</v>
      </c>
      <c r="AM895" s="34">
        <v>0</v>
      </c>
      <c r="AN895" s="34">
        <v>36896</v>
      </c>
    </row>
    <row r="896" spans="1:40" s="25" customFormat="1" x14ac:dyDescent="0.25">
      <c r="A896" s="3"/>
      <c r="B896" s="14" t="s">
        <v>17</v>
      </c>
      <c r="C896" s="15">
        <v>40</v>
      </c>
      <c r="D896" s="16">
        <v>7</v>
      </c>
      <c r="E896" s="16">
        <v>2</v>
      </c>
      <c r="F896" s="17" t="s">
        <v>298</v>
      </c>
      <c r="G896" s="15" t="s">
        <v>16</v>
      </c>
      <c r="H896" s="18">
        <v>3681500</v>
      </c>
      <c r="I896" s="18">
        <v>3681500</v>
      </c>
      <c r="J896" s="18">
        <v>3681500</v>
      </c>
      <c r="K896" s="58">
        <f t="shared" si="1534"/>
        <v>3681.5</v>
      </c>
      <c r="L896" s="58">
        <f t="shared" si="1535"/>
        <v>3681.5</v>
      </c>
      <c r="M896" s="58">
        <f t="shared" si="1536"/>
        <v>3681.5</v>
      </c>
      <c r="N896" s="28" t="b">
        <f t="shared" si="1537"/>
        <v>1</v>
      </c>
      <c r="O896" s="28" t="b">
        <f t="shared" si="1538"/>
        <v>1</v>
      </c>
      <c r="P896" s="28" t="b">
        <f t="shared" si="1539"/>
        <v>1</v>
      </c>
      <c r="Q896" s="28" t="b">
        <f t="shared" si="1540"/>
        <v>1</v>
      </c>
      <c r="R896" s="28" t="b">
        <f t="shared" si="1541"/>
        <v>1</v>
      </c>
      <c r="S896" s="73" t="b">
        <f t="shared" si="1542"/>
        <v>0</v>
      </c>
      <c r="T896" s="73">
        <f t="shared" si="1543"/>
        <v>0</v>
      </c>
      <c r="U896" s="61">
        <f t="shared" si="1544"/>
        <v>0</v>
      </c>
      <c r="V896" s="62">
        <f t="shared" si="1545"/>
        <v>0</v>
      </c>
      <c r="Z896" s="29" t="s">
        <v>17</v>
      </c>
      <c r="AA896" s="30">
        <v>40</v>
      </c>
      <c r="AB896" s="31">
        <v>7</v>
      </c>
      <c r="AC896" s="31">
        <v>2</v>
      </c>
      <c r="AD896" s="32" t="s">
        <v>298</v>
      </c>
      <c r="AE896" s="30">
        <v>620</v>
      </c>
      <c r="AF896" s="33">
        <v>3681.5</v>
      </c>
      <c r="AG896" s="34">
        <v>0</v>
      </c>
      <c r="AH896" s="33">
        <v>3681.5</v>
      </c>
      <c r="AI896" s="34">
        <v>3681.5</v>
      </c>
      <c r="AJ896" s="34">
        <v>0</v>
      </c>
      <c r="AK896" s="34">
        <v>3681.5</v>
      </c>
      <c r="AL896" s="34">
        <v>3681.5</v>
      </c>
      <c r="AM896" s="34">
        <v>0</v>
      </c>
      <c r="AN896" s="34">
        <v>3681.5</v>
      </c>
    </row>
    <row r="897" spans="1:40" s="25" customFormat="1" ht="26.4" x14ac:dyDescent="0.25">
      <c r="A897" s="3"/>
      <c r="B897" s="14" t="s">
        <v>297</v>
      </c>
      <c r="C897" s="15">
        <v>40</v>
      </c>
      <c r="D897" s="16">
        <v>7</v>
      </c>
      <c r="E897" s="16">
        <v>2</v>
      </c>
      <c r="F897" s="17" t="s">
        <v>296</v>
      </c>
      <c r="G897" s="15"/>
      <c r="H897" s="18">
        <v>677087100</v>
      </c>
      <c r="I897" s="18">
        <v>677087100</v>
      </c>
      <c r="J897" s="18">
        <v>677087100</v>
      </c>
      <c r="K897" s="58">
        <f t="shared" ref="K897:K931" si="1546">H897/1000</f>
        <v>677087.1</v>
      </c>
      <c r="L897" s="58">
        <f t="shared" ref="L897:L931" si="1547">I897/1000</f>
        <v>677087.1</v>
      </c>
      <c r="M897" s="58">
        <f t="shared" ref="M897:M931" si="1548">J897/1000</f>
        <v>677087.1</v>
      </c>
      <c r="N897" s="28" t="b">
        <f t="shared" ref="N897:N931" si="1549">B897=Z897</f>
        <v>1</v>
      </c>
      <c r="O897" s="28" t="b">
        <f t="shared" ref="O897:O931" si="1550">C897=AA897</f>
        <v>1</v>
      </c>
      <c r="P897" s="28" t="b">
        <f t="shared" ref="P897:P931" si="1551">D897=AB897</f>
        <v>1</v>
      </c>
      <c r="Q897" s="28" t="b">
        <f t="shared" ref="Q897:Q931" si="1552">E897=AC897</f>
        <v>1</v>
      </c>
      <c r="R897" s="28" t="b">
        <f t="shared" ref="R897:R931" si="1553">F897=AD897</f>
        <v>1</v>
      </c>
      <c r="S897" s="73" t="b">
        <f t="shared" ref="S897:S931" si="1554">G897=AE897</f>
        <v>1</v>
      </c>
      <c r="T897" s="73">
        <f t="shared" ref="T897:T931" si="1555">K897-AH897</f>
        <v>0</v>
      </c>
      <c r="U897" s="61">
        <f t="shared" ref="U897:U931" si="1556">L897-AK897</f>
        <v>0</v>
      </c>
      <c r="V897" s="62">
        <f t="shared" ref="V897:V931" si="1557">M897-AN897</f>
        <v>0</v>
      </c>
      <c r="Z897" s="29" t="s">
        <v>297</v>
      </c>
      <c r="AA897" s="30">
        <v>40</v>
      </c>
      <c r="AB897" s="31">
        <v>7</v>
      </c>
      <c r="AC897" s="31">
        <v>2</v>
      </c>
      <c r="AD897" s="32" t="s">
        <v>296</v>
      </c>
      <c r="AE897" s="30" t="s">
        <v>857</v>
      </c>
      <c r="AF897" s="33">
        <v>677087.1</v>
      </c>
      <c r="AG897" s="34">
        <v>0</v>
      </c>
      <c r="AH897" s="33">
        <v>677087.1</v>
      </c>
      <c r="AI897" s="34">
        <v>677087.1</v>
      </c>
      <c r="AJ897" s="34">
        <v>0</v>
      </c>
      <c r="AK897" s="34">
        <v>677087.1</v>
      </c>
      <c r="AL897" s="34">
        <v>677087.1</v>
      </c>
      <c r="AM897" s="34">
        <v>0</v>
      </c>
      <c r="AN897" s="34">
        <v>677087.1</v>
      </c>
    </row>
    <row r="898" spans="1:40" s="25" customFormat="1" ht="26.4" x14ac:dyDescent="0.25">
      <c r="A898" s="3"/>
      <c r="B898" s="14" t="s">
        <v>19</v>
      </c>
      <c r="C898" s="15">
        <v>40</v>
      </c>
      <c r="D898" s="16">
        <v>7</v>
      </c>
      <c r="E898" s="16">
        <v>2</v>
      </c>
      <c r="F898" s="17" t="s">
        <v>296</v>
      </c>
      <c r="G898" s="15" t="s">
        <v>18</v>
      </c>
      <c r="H898" s="18">
        <v>677087100</v>
      </c>
      <c r="I898" s="18">
        <v>677087100</v>
      </c>
      <c r="J898" s="18">
        <v>677087100</v>
      </c>
      <c r="K898" s="58">
        <f t="shared" si="1546"/>
        <v>677087.1</v>
      </c>
      <c r="L898" s="58">
        <f t="shared" si="1547"/>
        <v>677087.1</v>
      </c>
      <c r="M898" s="58">
        <f t="shared" si="1548"/>
        <v>677087.1</v>
      </c>
      <c r="N898" s="28" t="b">
        <f t="shared" si="1549"/>
        <v>1</v>
      </c>
      <c r="O898" s="28" t="b">
        <f t="shared" si="1550"/>
        <v>1</v>
      </c>
      <c r="P898" s="28" t="b">
        <f t="shared" si="1551"/>
        <v>1</v>
      </c>
      <c r="Q898" s="28" t="b">
        <f t="shared" si="1552"/>
        <v>1</v>
      </c>
      <c r="R898" s="28" t="b">
        <f t="shared" si="1553"/>
        <v>1</v>
      </c>
      <c r="S898" s="73" t="b">
        <f t="shared" si="1554"/>
        <v>0</v>
      </c>
      <c r="T898" s="73">
        <f t="shared" si="1555"/>
        <v>0</v>
      </c>
      <c r="U898" s="61">
        <f t="shared" si="1556"/>
        <v>0</v>
      </c>
      <c r="V898" s="62">
        <f t="shared" si="1557"/>
        <v>0</v>
      </c>
      <c r="Z898" s="29" t="s">
        <v>19</v>
      </c>
      <c r="AA898" s="30">
        <v>40</v>
      </c>
      <c r="AB898" s="31">
        <v>7</v>
      </c>
      <c r="AC898" s="31">
        <v>2</v>
      </c>
      <c r="AD898" s="32" t="s">
        <v>296</v>
      </c>
      <c r="AE898" s="30">
        <v>600</v>
      </c>
      <c r="AF898" s="33">
        <v>677087.1</v>
      </c>
      <c r="AG898" s="34">
        <v>0</v>
      </c>
      <c r="AH898" s="33">
        <v>677087.1</v>
      </c>
      <c r="AI898" s="34">
        <v>677087.1</v>
      </c>
      <c r="AJ898" s="34">
        <v>0</v>
      </c>
      <c r="AK898" s="34">
        <v>677087.1</v>
      </c>
      <c r="AL898" s="34">
        <v>677087.1</v>
      </c>
      <c r="AM898" s="34">
        <v>0</v>
      </c>
      <c r="AN898" s="34">
        <v>677087.1</v>
      </c>
    </row>
    <row r="899" spans="1:40" s="25" customFormat="1" x14ac:dyDescent="0.25">
      <c r="A899" s="3"/>
      <c r="B899" s="14" t="s">
        <v>52</v>
      </c>
      <c r="C899" s="15">
        <v>40</v>
      </c>
      <c r="D899" s="16">
        <v>7</v>
      </c>
      <c r="E899" s="16">
        <v>2</v>
      </c>
      <c r="F899" s="17" t="s">
        <v>296</v>
      </c>
      <c r="G899" s="15" t="s">
        <v>51</v>
      </c>
      <c r="H899" s="18">
        <v>574232700</v>
      </c>
      <c r="I899" s="18">
        <v>574232700</v>
      </c>
      <c r="J899" s="18">
        <v>574232700</v>
      </c>
      <c r="K899" s="58">
        <f t="shared" si="1546"/>
        <v>574232.69999999995</v>
      </c>
      <c r="L899" s="58">
        <f t="shared" si="1547"/>
        <v>574232.69999999995</v>
      </c>
      <c r="M899" s="58">
        <f t="shared" si="1548"/>
        <v>574232.69999999995</v>
      </c>
      <c r="N899" s="28" t="b">
        <f t="shared" si="1549"/>
        <v>1</v>
      </c>
      <c r="O899" s="28" t="b">
        <f t="shared" si="1550"/>
        <v>1</v>
      </c>
      <c r="P899" s="28" t="b">
        <f t="shared" si="1551"/>
        <v>1</v>
      </c>
      <c r="Q899" s="28" t="b">
        <f t="shared" si="1552"/>
        <v>1</v>
      </c>
      <c r="R899" s="28" t="b">
        <f t="shared" si="1553"/>
        <v>1</v>
      </c>
      <c r="S899" s="73" t="b">
        <f t="shared" si="1554"/>
        <v>0</v>
      </c>
      <c r="T899" s="73">
        <f t="shared" si="1555"/>
        <v>0</v>
      </c>
      <c r="U899" s="61">
        <f t="shared" si="1556"/>
        <v>0</v>
      </c>
      <c r="V899" s="62">
        <f t="shared" si="1557"/>
        <v>0</v>
      </c>
      <c r="Z899" s="29" t="s">
        <v>52</v>
      </c>
      <c r="AA899" s="30">
        <v>40</v>
      </c>
      <c r="AB899" s="31">
        <v>7</v>
      </c>
      <c r="AC899" s="31">
        <v>2</v>
      </c>
      <c r="AD899" s="32" t="s">
        <v>296</v>
      </c>
      <c r="AE899" s="30">
        <v>610</v>
      </c>
      <c r="AF899" s="33">
        <v>574232.69999999995</v>
      </c>
      <c r="AG899" s="34">
        <v>0</v>
      </c>
      <c r="AH899" s="33">
        <v>574232.69999999995</v>
      </c>
      <c r="AI899" s="34">
        <v>574232.69999999995</v>
      </c>
      <c r="AJ899" s="34">
        <v>0</v>
      </c>
      <c r="AK899" s="34">
        <v>574232.69999999995</v>
      </c>
      <c r="AL899" s="34">
        <v>574232.69999999995</v>
      </c>
      <c r="AM899" s="34">
        <v>0</v>
      </c>
      <c r="AN899" s="34">
        <v>574232.69999999995</v>
      </c>
    </row>
    <row r="900" spans="1:40" s="25" customFormat="1" x14ac:dyDescent="0.25">
      <c r="A900" s="3"/>
      <c r="B900" s="14" t="s">
        <v>17</v>
      </c>
      <c r="C900" s="15">
        <v>40</v>
      </c>
      <c r="D900" s="16">
        <v>7</v>
      </c>
      <c r="E900" s="16">
        <v>2</v>
      </c>
      <c r="F900" s="17" t="s">
        <v>296</v>
      </c>
      <c r="G900" s="15" t="s">
        <v>16</v>
      </c>
      <c r="H900" s="18">
        <v>102854400</v>
      </c>
      <c r="I900" s="18">
        <v>102854400</v>
      </c>
      <c r="J900" s="18">
        <v>102854400</v>
      </c>
      <c r="K900" s="58">
        <f t="shared" si="1546"/>
        <v>102854.39999999999</v>
      </c>
      <c r="L900" s="58">
        <f t="shared" si="1547"/>
        <v>102854.39999999999</v>
      </c>
      <c r="M900" s="58">
        <f t="shared" si="1548"/>
        <v>102854.39999999999</v>
      </c>
      <c r="N900" s="28" t="b">
        <f t="shared" si="1549"/>
        <v>1</v>
      </c>
      <c r="O900" s="28" t="b">
        <f t="shared" si="1550"/>
        <v>1</v>
      </c>
      <c r="P900" s="28" t="b">
        <f t="shared" si="1551"/>
        <v>1</v>
      </c>
      <c r="Q900" s="28" t="b">
        <f t="shared" si="1552"/>
        <v>1</v>
      </c>
      <c r="R900" s="28" t="b">
        <f t="shared" si="1553"/>
        <v>1</v>
      </c>
      <c r="S900" s="73" t="b">
        <f t="shared" si="1554"/>
        <v>0</v>
      </c>
      <c r="T900" s="73">
        <f t="shared" si="1555"/>
        <v>0</v>
      </c>
      <c r="U900" s="61">
        <f t="shared" si="1556"/>
        <v>0</v>
      </c>
      <c r="V900" s="62">
        <f t="shared" si="1557"/>
        <v>0</v>
      </c>
      <c r="Z900" s="29" t="s">
        <v>17</v>
      </c>
      <c r="AA900" s="30">
        <v>40</v>
      </c>
      <c r="AB900" s="31">
        <v>7</v>
      </c>
      <c r="AC900" s="31">
        <v>2</v>
      </c>
      <c r="AD900" s="32" t="s">
        <v>296</v>
      </c>
      <c r="AE900" s="30">
        <v>620</v>
      </c>
      <c r="AF900" s="33">
        <v>102854.39999999999</v>
      </c>
      <c r="AG900" s="34">
        <v>0</v>
      </c>
      <c r="AH900" s="33">
        <v>102854.39999999999</v>
      </c>
      <c r="AI900" s="34">
        <v>102854.39999999999</v>
      </c>
      <c r="AJ900" s="34">
        <v>0</v>
      </c>
      <c r="AK900" s="34">
        <v>102854.39999999999</v>
      </c>
      <c r="AL900" s="34">
        <v>102854.39999999999</v>
      </c>
      <c r="AM900" s="34">
        <v>0</v>
      </c>
      <c r="AN900" s="34">
        <v>102854.39999999999</v>
      </c>
    </row>
    <row r="901" spans="1:40" s="25" customFormat="1" ht="26.4" x14ac:dyDescent="0.25">
      <c r="A901" s="3"/>
      <c r="B901" s="14" t="s">
        <v>295</v>
      </c>
      <c r="C901" s="15">
        <v>40</v>
      </c>
      <c r="D901" s="16">
        <v>7</v>
      </c>
      <c r="E901" s="16">
        <v>2</v>
      </c>
      <c r="F901" s="17" t="s">
        <v>294</v>
      </c>
      <c r="G901" s="15"/>
      <c r="H901" s="18">
        <v>1655000</v>
      </c>
      <c r="I901" s="18">
        <v>1655000</v>
      </c>
      <c r="J901" s="18">
        <v>1655000</v>
      </c>
      <c r="K901" s="58">
        <f t="shared" si="1546"/>
        <v>1655</v>
      </c>
      <c r="L901" s="58">
        <f t="shared" si="1547"/>
        <v>1655</v>
      </c>
      <c r="M901" s="58">
        <f t="shared" si="1548"/>
        <v>1655</v>
      </c>
      <c r="N901" s="28" t="b">
        <f t="shared" si="1549"/>
        <v>1</v>
      </c>
      <c r="O901" s="28" t="b">
        <f t="shared" si="1550"/>
        <v>1</v>
      </c>
      <c r="P901" s="28" t="b">
        <f t="shared" si="1551"/>
        <v>1</v>
      </c>
      <c r="Q901" s="28" t="b">
        <f t="shared" si="1552"/>
        <v>1</v>
      </c>
      <c r="R901" s="28" t="b">
        <f t="shared" si="1553"/>
        <v>1</v>
      </c>
      <c r="S901" s="73" t="b">
        <f t="shared" si="1554"/>
        <v>1</v>
      </c>
      <c r="T901" s="73">
        <f t="shared" si="1555"/>
        <v>0</v>
      </c>
      <c r="U901" s="61">
        <f t="shared" si="1556"/>
        <v>0</v>
      </c>
      <c r="V901" s="62">
        <f t="shared" si="1557"/>
        <v>0</v>
      </c>
      <c r="Z901" s="29" t="s">
        <v>295</v>
      </c>
      <c r="AA901" s="30">
        <v>40</v>
      </c>
      <c r="AB901" s="31">
        <v>7</v>
      </c>
      <c r="AC901" s="31">
        <v>2</v>
      </c>
      <c r="AD901" s="32" t="s">
        <v>294</v>
      </c>
      <c r="AE901" s="30" t="s">
        <v>857</v>
      </c>
      <c r="AF901" s="33">
        <v>1655</v>
      </c>
      <c r="AG901" s="34">
        <v>0</v>
      </c>
      <c r="AH901" s="33">
        <v>1655</v>
      </c>
      <c r="AI901" s="34">
        <v>1655</v>
      </c>
      <c r="AJ901" s="34">
        <v>0</v>
      </c>
      <c r="AK901" s="34">
        <v>1655</v>
      </c>
      <c r="AL901" s="34">
        <v>1655</v>
      </c>
      <c r="AM901" s="34">
        <v>0</v>
      </c>
      <c r="AN901" s="34">
        <v>1655</v>
      </c>
    </row>
    <row r="902" spans="1:40" s="25" customFormat="1" ht="26.4" x14ac:dyDescent="0.25">
      <c r="A902" s="3"/>
      <c r="B902" s="14" t="s">
        <v>19</v>
      </c>
      <c r="C902" s="15">
        <v>40</v>
      </c>
      <c r="D902" s="16">
        <v>7</v>
      </c>
      <c r="E902" s="16">
        <v>2</v>
      </c>
      <c r="F902" s="17" t="s">
        <v>294</v>
      </c>
      <c r="G902" s="15" t="s">
        <v>18</v>
      </c>
      <c r="H902" s="18">
        <v>1655000</v>
      </c>
      <c r="I902" s="18">
        <v>1655000</v>
      </c>
      <c r="J902" s="18">
        <v>1655000</v>
      </c>
      <c r="K902" s="58">
        <f t="shared" si="1546"/>
        <v>1655</v>
      </c>
      <c r="L902" s="58">
        <f t="shared" si="1547"/>
        <v>1655</v>
      </c>
      <c r="M902" s="58">
        <f t="shared" si="1548"/>
        <v>1655</v>
      </c>
      <c r="N902" s="28" t="b">
        <f t="shared" si="1549"/>
        <v>1</v>
      </c>
      <c r="O902" s="28" t="b">
        <f t="shared" si="1550"/>
        <v>1</v>
      </c>
      <c r="P902" s="28" t="b">
        <f t="shared" si="1551"/>
        <v>1</v>
      </c>
      <c r="Q902" s="28" t="b">
        <f t="shared" si="1552"/>
        <v>1</v>
      </c>
      <c r="R902" s="28" t="b">
        <f t="shared" si="1553"/>
        <v>1</v>
      </c>
      <c r="S902" s="73" t="b">
        <f t="shared" si="1554"/>
        <v>0</v>
      </c>
      <c r="T902" s="73">
        <f t="shared" si="1555"/>
        <v>0</v>
      </c>
      <c r="U902" s="61">
        <f t="shared" si="1556"/>
        <v>0</v>
      </c>
      <c r="V902" s="62">
        <f t="shared" si="1557"/>
        <v>0</v>
      </c>
      <c r="Z902" s="29" t="s">
        <v>19</v>
      </c>
      <c r="AA902" s="30">
        <v>40</v>
      </c>
      <c r="AB902" s="31">
        <v>7</v>
      </c>
      <c r="AC902" s="31">
        <v>2</v>
      </c>
      <c r="AD902" s="32" t="s">
        <v>294</v>
      </c>
      <c r="AE902" s="30">
        <v>600</v>
      </c>
      <c r="AF902" s="33">
        <v>1655</v>
      </c>
      <c r="AG902" s="34">
        <v>0</v>
      </c>
      <c r="AH902" s="33">
        <v>1655</v>
      </c>
      <c r="AI902" s="34">
        <v>1655</v>
      </c>
      <c r="AJ902" s="34">
        <v>0</v>
      </c>
      <c r="AK902" s="34">
        <v>1655</v>
      </c>
      <c r="AL902" s="34">
        <v>1655</v>
      </c>
      <c r="AM902" s="34">
        <v>0</v>
      </c>
      <c r="AN902" s="34">
        <v>1655</v>
      </c>
    </row>
    <row r="903" spans="1:40" s="25" customFormat="1" x14ac:dyDescent="0.25">
      <c r="A903" s="3"/>
      <c r="B903" s="14" t="s">
        <v>52</v>
      </c>
      <c r="C903" s="15">
        <v>40</v>
      </c>
      <c r="D903" s="16">
        <v>7</v>
      </c>
      <c r="E903" s="16">
        <v>2</v>
      </c>
      <c r="F903" s="17" t="s">
        <v>294</v>
      </c>
      <c r="G903" s="15" t="s">
        <v>51</v>
      </c>
      <c r="H903" s="18">
        <v>1605700</v>
      </c>
      <c r="I903" s="18">
        <v>1605700</v>
      </c>
      <c r="J903" s="18">
        <v>1605700</v>
      </c>
      <c r="K903" s="58">
        <f t="shared" si="1546"/>
        <v>1605.7</v>
      </c>
      <c r="L903" s="58">
        <f t="shared" si="1547"/>
        <v>1605.7</v>
      </c>
      <c r="M903" s="58">
        <f t="shared" si="1548"/>
        <v>1605.7</v>
      </c>
      <c r="N903" s="28" t="b">
        <f t="shared" si="1549"/>
        <v>1</v>
      </c>
      <c r="O903" s="28" t="b">
        <f t="shared" si="1550"/>
        <v>1</v>
      </c>
      <c r="P903" s="28" t="b">
        <f t="shared" si="1551"/>
        <v>1</v>
      </c>
      <c r="Q903" s="28" t="b">
        <f t="shared" si="1552"/>
        <v>1</v>
      </c>
      <c r="R903" s="28" t="b">
        <f t="shared" si="1553"/>
        <v>1</v>
      </c>
      <c r="S903" s="73" t="b">
        <f t="shared" si="1554"/>
        <v>0</v>
      </c>
      <c r="T903" s="73">
        <f t="shared" si="1555"/>
        <v>0</v>
      </c>
      <c r="U903" s="61">
        <f t="shared" si="1556"/>
        <v>0</v>
      </c>
      <c r="V903" s="62">
        <f t="shared" si="1557"/>
        <v>0</v>
      </c>
      <c r="Z903" s="29" t="s">
        <v>52</v>
      </c>
      <c r="AA903" s="30">
        <v>40</v>
      </c>
      <c r="AB903" s="31">
        <v>7</v>
      </c>
      <c r="AC903" s="31">
        <v>2</v>
      </c>
      <c r="AD903" s="32" t="s">
        <v>294</v>
      </c>
      <c r="AE903" s="30">
        <v>610</v>
      </c>
      <c r="AF903" s="33">
        <v>1605.7</v>
      </c>
      <c r="AG903" s="34">
        <v>0</v>
      </c>
      <c r="AH903" s="33">
        <v>1605.7</v>
      </c>
      <c r="AI903" s="34">
        <v>1605.7</v>
      </c>
      <c r="AJ903" s="34">
        <v>0</v>
      </c>
      <c r="AK903" s="34">
        <v>1605.7</v>
      </c>
      <c r="AL903" s="34">
        <v>1605.7</v>
      </c>
      <c r="AM903" s="34">
        <v>0</v>
      </c>
      <c r="AN903" s="34">
        <v>1605.7</v>
      </c>
    </row>
    <row r="904" spans="1:40" s="25" customFormat="1" x14ac:dyDescent="0.25">
      <c r="A904" s="3"/>
      <c r="B904" s="14" t="s">
        <v>17</v>
      </c>
      <c r="C904" s="15">
        <v>40</v>
      </c>
      <c r="D904" s="16">
        <v>7</v>
      </c>
      <c r="E904" s="16">
        <v>2</v>
      </c>
      <c r="F904" s="17" t="s">
        <v>294</v>
      </c>
      <c r="G904" s="15" t="s">
        <v>16</v>
      </c>
      <c r="H904" s="18">
        <v>49300</v>
      </c>
      <c r="I904" s="18">
        <v>49300</v>
      </c>
      <c r="J904" s="18">
        <v>49300</v>
      </c>
      <c r="K904" s="58">
        <f t="shared" si="1546"/>
        <v>49.3</v>
      </c>
      <c r="L904" s="58">
        <f t="shared" si="1547"/>
        <v>49.3</v>
      </c>
      <c r="M904" s="58">
        <f t="shared" si="1548"/>
        <v>49.3</v>
      </c>
      <c r="N904" s="28" t="b">
        <f t="shared" si="1549"/>
        <v>1</v>
      </c>
      <c r="O904" s="28" t="b">
        <f t="shared" si="1550"/>
        <v>1</v>
      </c>
      <c r="P904" s="28" t="b">
        <f t="shared" si="1551"/>
        <v>1</v>
      </c>
      <c r="Q904" s="28" t="b">
        <f t="shared" si="1552"/>
        <v>1</v>
      </c>
      <c r="R904" s="28" t="b">
        <f t="shared" si="1553"/>
        <v>1</v>
      </c>
      <c r="S904" s="73" t="b">
        <f t="shared" si="1554"/>
        <v>0</v>
      </c>
      <c r="T904" s="73">
        <f t="shared" si="1555"/>
        <v>0</v>
      </c>
      <c r="U904" s="61">
        <f t="shared" si="1556"/>
        <v>0</v>
      </c>
      <c r="V904" s="62">
        <f t="shared" si="1557"/>
        <v>0</v>
      </c>
      <c r="Z904" s="29" t="s">
        <v>17</v>
      </c>
      <c r="AA904" s="30">
        <v>40</v>
      </c>
      <c r="AB904" s="31">
        <v>7</v>
      </c>
      <c r="AC904" s="31">
        <v>2</v>
      </c>
      <c r="AD904" s="32" t="s">
        <v>294</v>
      </c>
      <c r="AE904" s="30">
        <v>620</v>
      </c>
      <c r="AF904" s="33">
        <v>49.3</v>
      </c>
      <c r="AG904" s="34">
        <v>0</v>
      </c>
      <c r="AH904" s="33">
        <v>49.3</v>
      </c>
      <c r="AI904" s="34">
        <v>49.3</v>
      </c>
      <c r="AJ904" s="34">
        <v>0</v>
      </c>
      <c r="AK904" s="34">
        <v>49.3</v>
      </c>
      <c r="AL904" s="34">
        <v>49.3</v>
      </c>
      <c r="AM904" s="34">
        <v>0</v>
      </c>
      <c r="AN904" s="34">
        <v>49.3</v>
      </c>
    </row>
    <row r="905" spans="1:40" s="25" customFormat="1" x14ac:dyDescent="0.25">
      <c r="A905" s="3"/>
      <c r="B905" s="14" t="s">
        <v>293</v>
      </c>
      <c r="C905" s="15">
        <v>40</v>
      </c>
      <c r="D905" s="16">
        <v>7</v>
      </c>
      <c r="E905" s="16">
        <v>2</v>
      </c>
      <c r="F905" s="17" t="s">
        <v>292</v>
      </c>
      <c r="G905" s="15"/>
      <c r="H905" s="18">
        <v>150000</v>
      </c>
      <c r="I905" s="18">
        <v>150000</v>
      </c>
      <c r="J905" s="18">
        <v>150000</v>
      </c>
      <c r="K905" s="58">
        <f t="shared" si="1546"/>
        <v>150</v>
      </c>
      <c r="L905" s="58">
        <f t="shared" si="1547"/>
        <v>150</v>
      </c>
      <c r="M905" s="58">
        <f t="shared" si="1548"/>
        <v>150</v>
      </c>
      <c r="N905" s="28" t="b">
        <f t="shared" si="1549"/>
        <v>1</v>
      </c>
      <c r="O905" s="28" t="b">
        <f t="shared" si="1550"/>
        <v>1</v>
      </c>
      <c r="P905" s="28" t="b">
        <f t="shared" si="1551"/>
        <v>1</v>
      </c>
      <c r="Q905" s="28" t="b">
        <f t="shared" si="1552"/>
        <v>1</v>
      </c>
      <c r="R905" s="28" t="b">
        <f t="shared" si="1553"/>
        <v>1</v>
      </c>
      <c r="S905" s="73" t="b">
        <f t="shared" si="1554"/>
        <v>1</v>
      </c>
      <c r="T905" s="73">
        <f t="shared" si="1555"/>
        <v>0</v>
      </c>
      <c r="U905" s="61">
        <f t="shared" si="1556"/>
        <v>0</v>
      </c>
      <c r="V905" s="62">
        <f t="shared" si="1557"/>
        <v>0</v>
      </c>
      <c r="Z905" s="29" t="s">
        <v>293</v>
      </c>
      <c r="AA905" s="30">
        <v>40</v>
      </c>
      <c r="AB905" s="31">
        <v>7</v>
      </c>
      <c r="AC905" s="31">
        <v>2</v>
      </c>
      <c r="AD905" s="32" t="s">
        <v>292</v>
      </c>
      <c r="AE905" s="30" t="s">
        <v>857</v>
      </c>
      <c r="AF905" s="33">
        <v>150</v>
      </c>
      <c r="AG905" s="34">
        <v>0</v>
      </c>
      <c r="AH905" s="33">
        <v>150</v>
      </c>
      <c r="AI905" s="34">
        <v>150</v>
      </c>
      <c r="AJ905" s="34">
        <v>0</v>
      </c>
      <c r="AK905" s="34">
        <v>150</v>
      </c>
      <c r="AL905" s="34">
        <v>150</v>
      </c>
      <c r="AM905" s="34">
        <v>0</v>
      </c>
      <c r="AN905" s="34">
        <v>150</v>
      </c>
    </row>
    <row r="906" spans="1:40" s="25" customFormat="1" x14ac:dyDescent="0.25">
      <c r="A906" s="3"/>
      <c r="B906" s="14" t="s">
        <v>49</v>
      </c>
      <c r="C906" s="15">
        <v>40</v>
      </c>
      <c r="D906" s="16">
        <v>7</v>
      </c>
      <c r="E906" s="16">
        <v>2</v>
      </c>
      <c r="F906" s="17" t="s">
        <v>291</v>
      </c>
      <c r="G906" s="15"/>
      <c r="H906" s="18">
        <v>150000</v>
      </c>
      <c r="I906" s="18">
        <v>150000</v>
      </c>
      <c r="J906" s="18">
        <v>150000</v>
      </c>
      <c r="K906" s="58">
        <f t="shared" si="1546"/>
        <v>150</v>
      </c>
      <c r="L906" s="58">
        <f t="shared" si="1547"/>
        <v>150</v>
      </c>
      <c r="M906" s="58">
        <f t="shared" si="1548"/>
        <v>150</v>
      </c>
      <c r="N906" s="28" t="b">
        <f t="shared" si="1549"/>
        <v>1</v>
      </c>
      <c r="O906" s="28" t="b">
        <f t="shared" si="1550"/>
        <v>1</v>
      </c>
      <c r="P906" s="28" t="b">
        <f t="shared" si="1551"/>
        <v>1</v>
      </c>
      <c r="Q906" s="28" t="b">
        <f t="shared" si="1552"/>
        <v>1</v>
      </c>
      <c r="R906" s="28" t="b">
        <f t="shared" si="1553"/>
        <v>1</v>
      </c>
      <c r="S906" s="73" t="b">
        <f t="shared" si="1554"/>
        <v>1</v>
      </c>
      <c r="T906" s="73">
        <f t="shared" si="1555"/>
        <v>0</v>
      </c>
      <c r="U906" s="61">
        <f t="shared" si="1556"/>
        <v>0</v>
      </c>
      <c r="V906" s="62">
        <f t="shared" si="1557"/>
        <v>0</v>
      </c>
      <c r="Z906" s="29" t="s">
        <v>49</v>
      </c>
      <c r="AA906" s="30">
        <v>40</v>
      </c>
      <c r="AB906" s="31">
        <v>7</v>
      </c>
      <c r="AC906" s="31">
        <v>2</v>
      </c>
      <c r="AD906" s="32" t="s">
        <v>291</v>
      </c>
      <c r="AE906" s="30" t="s">
        <v>857</v>
      </c>
      <c r="AF906" s="33">
        <v>150</v>
      </c>
      <c r="AG906" s="34">
        <v>0</v>
      </c>
      <c r="AH906" s="33">
        <v>150</v>
      </c>
      <c r="AI906" s="34">
        <v>150</v>
      </c>
      <c r="AJ906" s="34">
        <v>0</v>
      </c>
      <c r="AK906" s="34">
        <v>150</v>
      </c>
      <c r="AL906" s="34">
        <v>150</v>
      </c>
      <c r="AM906" s="34">
        <v>0</v>
      </c>
      <c r="AN906" s="34">
        <v>150</v>
      </c>
    </row>
    <row r="907" spans="1:40" s="25" customFormat="1" ht="26.4" x14ac:dyDescent="0.25">
      <c r="A907" s="3"/>
      <c r="B907" s="14" t="s">
        <v>19</v>
      </c>
      <c r="C907" s="15">
        <v>40</v>
      </c>
      <c r="D907" s="16">
        <v>7</v>
      </c>
      <c r="E907" s="16">
        <v>2</v>
      </c>
      <c r="F907" s="17" t="s">
        <v>291</v>
      </c>
      <c r="G907" s="15" t="s">
        <v>18</v>
      </c>
      <c r="H907" s="18">
        <v>150000</v>
      </c>
      <c r="I907" s="18">
        <v>150000</v>
      </c>
      <c r="J907" s="18">
        <v>150000</v>
      </c>
      <c r="K907" s="58">
        <f t="shared" si="1546"/>
        <v>150</v>
      </c>
      <c r="L907" s="58">
        <f t="shared" si="1547"/>
        <v>150</v>
      </c>
      <c r="M907" s="58">
        <f t="shared" si="1548"/>
        <v>150</v>
      </c>
      <c r="N907" s="28" t="b">
        <f t="shared" si="1549"/>
        <v>1</v>
      </c>
      <c r="O907" s="28" t="b">
        <f t="shared" si="1550"/>
        <v>1</v>
      </c>
      <c r="P907" s="28" t="b">
        <f t="shared" si="1551"/>
        <v>1</v>
      </c>
      <c r="Q907" s="28" t="b">
        <f t="shared" si="1552"/>
        <v>1</v>
      </c>
      <c r="R907" s="28" t="b">
        <f t="shared" si="1553"/>
        <v>1</v>
      </c>
      <c r="S907" s="73" t="b">
        <f t="shared" si="1554"/>
        <v>0</v>
      </c>
      <c r="T907" s="73">
        <f t="shared" si="1555"/>
        <v>0</v>
      </c>
      <c r="U907" s="61">
        <f t="shared" si="1556"/>
        <v>0</v>
      </c>
      <c r="V907" s="62">
        <f t="shared" si="1557"/>
        <v>0</v>
      </c>
      <c r="Z907" s="29" t="s">
        <v>19</v>
      </c>
      <c r="AA907" s="30">
        <v>40</v>
      </c>
      <c r="AB907" s="31">
        <v>7</v>
      </c>
      <c r="AC907" s="31">
        <v>2</v>
      </c>
      <c r="AD907" s="32" t="s">
        <v>291</v>
      </c>
      <c r="AE907" s="30">
        <v>600</v>
      </c>
      <c r="AF907" s="33">
        <v>150</v>
      </c>
      <c r="AG907" s="34">
        <v>0</v>
      </c>
      <c r="AH907" s="33">
        <v>150</v>
      </c>
      <c r="AI907" s="34">
        <v>150</v>
      </c>
      <c r="AJ907" s="34">
        <v>0</v>
      </c>
      <c r="AK907" s="34">
        <v>150</v>
      </c>
      <c r="AL907" s="34">
        <v>150</v>
      </c>
      <c r="AM907" s="34">
        <v>0</v>
      </c>
      <c r="AN907" s="34">
        <v>150</v>
      </c>
    </row>
    <row r="908" spans="1:40" s="25" customFormat="1" x14ac:dyDescent="0.25">
      <c r="A908" s="3"/>
      <c r="B908" s="14" t="s">
        <v>52</v>
      </c>
      <c r="C908" s="15">
        <v>40</v>
      </c>
      <c r="D908" s="16">
        <v>7</v>
      </c>
      <c r="E908" s="16">
        <v>2</v>
      </c>
      <c r="F908" s="17" t="s">
        <v>291</v>
      </c>
      <c r="G908" s="15" t="s">
        <v>51</v>
      </c>
      <c r="H908" s="18">
        <v>150000</v>
      </c>
      <c r="I908" s="18">
        <v>150000</v>
      </c>
      <c r="J908" s="18">
        <v>150000</v>
      </c>
      <c r="K908" s="58">
        <f t="shared" si="1546"/>
        <v>150</v>
      </c>
      <c r="L908" s="58">
        <f t="shared" si="1547"/>
        <v>150</v>
      </c>
      <c r="M908" s="58">
        <f t="shared" si="1548"/>
        <v>150</v>
      </c>
      <c r="N908" s="28" t="b">
        <f t="shared" si="1549"/>
        <v>1</v>
      </c>
      <c r="O908" s="28" t="b">
        <f t="shared" si="1550"/>
        <v>1</v>
      </c>
      <c r="P908" s="28" t="b">
        <f t="shared" si="1551"/>
        <v>1</v>
      </c>
      <c r="Q908" s="28" t="b">
        <f t="shared" si="1552"/>
        <v>1</v>
      </c>
      <c r="R908" s="28" t="b">
        <f t="shared" si="1553"/>
        <v>1</v>
      </c>
      <c r="S908" s="73" t="b">
        <f t="shared" si="1554"/>
        <v>0</v>
      </c>
      <c r="T908" s="73">
        <f t="shared" si="1555"/>
        <v>0</v>
      </c>
      <c r="U908" s="61">
        <f t="shared" si="1556"/>
        <v>0</v>
      </c>
      <c r="V908" s="62">
        <f t="shared" si="1557"/>
        <v>0</v>
      </c>
      <c r="Z908" s="29" t="s">
        <v>52</v>
      </c>
      <c r="AA908" s="30">
        <v>40</v>
      </c>
      <c r="AB908" s="31">
        <v>7</v>
      </c>
      <c r="AC908" s="31">
        <v>2</v>
      </c>
      <c r="AD908" s="32" t="s">
        <v>291</v>
      </c>
      <c r="AE908" s="30">
        <v>610</v>
      </c>
      <c r="AF908" s="33">
        <v>150</v>
      </c>
      <c r="AG908" s="34">
        <v>0</v>
      </c>
      <c r="AH908" s="33">
        <v>150</v>
      </c>
      <c r="AI908" s="34">
        <v>150</v>
      </c>
      <c r="AJ908" s="34">
        <v>0</v>
      </c>
      <c r="AK908" s="34">
        <v>150</v>
      </c>
      <c r="AL908" s="34">
        <v>150</v>
      </c>
      <c r="AM908" s="34">
        <v>0</v>
      </c>
      <c r="AN908" s="34">
        <v>150</v>
      </c>
    </row>
    <row r="909" spans="1:40" s="25" customFormat="1" ht="26.4" x14ac:dyDescent="0.25">
      <c r="A909" s="3"/>
      <c r="B909" s="14" t="s">
        <v>124</v>
      </c>
      <c r="C909" s="15">
        <v>40</v>
      </c>
      <c r="D909" s="16">
        <v>7</v>
      </c>
      <c r="E909" s="16">
        <v>2</v>
      </c>
      <c r="F909" s="17" t="s">
        <v>123</v>
      </c>
      <c r="G909" s="15"/>
      <c r="H909" s="18">
        <v>49238600</v>
      </c>
      <c r="I909" s="18">
        <v>56434400</v>
      </c>
      <c r="J909" s="18">
        <v>49138600</v>
      </c>
      <c r="K909" s="58">
        <f t="shared" si="1546"/>
        <v>49238.6</v>
      </c>
      <c r="L909" s="58">
        <f t="shared" si="1547"/>
        <v>56434.400000000001</v>
      </c>
      <c r="M909" s="58">
        <f t="shared" si="1548"/>
        <v>49138.6</v>
      </c>
      <c r="N909" s="28" t="b">
        <f t="shared" si="1549"/>
        <v>1</v>
      </c>
      <c r="O909" s="28" t="b">
        <f t="shared" si="1550"/>
        <v>1</v>
      </c>
      <c r="P909" s="28" t="b">
        <f t="shared" si="1551"/>
        <v>1</v>
      </c>
      <c r="Q909" s="28" t="b">
        <f t="shared" si="1552"/>
        <v>1</v>
      </c>
      <c r="R909" s="28" t="b">
        <f t="shared" si="1553"/>
        <v>1</v>
      </c>
      <c r="S909" s="73" t="b">
        <f t="shared" si="1554"/>
        <v>1</v>
      </c>
      <c r="T909" s="73">
        <f t="shared" si="1555"/>
        <v>0</v>
      </c>
      <c r="U909" s="61">
        <f t="shared" si="1556"/>
        <v>0</v>
      </c>
      <c r="V909" s="62">
        <f t="shared" si="1557"/>
        <v>0</v>
      </c>
      <c r="Z909" s="29" t="s">
        <v>124</v>
      </c>
      <c r="AA909" s="30">
        <v>40</v>
      </c>
      <c r="AB909" s="31">
        <v>7</v>
      </c>
      <c r="AC909" s="31">
        <v>2</v>
      </c>
      <c r="AD909" s="32" t="s">
        <v>123</v>
      </c>
      <c r="AE909" s="30" t="s">
        <v>857</v>
      </c>
      <c r="AF909" s="33">
        <v>49238.6</v>
      </c>
      <c r="AG909" s="34">
        <v>0</v>
      </c>
      <c r="AH909" s="33">
        <v>49238.6</v>
      </c>
      <c r="AI909" s="34">
        <v>56434.400000000001</v>
      </c>
      <c r="AJ909" s="34">
        <v>0</v>
      </c>
      <c r="AK909" s="34">
        <v>56434.400000000001</v>
      </c>
      <c r="AL909" s="34">
        <v>49138.6</v>
      </c>
      <c r="AM909" s="34">
        <v>0</v>
      </c>
      <c r="AN909" s="34">
        <v>49138.6</v>
      </c>
    </row>
    <row r="910" spans="1:40" s="25" customFormat="1" ht="39.6" x14ac:dyDescent="0.25">
      <c r="A910" s="3"/>
      <c r="B910" s="14" t="s">
        <v>122</v>
      </c>
      <c r="C910" s="15">
        <v>40</v>
      </c>
      <c r="D910" s="16">
        <v>7</v>
      </c>
      <c r="E910" s="16">
        <v>2</v>
      </c>
      <c r="F910" s="17" t="s">
        <v>121</v>
      </c>
      <c r="G910" s="15"/>
      <c r="H910" s="18">
        <v>49138600</v>
      </c>
      <c r="I910" s="18">
        <v>49138600</v>
      </c>
      <c r="J910" s="18">
        <v>49138600</v>
      </c>
      <c r="K910" s="58">
        <f t="shared" si="1546"/>
        <v>49138.6</v>
      </c>
      <c r="L910" s="58">
        <f t="shared" si="1547"/>
        <v>49138.6</v>
      </c>
      <c r="M910" s="58">
        <f t="shared" si="1548"/>
        <v>49138.6</v>
      </c>
      <c r="N910" s="28" t="b">
        <f t="shared" si="1549"/>
        <v>1</v>
      </c>
      <c r="O910" s="28" t="b">
        <f t="shared" si="1550"/>
        <v>1</v>
      </c>
      <c r="P910" s="28" t="b">
        <f t="shared" si="1551"/>
        <v>1</v>
      </c>
      <c r="Q910" s="28" t="b">
        <f t="shared" si="1552"/>
        <v>1</v>
      </c>
      <c r="R910" s="28" t="b">
        <f t="shared" si="1553"/>
        <v>1</v>
      </c>
      <c r="S910" s="73" t="b">
        <f t="shared" si="1554"/>
        <v>1</v>
      </c>
      <c r="T910" s="73">
        <f t="shared" si="1555"/>
        <v>0</v>
      </c>
      <c r="U910" s="61">
        <f t="shared" si="1556"/>
        <v>0</v>
      </c>
      <c r="V910" s="62">
        <f t="shared" si="1557"/>
        <v>0</v>
      </c>
      <c r="Z910" s="29" t="s">
        <v>122</v>
      </c>
      <c r="AA910" s="30">
        <v>40</v>
      </c>
      <c r="AB910" s="31">
        <v>7</v>
      </c>
      <c r="AC910" s="31">
        <v>2</v>
      </c>
      <c r="AD910" s="32" t="s">
        <v>121</v>
      </c>
      <c r="AE910" s="30" t="s">
        <v>857</v>
      </c>
      <c r="AF910" s="33">
        <v>49138.6</v>
      </c>
      <c r="AG910" s="34">
        <v>0</v>
      </c>
      <c r="AH910" s="33">
        <v>49138.6</v>
      </c>
      <c r="AI910" s="34">
        <v>49138.6</v>
      </c>
      <c r="AJ910" s="34">
        <v>0</v>
      </c>
      <c r="AK910" s="34">
        <v>49138.6</v>
      </c>
      <c r="AL910" s="34">
        <v>49138.6</v>
      </c>
      <c r="AM910" s="34">
        <v>0</v>
      </c>
      <c r="AN910" s="34">
        <v>49138.6</v>
      </c>
    </row>
    <row r="911" spans="1:40" s="25" customFormat="1" ht="52.8" x14ac:dyDescent="0.25">
      <c r="A911" s="3"/>
      <c r="B911" s="14" t="s">
        <v>290</v>
      </c>
      <c r="C911" s="15">
        <v>40</v>
      </c>
      <c r="D911" s="16">
        <v>7</v>
      </c>
      <c r="E911" s="16">
        <v>2</v>
      </c>
      <c r="F911" s="17" t="s">
        <v>289</v>
      </c>
      <c r="G911" s="15"/>
      <c r="H911" s="18">
        <v>49138600</v>
      </c>
      <c r="I911" s="18">
        <v>49138600</v>
      </c>
      <c r="J911" s="18">
        <v>49138600</v>
      </c>
      <c r="K911" s="58">
        <f t="shared" si="1546"/>
        <v>49138.6</v>
      </c>
      <c r="L911" s="58">
        <f t="shared" si="1547"/>
        <v>49138.6</v>
      </c>
      <c r="M911" s="58">
        <f t="shared" si="1548"/>
        <v>49138.6</v>
      </c>
      <c r="N911" s="28" t="b">
        <f t="shared" si="1549"/>
        <v>1</v>
      </c>
      <c r="O911" s="28" t="b">
        <f t="shared" si="1550"/>
        <v>1</v>
      </c>
      <c r="P911" s="28" t="b">
        <f t="shared" si="1551"/>
        <v>1</v>
      </c>
      <c r="Q911" s="28" t="b">
        <f t="shared" si="1552"/>
        <v>1</v>
      </c>
      <c r="R911" s="28" t="b">
        <f t="shared" si="1553"/>
        <v>1</v>
      </c>
      <c r="S911" s="73" t="b">
        <f t="shared" si="1554"/>
        <v>1</v>
      </c>
      <c r="T911" s="73">
        <f t="shared" si="1555"/>
        <v>0</v>
      </c>
      <c r="U911" s="61">
        <f t="shared" si="1556"/>
        <v>0</v>
      </c>
      <c r="V911" s="62">
        <f t="shared" si="1557"/>
        <v>0</v>
      </c>
      <c r="Z911" s="29" t="s">
        <v>290</v>
      </c>
      <c r="AA911" s="30">
        <v>40</v>
      </c>
      <c r="AB911" s="31">
        <v>7</v>
      </c>
      <c r="AC911" s="31">
        <v>2</v>
      </c>
      <c r="AD911" s="32" t="s">
        <v>289</v>
      </c>
      <c r="AE911" s="30" t="s">
        <v>857</v>
      </c>
      <c r="AF911" s="33">
        <v>49138.6</v>
      </c>
      <c r="AG911" s="34">
        <v>0</v>
      </c>
      <c r="AH911" s="33">
        <v>49138.6</v>
      </c>
      <c r="AI911" s="34">
        <v>49138.6</v>
      </c>
      <c r="AJ911" s="34">
        <v>0</v>
      </c>
      <c r="AK911" s="34">
        <v>49138.6</v>
      </c>
      <c r="AL911" s="34">
        <v>49138.6</v>
      </c>
      <c r="AM911" s="34">
        <v>0</v>
      </c>
      <c r="AN911" s="34">
        <v>49138.6</v>
      </c>
    </row>
    <row r="912" spans="1:40" s="25" customFormat="1" ht="26.4" x14ac:dyDescent="0.25">
      <c r="A912" s="3"/>
      <c r="B912" s="14" t="s">
        <v>19</v>
      </c>
      <c r="C912" s="15">
        <v>40</v>
      </c>
      <c r="D912" s="16">
        <v>7</v>
      </c>
      <c r="E912" s="16">
        <v>2</v>
      </c>
      <c r="F912" s="17" t="s">
        <v>289</v>
      </c>
      <c r="G912" s="15" t="s">
        <v>18</v>
      </c>
      <c r="H912" s="18">
        <v>49138600</v>
      </c>
      <c r="I912" s="18">
        <v>49138600</v>
      </c>
      <c r="J912" s="18">
        <v>49138600</v>
      </c>
      <c r="K912" s="58">
        <f t="shared" si="1546"/>
        <v>49138.6</v>
      </c>
      <c r="L912" s="58">
        <f t="shared" si="1547"/>
        <v>49138.6</v>
      </c>
      <c r="M912" s="58">
        <f t="shared" si="1548"/>
        <v>49138.6</v>
      </c>
      <c r="N912" s="28" t="b">
        <f t="shared" si="1549"/>
        <v>1</v>
      </c>
      <c r="O912" s="28" t="b">
        <f t="shared" si="1550"/>
        <v>1</v>
      </c>
      <c r="P912" s="28" t="b">
        <f t="shared" si="1551"/>
        <v>1</v>
      </c>
      <c r="Q912" s="28" t="b">
        <f t="shared" si="1552"/>
        <v>1</v>
      </c>
      <c r="R912" s="28" t="b">
        <f t="shared" si="1553"/>
        <v>1</v>
      </c>
      <c r="S912" s="73" t="b">
        <f t="shared" si="1554"/>
        <v>0</v>
      </c>
      <c r="T912" s="73">
        <f t="shared" si="1555"/>
        <v>0</v>
      </c>
      <c r="U912" s="61">
        <f t="shared" si="1556"/>
        <v>0</v>
      </c>
      <c r="V912" s="62">
        <f t="shared" si="1557"/>
        <v>0</v>
      </c>
      <c r="Z912" s="29" t="s">
        <v>19</v>
      </c>
      <c r="AA912" s="30">
        <v>40</v>
      </c>
      <c r="AB912" s="31">
        <v>7</v>
      </c>
      <c r="AC912" s="31">
        <v>2</v>
      </c>
      <c r="AD912" s="32" t="s">
        <v>289</v>
      </c>
      <c r="AE912" s="30">
        <v>600</v>
      </c>
      <c r="AF912" s="33">
        <v>49138.6</v>
      </c>
      <c r="AG912" s="34">
        <v>0</v>
      </c>
      <c r="AH912" s="33">
        <v>49138.6</v>
      </c>
      <c r="AI912" s="34">
        <v>49138.6</v>
      </c>
      <c r="AJ912" s="34">
        <v>0</v>
      </c>
      <c r="AK912" s="34">
        <v>49138.6</v>
      </c>
      <c r="AL912" s="34">
        <v>49138.6</v>
      </c>
      <c r="AM912" s="34">
        <v>0</v>
      </c>
      <c r="AN912" s="34">
        <v>49138.6</v>
      </c>
    </row>
    <row r="913" spans="1:40" s="25" customFormat="1" x14ac:dyDescent="0.25">
      <c r="A913" s="3"/>
      <c r="B913" s="14" t="s">
        <v>52</v>
      </c>
      <c r="C913" s="15">
        <v>40</v>
      </c>
      <c r="D913" s="16">
        <v>7</v>
      </c>
      <c r="E913" s="16">
        <v>2</v>
      </c>
      <c r="F913" s="17" t="s">
        <v>289</v>
      </c>
      <c r="G913" s="15" t="s">
        <v>51</v>
      </c>
      <c r="H913" s="18">
        <v>44833400</v>
      </c>
      <c r="I913" s="18">
        <v>44833400</v>
      </c>
      <c r="J913" s="18">
        <v>44833400</v>
      </c>
      <c r="K913" s="58">
        <f t="shared" si="1546"/>
        <v>44833.4</v>
      </c>
      <c r="L913" s="58">
        <f t="shared" si="1547"/>
        <v>44833.4</v>
      </c>
      <c r="M913" s="58">
        <f t="shared" si="1548"/>
        <v>44833.4</v>
      </c>
      <c r="N913" s="28" t="b">
        <f t="shared" si="1549"/>
        <v>1</v>
      </c>
      <c r="O913" s="28" t="b">
        <f t="shared" si="1550"/>
        <v>1</v>
      </c>
      <c r="P913" s="28" t="b">
        <f t="shared" si="1551"/>
        <v>1</v>
      </c>
      <c r="Q913" s="28" t="b">
        <f t="shared" si="1552"/>
        <v>1</v>
      </c>
      <c r="R913" s="28" t="b">
        <f t="shared" si="1553"/>
        <v>1</v>
      </c>
      <c r="S913" s="73" t="b">
        <f t="shared" si="1554"/>
        <v>0</v>
      </c>
      <c r="T913" s="73">
        <f t="shared" si="1555"/>
        <v>0</v>
      </c>
      <c r="U913" s="61">
        <f t="shared" si="1556"/>
        <v>0</v>
      </c>
      <c r="V913" s="62">
        <f t="shared" si="1557"/>
        <v>0</v>
      </c>
      <c r="Z913" s="29" t="s">
        <v>52</v>
      </c>
      <c r="AA913" s="30">
        <v>40</v>
      </c>
      <c r="AB913" s="31">
        <v>7</v>
      </c>
      <c r="AC913" s="31">
        <v>2</v>
      </c>
      <c r="AD913" s="32" t="s">
        <v>289</v>
      </c>
      <c r="AE913" s="30">
        <v>610</v>
      </c>
      <c r="AF913" s="33">
        <v>44833.4</v>
      </c>
      <c r="AG913" s="34">
        <v>0</v>
      </c>
      <c r="AH913" s="33">
        <v>44833.4</v>
      </c>
      <c r="AI913" s="34">
        <v>44833.4</v>
      </c>
      <c r="AJ913" s="34">
        <v>0</v>
      </c>
      <c r="AK913" s="34">
        <v>44833.4</v>
      </c>
      <c r="AL913" s="34">
        <v>44833.4</v>
      </c>
      <c r="AM913" s="34">
        <v>0</v>
      </c>
      <c r="AN913" s="34">
        <v>44833.4</v>
      </c>
    </row>
    <row r="914" spans="1:40" s="25" customFormat="1" x14ac:dyDescent="0.25">
      <c r="A914" s="3"/>
      <c r="B914" s="14" t="s">
        <v>17</v>
      </c>
      <c r="C914" s="15">
        <v>40</v>
      </c>
      <c r="D914" s="16">
        <v>7</v>
      </c>
      <c r="E914" s="16">
        <v>2</v>
      </c>
      <c r="F914" s="17" t="s">
        <v>289</v>
      </c>
      <c r="G914" s="15" t="s">
        <v>16</v>
      </c>
      <c r="H914" s="18">
        <v>4305200</v>
      </c>
      <c r="I914" s="18">
        <v>4305200</v>
      </c>
      <c r="J914" s="18">
        <v>4305200</v>
      </c>
      <c r="K914" s="58">
        <f t="shared" si="1546"/>
        <v>4305.2</v>
      </c>
      <c r="L914" s="58">
        <f t="shared" si="1547"/>
        <v>4305.2</v>
      </c>
      <c r="M914" s="58">
        <f t="shared" si="1548"/>
        <v>4305.2</v>
      </c>
      <c r="N914" s="28" t="b">
        <f t="shared" si="1549"/>
        <v>1</v>
      </c>
      <c r="O914" s="28" t="b">
        <f t="shared" si="1550"/>
        <v>1</v>
      </c>
      <c r="P914" s="28" t="b">
        <f t="shared" si="1551"/>
        <v>1</v>
      </c>
      <c r="Q914" s="28" t="b">
        <f t="shared" si="1552"/>
        <v>1</v>
      </c>
      <c r="R914" s="28" t="b">
        <f t="shared" si="1553"/>
        <v>1</v>
      </c>
      <c r="S914" s="73" t="b">
        <f t="shared" si="1554"/>
        <v>0</v>
      </c>
      <c r="T914" s="73">
        <f t="shared" si="1555"/>
        <v>0</v>
      </c>
      <c r="U914" s="61">
        <f t="shared" si="1556"/>
        <v>0</v>
      </c>
      <c r="V914" s="62">
        <f t="shared" si="1557"/>
        <v>0</v>
      </c>
      <c r="Z914" s="29" t="s">
        <v>17</v>
      </c>
      <c r="AA914" s="30">
        <v>40</v>
      </c>
      <c r="AB914" s="31">
        <v>7</v>
      </c>
      <c r="AC914" s="31">
        <v>2</v>
      </c>
      <c r="AD914" s="32" t="s">
        <v>289</v>
      </c>
      <c r="AE914" s="30">
        <v>620</v>
      </c>
      <c r="AF914" s="33">
        <v>4305.2</v>
      </c>
      <c r="AG914" s="34">
        <v>0</v>
      </c>
      <c r="AH914" s="33">
        <v>4305.2</v>
      </c>
      <c r="AI914" s="34">
        <v>4305.2</v>
      </c>
      <c r="AJ914" s="34">
        <v>0</v>
      </c>
      <c r="AK914" s="34">
        <v>4305.2</v>
      </c>
      <c r="AL914" s="34">
        <v>4305.2</v>
      </c>
      <c r="AM914" s="34">
        <v>0</v>
      </c>
      <c r="AN914" s="34">
        <v>4305.2</v>
      </c>
    </row>
    <row r="915" spans="1:40" s="25" customFormat="1" ht="26.4" x14ac:dyDescent="0.25">
      <c r="A915" s="3"/>
      <c r="B915" s="14" t="s">
        <v>243</v>
      </c>
      <c r="C915" s="15">
        <v>40</v>
      </c>
      <c r="D915" s="16">
        <v>7</v>
      </c>
      <c r="E915" s="16">
        <v>2</v>
      </c>
      <c r="F915" s="17" t="s">
        <v>242</v>
      </c>
      <c r="G915" s="15"/>
      <c r="H915" s="18">
        <v>0</v>
      </c>
      <c r="I915" s="18">
        <v>7295800</v>
      </c>
      <c r="J915" s="18">
        <v>0</v>
      </c>
      <c r="K915" s="58">
        <f t="shared" si="1546"/>
        <v>0</v>
      </c>
      <c r="L915" s="58">
        <f t="shared" si="1547"/>
        <v>7295.8</v>
      </c>
      <c r="M915" s="58">
        <f t="shared" si="1548"/>
        <v>0</v>
      </c>
      <c r="N915" s="28" t="b">
        <f t="shared" si="1549"/>
        <v>1</v>
      </c>
      <c r="O915" s="28" t="b">
        <f t="shared" si="1550"/>
        <v>1</v>
      </c>
      <c r="P915" s="28" t="b">
        <f t="shared" si="1551"/>
        <v>1</v>
      </c>
      <c r="Q915" s="28" t="b">
        <f t="shared" si="1552"/>
        <v>1</v>
      </c>
      <c r="R915" s="28" t="b">
        <f t="shared" si="1553"/>
        <v>1</v>
      </c>
      <c r="S915" s="73" t="b">
        <f t="shared" si="1554"/>
        <v>1</v>
      </c>
      <c r="T915" s="73">
        <f t="shared" si="1555"/>
        <v>0</v>
      </c>
      <c r="U915" s="61">
        <f t="shared" si="1556"/>
        <v>0</v>
      </c>
      <c r="V915" s="62">
        <f t="shared" si="1557"/>
        <v>0</v>
      </c>
      <c r="Z915" s="29" t="s">
        <v>243</v>
      </c>
      <c r="AA915" s="30">
        <v>40</v>
      </c>
      <c r="AB915" s="31">
        <v>7</v>
      </c>
      <c r="AC915" s="31">
        <v>2</v>
      </c>
      <c r="AD915" s="32" t="s">
        <v>242</v>
      </c>
      <c r="AE915" s="30" t="s">
        <v>857</v>
      </c>
      <c r="AF915" s="33">
        <v>0</v>
      </c>
      <c r="AG915" s="34">
        <v>0</v>
      </c>
      <c r="AH915" s="33">
        <v>0</v>
      </c>
      <c r="AI915" s="34">
        <v>7295.8</v>
      </c>
      <c r="AJ915" s="34">
        <v>0</v>
      </c>
      <c r="AK915" s="34">
        <v>7295.8</v>
      </c>
      <c r="AL915" s="34">
        <v>0</v>
      </c>
      <c r="AM915" s="34">
        <v>0</v>
      </c>
      <c r="AN915" s="34">
        <v>0</v>
      </c>
    </row>
    <row r="916" spans="1:40" s="25" customFormat="1" ht="26.4" x14ac:dyDescent="0.25">
      <c r="A916" s="3"/>
      <c r="B916" s="14" t="s">
        <v>20</v>
      </c>
      <c r="C916" s="15">
        <v>40</v>
      </c>
      <c r="D916" s="16">
        <v>7</v>
      </c>
      <c r="E916" s="16">
        <v>2</v>
      </c>
      <c r="F916" s="17" t="s">
        <v>241</v>
      </c>
      <c r="G916" s="15"/>
      <c r="H916" s="18">
        <v>0</v>
      </c>
      <c r="I916" s="18">
        <v>7295800</v>
      </c>
      <c r="J916" s="18">
        <v>0</v>
      </c>
      <c r="K916" s="58">
        <f t="shared" si="1546"/>
        <v>0</v>
      </c>
      <c r="L916" s="58">
        <f t="shared" si="1547"/>
        <v>7295.8</v>
      </c>
      <c r="M916" s="58">
        <f t="shared" si="1548"/>
        <v>0</v>
      </c>
      <c r="N916" s="28" t="b">
        <f t="shared" si="1549"/>
        <v>1</v>
      </c>
      <c r="O916" s="28" t="b">
        <f t="shared" si="1550"/>
        <v>1</v>
      </c>
      <c r="P916" s="28" t="b">
        <f t="shared" si="1551"/>
        <v>1</v>
      </c>
      <c r="Q916" s="28" t="b">
        <f t="shared" si="1552"/>
        <v>1</v>
      </c>
      <c r="R916" s="28" t="b">
        <f t="shared" si="1553"/>
        <v>1</v>
      </c>
      <c r="S916" s="73" t="b">
        <f t="shared" si="1554"/>
        <v>1</v>
      </c>
      <c r="T916" s="73">
        <f t="shared" si="1555"/>
        <v>0</v>
      </c>
      <c r="U916" s="61">
        <f t="shared" si="1556"/>
        <v>0</v>
      </c>
      <c r="V916" s="62">
        <f t="shared" si="1557"/>
        <v>0</v>
      </c>
      <c r="Z916" s="29" t="s">
        <v>20</v>
      </c>
      <c r="AA916" s="30">
        <v>40</v>
      </c>
      <c r="AB916" s="31">
        <v>7</v>
      </c>
      <c r="AC916" s="31">
        <v>2</v>
      </c>
      <c r="AD916" s="32" t="s">
        <v>241</v>
      </c>
      <c r="AE916" s="30" t="s">
        <v>857</v>
      </c>
      <c r="AF916" s="33">
        <v>0</v>
      </c>
      <c r="AG916" s="34">
        <v>0</v>
      </c>
      <c r="AH916" s="33">
        <v>0</v>
      </c>
      <c r="AI916" s="34">
        <v>7295.8</v>
      </c>
      <c r="AJ916" s="34">
        <v>0</v>
      </c>
      <c r="AK916" s="34">
        <v>7295.8</v>
      </c>
      <c r="AL916" s="34">
        <v>0</v>
      </c>
      <c r="AM916" s="34">
        <v>0</v>
      </c>
      <c r="AN916" s="34">
        <v>0</v>
      </c>
    </row>
    <row r="917" spans="1:40" s="25" customFormat="1" ht="26.4" x14ac:dyDescent="0.25">
      <c r="A917" s="3"/>
      <c r="B917" s="14" t="s">
        <v>19</v>
      </c>
      <c r="C917" s="15">
        <v>40</v>
      </c>
      <c r="D917" s="16">
        <v>7</v>
      </c>
      <c r="E917" s="16">
        <v>2</v>
      </c>
      <c r="F917" s="17" t="s">
        <v>241</v>
      </c>
      <c r="G917" s="15" t="s">
        <v>18</v>
      </c>
      <c r="H917" s="18">
        <v>0</v>
      </c>
      <c r="I917" s="18">
        <v>7295800</v>
      </c>
      <c r="J917" s="18">
        <v>0</v>
      </c>
      <c r="K917" s="58">
        <f t="shared" si="1546"/>
        <v>0</v>
      </c>
      <c r="L917" s="58">
        <f t="shared" si="1547"/>
        <v>7295.8</v>
      </c>
      <c r="M917" s="58">
        <f t="shared" si="1548"/>
        <v>0</v>
      </c>
      <c r="N917" s="28" t="b">
        <f t="shared" si="1549"/>
        <v>1</v>
      </c>
      <c r="O917" s="28" t="b">
        <f t="shared" si="1550"/>
        <v>1</v>
      </c>
      <c r="P917" s="28" t="b">
        <f t="shared" si="1551"/>
        <v>1</v>
      </c>
      <c r="Q917" s="28" t="b">
        <f t="shared" si="1552"/>
        <v>1</v>
      </c>
      <c r="R917" s="28" t="b">
        <f t="shared" si="1553"/>
        <v>1</v>
      </c>
      <c r="S917" s="73" t="b">
        <f t="shared" si="1554"/>
        <v>0</v>
      </c>
      <c r="T917" s="73">
        <f t="shared" si="1555"/>
        <v>0</v>
      </c>
      <c r="U917" s="61">
        <f t="shared" si="1556"/>
        <v>0</v>
      </c>
      <c r="V917" s="62">
        <f t="shared" si="1557"/>
        <v>0</v>
      </c>
      <c r="Z917" s="29" t="s">
        <v>19</v>
      </c>
      <c r="AA917" s="30">
        <v>40</v>
      </c>
      <c r="AB917" s="31">
        <v>7</v>
      </c>
      <c r="AC917" s="31">
        <v>2</v>
      </c>
      <c r="AD917" s="32" t="s">
        <v>241</v>
      </c>
      <c r="AE917" s="30">
        <v>600</v>
      </c>
      <c r="AF917" s="33">
        <v>0</v>
      </c>
      <c r="AG917" s="34">
        <v>0</v>
      </c>
      <c r="AH917" s="33">
        <v>0</v>
      </c>
      <c r="AI917" s="34">
        <v>7295.8</v>
      </c>
      <c r="AJ917" s="34">
        <v>0</v>
      </c>
      <c r="AK917" s="34">
        <v>7295.8</v>
      </c>
      <c r="AL917" s="34">
        <v>0</v>
      </c>
      <c r="AM917" s="34">
        <v>0</v>
      </c>
      <c r="AN917" s="34">
        <v>0</v>
      </c>
    </row>
    <row r="918" spans="1:40" s="25" customFormat="1" x14ac:dyDescent="0.25">
      <c r="A918" s="3"/>
      <c r="B918" s="14" t="s">
        <v>52</v>
      </c>
      <c r="C918" s="15">
        <v>40</v>
      </c>
      <c r="D918" s="16">
        <v>7</v>
      </c>
      <c r="E918" s="16">
        <v>2</v>
      </c>
      <c r="F918" s="17" t="s">
        <v>241</v>
      </c>
      <c r="G918" s="15" t="s">
        <v>51</v>
      </c>
      <c r="H918" s="18">
        <v>0</v>
      </c>
      <c r="I918" s="18">
        <v>7295800</v>
      </c>
      <c r="J918" s="18">
        <v>0</v>
      </c>
      <c r="K918" s="58">
        <f t="shared" si="1546"/>
        <v>0</v>
      </c>
      <c r="L918" s="58">
        <f t="shared" si="1547"/>
        <v>7295.8</v>
      </c>
      <c r="M918" s="58">
        <f t="shared" si="1548"/>
        <v>0</v>
      </c>
      <c r="N918" s="28" t="b">
        <f t="shared" si="1549"/>
        <v>1</v>
      </c>
      <c r="O918" s="28" t="b">
        <f t="shared" si="1550"/>
        <v>1</v>
      </c>
      <c r="P918" s="28" t="b">
        <f t="shared" si="1551"/>
        <v>1</v>
      </c>
      <c r="Q918" s="28" t="b">
        <f t="shared" si="1552"/>
        <v>1</v>
      </c>
      <c r="R918" s="28" t="b">
        <f t="shared" si="1553"/>
        <v>1</v>
      </c>
      <c r="S918" s="73" t="b">
        <f t="shared" si="1554"/>
        <v>0</v>
      </c>
      <c r="T918" s="73">
        <f t="shared" si="1555"/>
        <v>0</v>
      </c>
      <c r="U918" s="61">
        <f t="shared" si="1556"/>
        <v>0</v>
      </c>
      <c r="V918" s="62">
        <f t="shared" si="1557"/>
        <v>0</v>
      </c>
      <c r="Z918" s="29" t="s">
        <v>52</v>
      </c>
      <c r="AA918" s="30">
        <v>40</v>
      </c>
      <c r="AB918" s="31">
        <v>7</v>
      </c>
      <c r="AC918" s="31">
        <v>2</v>
      </c>
      <c r="AD918" s="32" t="s">
        <v>241</v>
      </c>
      <c r="AE918" s="30">
        <v>610</v>
      </c>
      <c r="AF918" s="33">
        <v>0</v>
      </c>
      <c r="AG918" s="34">
        <v>0</v>
      </c>
      <c r="AH918" s="33">
        <v>0</v>
      </c>
      <c r="AI918" s="34">
        <v>7295.8</v>
      </c>
      <c r="AJ918" s="34">
        <v>0</v>
      </c>
      <c r="AK918" s="34">
        <v>7295.8</v>
      </c>
      <c r="AL918" s="34">
        <v>0</v>
      </c>
      <c r="AM918" s="34">
        <v>0</v>
      </c>
      <c r="AN918" s="34">
        <v>0</v>
      </c>
    </row>
    <row r="919" spans="1:40" s="25" customFormat="1" ht="26.4" x14ac:dyDescent="0.25">
      <c r="A919" s="3"/>
      <c r="B919" s="14" t="s">
        <v>240</v>
      </c>
      <c r="C919" s="15">
        <v>40</v>
      </c>
      <c r="D919" s="16">
        <v>7</v>
      </c>
      <c r="E919" s="16">
        <v>2</v>
      </c>
      <c r="F919" s="17" t="s">
        <v>239</v>
      </c>
      <c r="G919" s="15"/>
      <c r="H919" s="18">
        <v>100000</v>
      </c>
      <c r="I919" s="18">
        <v>0</v>
      </c>
      <c r="J919" s="18">
        <v>0</v>
      </c>
      <c r="K919" s="58">
        <f t="shared" si="1546"/>
        <v>100</v>
      </c>
      <c r="L919" s="58">
        <f t="shared" si="1547"/>
        <v>0</v>
      </c>
      <c r="M919" s="58">
        <f t="shared" si="1548"/>
        <v>0</v>
      </c>
      <c r="N919" s="28" t="b">
        <f t="shared" si="1549"/>
        <v>1</v>
      </c>
      <c r="O919" s="28" t="b">
        <f t="shared" si="1550"/>
        <v>1</v>
      </c>
      <c r="P919" s="28" t="b">
        <f t="shared" si="1551"/>
        <v>1</v>
      </c>
      <c r="Q919" s="28" t="b">
        <f t="shared" si="1552"/>
        <v>1</v>
      </c>
      <c r="R919" s="28" t="b">
        <f t="shared" si="1553"/>
        <v>1</v>
      </c>
      <c r="S919" s="73" t="b">
        <f t="shared" si="1554"/>
        <v>1</v>
      </c>
      <c r="T919" s="73">
        <f t="shared" si="1555"/>
        <v>0</v>
      </c>
      <c r="U919" s="61">
        <f t="shared" si="1556"/>
        <v>0</v>
      </c>
      <c r="V919" s="62">
        <f t="shared" si="1557"/>
        <v>0</v>
      </c>
      <c r="Z919" s="29" t="s">
        <v>240</v>
      </c>
      <c r="AA919" s="30">
        <v>40</v>
      </c>
      <c r="AB919" s="31">
        <v>7</v>
      </c>
      <c r="AC919" s="31">
        <v>2</v>
      </c>
      <c r="AD919" s="32" t="s">
        <v>239</v>
      </c>
      <c r="AE919" s="30" t="s">
        <v>857</v>
      </c>
      <c r="AF919" s="33">
        <v>100</v>
      </c>
      <c r="AG919" s="34">
        <v>0</v>
      </c>
      <c r="AH919" s="33">
        <v>100</v>
      </c>
      <c r="AI919" s="34">
        <v>0</v>
      </c>
      <c r="AJ919" s="34">
        <v>0</v>
      </c>
      <c r="AK919" s="34">
        <v>0</v>
      </c>
      <c r="AL919" s="34">
        <v>0</v>
      </c>
      <c r="AM919" s="34">
        <v>0</v>
      </c>
      <c r="AN919" s="34">
        <v>0</v>
      </c>
    </row>
    <row r="920" spans="1:40" s="25" customFormat="1" ht="26.4" x14ac:dyDescent="0.25">
      <c r="A920" s="3"/>
      <c r="B920" s="14" t="s">
        <v>53</v>
      </c>
      <c r="C920" s="15">
        <v>40</v>
      </c>
      <c r="D920" s="16">
        <v>7</v>
      </c>
      <c r="E920" s="16">
        <v>2</v>
      </c>
      <c r="F920" s="17" t="s">
        <v>238</v>
      </c>
      <c r="G920" s="15"/>
      <c r="H920" s="18">
        <v>100000</v>
      </c>
      <c r="I920" s="18">
        <v>0</v>
      </c>
      <c r="J920" s="18">
        <v>0</v>
      </c>
      <c r="K920" s="58">
        <f t="shared" si="1546"/>
        <v>100</v>
      </c>
      <c r="L920" s="58">
        <f t="shared" si="1547"/>
        <v>0</v>
      </c>
      <c r="M920" s="58">
        <f t="shared" si="1548"/>
        <v>0</v>
      </c>
      <c r="N920" s="28" t="b">
        <f t="shared" si="1549"/>
        <v>1</v>
      </c>
      <c r="O920" s="28" t="b">
        <f t="shared" si="1550"/>
        <v>1</v>
      </c>
      <c r="P920" s="28" t="b">
        <f t="shared" si="1551"/>
        <v>1</v>
      </c>
      <c r="Q920" s="28" t="b">
        <f t="shared" si="1552"/>
        <v>1</v>
      </c>
      <c r="R920" s="28" t="b">
        <f t="shared" si="1553"/>
        <v>1</v>
      </c>
      <c r="S920" s="73" t="b">
        <f t="shared" si="1554"/>
        <v>1</v>
      </c>
      <c r="T920" s="73">
        <f t="shared" si="1555"/>
        <v>0</v>
      </c>
      <c r="U920" s="61">
        <f t="shared" si="1556"/>
        <v>0</v>
      </c>
      <c r="V920" s="62">
        <f t="shared" si="1557"/>
        <v>0</v>
      </c>
      <c r="Z920" s="29" t="s">
        <v>53</v>
      </c>
      <c r="AA920" s="30">
        <v>40</v>
      </c>
      <c r="AB920" s="31">
        <v>7</v>
      </c>
      <c r="AC920" s="31">
        <v>2</v>
      </c>
      <c r="AD920" s="32" t="s">
        <v>238</v>
      </c>
      <c r="AE920" s="30" t="s">
        <v>857</v>
      </c>
      <c r="AF920" s="33">
        <v>100</v>
      </c>
      <c r="AG920" s="34">
        <v>0</v>
      </c>
      <c r="AH920" s="33">
        <v>100</v>
      </c>
      <c r="AI920" s="34">
        <v>0</v>
      </c>
      <c r="AJ920" s="34">
        <v>0</v>
      </c>
      <c r="AK920" s="34">
        <v>0</v>
      </c>
      <c r="AL920" s="34">
        <v>0</v>
      </c>
      <c r="AM920" s="34">
        <v>0</v>
      </c>
      <c r="AN920" s="34">
        <v>0</v>
      </c>
    </row>
    <row r="921" spans="1:40" s="25" customFormat="1" ht="26.4" x14ac:dyDescent="0.25">
      <c r="A921" s="3"/>
      <c r="B921" s="14" t="s">
        <v>19</v>
      </c>
      <c r="C921" s="15">
        <v>40</v>
      </c>
      <c r="D921" s="16">
        <v>7</v>
      </c>
      <c r="E921" s="16">
        <v>2</v>
      </c>
      <c r="F921" s="17" t="s">
        <v>238</v>
      </c>
      <c r="G921" s="15" t="s">
        <v>18</v>
      </c>
      <c r="H921" s="18">
        <v>100000</v>
      </c>
      <c r="I921" s="18">
        <v>0</v>
      </c>
      <c r="J921" s="18">
        <v>0</v>
      </c>
      <c r="K921" s="58">
        <f t="shared" si="1546"/>
        <v>100</v>
      </c>
      <c r="L921" s="58">
        <f t="shared" si="1547"/>
        <v>0</v>
      </c>
      <c r="M921" s="58">
        <f t="shared" si="1548"/>
        <v>0</v>
      </c>
      <c r="N921" s="28" t="b">
        <f t="shared" si="1549"/>
        <v>1</v>
      </c>
      <c r="O921" s="28" t="b">
        <f t="shared" si="1550"/>
        <v>1</v>
      </c>
      <c r="P921" s="28" t="b">
        <f t="shared" si="1551"/>
        <v>1</v>
      </c>
      <c r="Q921" s="28" t="b">
        <f t="shared" si="1552"/>
        <v>1</v>
      </c>
      <c r="R921" s="28" t="b">
        <f t="shared" si="1553"/>
        <v>1</v>
      </c>
      <c r="S921" s="73" t="b">
        <f t="shared" si="1554"/>
        <v>0</v>
      </c>
      <c r="T921" s="73">
        <f t="shared" si="1555"/>
        <v>0</v>
      </c>
      <c r="U921" s="61">
        <f t="shared" si="1556"/>
        <v>0</v>
      </c>
      <c r="V921" s="62">
        <f t="shared" si="1557"/>
        <v>0</v>
      </c>
      <c r="Z921" s="29" t="s">
        <v>19</v>
      </c>
      <c r="AA921" s="30">
        <v>40</v>
      </c>
      <c r="AB921" s="31">
        <v>7</v>
      </c>
      <c r="AC921" s="31">
        <v>2</v>
      </c>
      <c r="AD921" s="32" t="s">
        <v>238</v>
      </c>
      <c r="AE921" s="30">
        <v>600</v>
      </c>
      <c r="AF921" s="33">
        <v>100</v>
      </c>
      <c r="AG921" s="34">
        <v>0</v>
      </c>
      <c r="AH921" s="33">
        <v>100</v>
      </c>
      <c r="AI921" s="34">
        <v>0</v>
      </c>
      <c r="AJ921" s="34">
        <v>0</v>
      </c>
      <c r="AK921" s="34">
        <v>0</v>
      </c>
      <c r="AL921" s="34">
        <v>0</v>
      </c>
      <c r="AM921" s="34">
        <v>0</v>
      </c>
      <c r="AN921" s="34">
        <v>0</v>
      </c>
    </row>
    <row r="922" spans="1:40" s="25" customFormat="1" x14ac:dyDescent="0.25">
      <c r="A922" s="3"/>
      <c r="B922" s="14" t="s">
        <v>52</v>
      </c>
      <c r="C922" s="15">
        <v>40</v>
      </c>
      <c r="D922" s="16">
        <v>7</v>
      </c>
      <c r="E922" s="16">
        <v>2</v>
      </c>
      <c r="F922" s="17" t="s">
        <v>238</v>
      </c>
      <c r="G922" s="15" t="s">
        <v>51</v>
      </c>
      <c r="H922" s="18">
        <v>100000</v>
      </c>
      <c r="I922" s="18">
        <v>0</v>
      </c>
      <c r="J922" s="18">
        <v>0</v>
      </c>
      <c r="K922" s="58">
        <f t="shared" si="1546"/>
        <v>100</v>
      </c>
      <c r="L922" s="58">
        <f t="shared" si="1547"/>
        <v>0</v>
      </c>
      <c r="M922" s="58">
        <f t="shared" si="1548"/>
        <v>0</v>
      </c>
      <c r="N922" s="28" t="b">
        <f t="shared" si="1549"/>
        <v>1</v>
      </c>
      <c r="O922" s="28" t="b">
        <f t="shared" si="1550"/>
        <v>1</v>
      </c>
      <c r="P922" s="28" t="b">
        <f t="shared" si="1551"/>
        <v>1</v>
      </c>
      <c r="Q922" s="28" t="b">
        <f t="shared" si="1552"/>
        <v>1</v>
      </c>
      <c r="R922" s="28" t="b">
        <f t="shared" si="1553"/>
        <v>1</v>
      </c>
      <c r="S922" s="73" t="b">
        <f t="shared" si="1554"/>
        <v>0</v>
      </c>
      <c r="T922" s="73">
        <f t="shared" si="1555"/>
        <v>0</v>
      </c>
      <c r="U922" s="61">
        <f t="shared" si="1556"/>
        <v>0</v>
      </c>
      <c r="V922" s="62">
        <f t="shared" si="1557"/>
        <v>0</v>
      </c>
      <c r="Z922" s="29" t="s">
        <v>52</v>
      </c>
      <c r="AA922" s="30">
        <v>40</v>
      </c>
      <c r="AB922" s="31">
        <v>7</v>
      </c>
      <c r="AC922" s="31">
        <v>2</v>
      </c>
      <c r="AD922" s="32" t="s">
        <v>238</v>
      </c>
      <c r="AE922" s="30">
        <v>610</v>
      </c>
      <c r="AF922" s="33">
        <v>100</v>
      </c>
      <c r="AG922" s="34">
        <v>0</v>
      </c>
      <c r="AH922" s="33">
        <v>100</v>
      </c>
      <c r="AI922" s="34">
        <v>0</v>
      </c>
      <c r="AJ922" s="34">
        <v>0</v>
      </c>
      <c r="AK922" s="34">
        <v>0</v>
      </c>
      <c r="AL922" s="34">
        <v>0</v>
      </c>
      <c r="AM922" s="34">
        <v>0</v>
      </c>
      <c r="AN922" s="34">
        <v>0</v>
      </c>
    </row>
    <row r="923" spans="1:40" s="25" customFormat="1" x14ac:dyDescent="0.25">
      <c r="A923" s="3"/>
      <c r="B923" s="20" t="s">
        <v>83</v>
      </c>
      <c r="C923" s="15">
        <v>40</v>
      </c>
      <c r="D923" s="16">
        <v>7</v>
      </c>
      <c r="E923" s="16">
        <v>2</v>
      </c>
      <c r="F923" s="17" t="s">
        <v>82</v>
      </c>
      <c r="G923" s="15"/>
      <c r="H923" s="18">
        <v>800000</v>
      </c>
      <c r="I923" s="18">
        <v>0</v>
      </c>
      <c r="J923" s="18">
        <v>0</v>
      </c>
      <c r="K923" s="58">
        <f t="shared" si="1546"/>
        <v>800</v>
      </c>
      <c r="L923" s="58">
        <f t="shared" si="1547"/>
        <v>0</v>
      </c>
      <c r="M923" s="58">
        <f t="shared" si="1548"/>
        <v>0</v>
      </c>
      <c r="N923" s="28" t="b">
        <f t="shared" si="1549"/>
        <v>1</v>
      </c>
      <c r="O923" s="28" t="b">
        <f t="shared" si="1550"/>
        <v>1</v>
      </c>
      <c r="P923" s="28" t="b">
        <f t="shared" si="1551"/>
        <v>1</v>
      </c>
      <c r="Q923" s="28" t="b">
        <f t="shared" si="1552"/>
        <v>1</v>
      </c>
      <c r="R923" s="28" t="b">
        <f t="shared" si="1553"/>
        <v>1</v>
      </c>
      <c r="S923" s="73" t="b">
        <f t="shared" si="1554"/>
        <v>1</v>
      </c>
      <c r="T923" s="73">
        <f t="shared" si="1555"/>
        <v>0</v>
      </c>
      <c r="U923" s="61">
        <f t="shared" si="1556"/>
        <v>0</v>
      </c>
      <c r="V923" s="62">
        <f t="shared" si="1557"/>
        <v>0</v>
      </c>
      <c r="Z923" s="29" t="s">
        <v>83</v>
      </c>
      <c r="AA923" s="30">
        <v>40</v>
      </c>
      <c r="AB923" s="31">
        <v>7</v>
      </c>
      <c r="AC923" s="31">
        <v>2</v>
      </c>
      <c r="AD923" s="32" t="s">
        <v>82</v>
      </c>
      <c r="AE923" s="30" t="s">
        <v>857</v>
      </c>
      <c r="AF923" s="33">
        <v>800</v>
      </c>
      <c r="AG923" s="34">
        <v>0</v>
      </c>
      <c r="AH923" s="33">
        <v>800</v>
      </c>
      <c r="AI923" s="34">
        <v>0</v>
      </c>
      <c r="AJ923" s="34">
        <v>0</v>
      </c>
      <c r="AK923" s="34">
        <v>0</v>
      </c>
      <c r="AL923" s="34">
        <v>0</v>
      </c>
      <c r="AM923" s="34">
        <v>0</v>
      </c>
      <c r="AN923" s="34">
        <v>0</v>
      </c>
    </row>
    <row r="924" spans="1:40" s="25" customFormat="1" ht="39.6" x14ac:dyDescent="0.25">
      <c r="A924" s="3"/>
      <c r="B924" s="14" t="s">
        <v>81</v>
      </c>
      <c r="C924" s="15">
        <v>40</v>
      </c>
      <c r="D924" s="16">
        <v>7</v>
      </c>
      <c r="E924" s="16">
        <v>2</v>
      </c>
      <c r="F924" s="17" t="s">
        <v>80</v>
      </c>
      <c r="G924" s="15"/>
      <c r="H924" s="18">
        <v>800000</v>
      </c>
      <c r="I924" s="18">
        <v>0</v>
      </c>
      <c r="J924" s="18">
        <v>0</v>
      </c>
      <c r="K924" s="58">
        <f t="shared" si="1546"/>
        <v>800</v>
      </c>
      <c r="L924" s="58">
        <f t="shared" si="1547"/>
        <v>0</v>
      </c>
      <c r="M924" s="58">
        <f t="shared" si="1548"/>
        <v>0</v>
      </c>
      <c r="N924" s="28" t="b">
        <f t="shared" si="1549"/>
        <v>1</v>
      </c>
      <c r="O924" s="28" t="b">
        <f t="shared" si="1550"/>
        <v>1</v>
      </c>
      <c r="P924" s="28" t="b">
        <f t="shared" si="1551"/>
        <v>1</v>
      </c>
      <c r="Q924" s="28" t="b">
        <f t="shared" si="1552"/>
        <v>1</v>
      </c>
      <c r="R924" s="28" t="b">
        <f t="shared" si="1553"/>
        <v>1</v>
      </c>
      <c r="S924" s="73" t="b">
        <f t="shared" si="1554"/>
        <v>1</v>
      </c>
      <c r="T924" s="73">
        <f t="shared" si="1555"/>
        <v>0</v>
      </c>
      <c r="U924" s="61">
        <f t="shared" si="1556"/>
        <v>0</v>
      </c>
      <c r="V924" s="62">
        <f t="shared" si="1557"/>
        <v>0</v>
      </c>
      <c r="Z924" s="29" t="s">
        <v>81</v>
      </c>
      <c r="AA924" s="30">
        <v>40</v>
      </c>
      <c r="AB924" s="31">
        <v>7</v>
      </c>
      <c r="AC924" s="31">
        <v>2</v>
      </c>
      <c r="AD924" s="32" t="s">
        <v>80</v>
      </c>
      <c r="AE924" s="30" t="s">
        <v>857</v>
      </c>
      <c r="AF924" s="33">
        <v>800</v>
      </c>
      <c r="AG924" s="34">
        <v>0</v>
      </c>
      <c r="AH924" s="33">
        <v>800</v>
      </c>
      <c r="AI924" s="34">
        <v>0</v>
      </c>
      <c r="AJ924" s="34">
        <v>0</v>
      </c>
      <c r="AK924" s="34">
        <v>0</v>
      </c>
      <c r="AL924" s="34">
        <v>0</v>
      </c>
      <c r="AM924" s="34">
        <v>0</v>
      </c>
      <c r="AN924" s="34">
        <v>0</v>
      </c>
    </row>
    <row r="925" spans="1:40" s="25" customFormat="1" x14ac:dyDescent="0.25">
      <c r="A925" s="3"/>
      <c r="B925" s="14" t="s">
        <v>49</v>
      </c>
      <c r="C925" s="15">
        <v>40</v>
      </c>
      <c r="D925" s="16">
        <v>7</v>
      </c>
      <c r="E925" s="16">
        <v>2</v>
      </c>
      <c r="F925" s="17" t="s">
        <v>79</v>
      </c>
      <c r="G925" s="15"/>
      <c r="H925" s="18">
        <v>800000</v>
      </c>
      <c r="I925" s="18">
        <v>0</v>
      </c>
      <c r="J925" s="18">
        <v>0</v>
      </c>
      <c r="K925" s="58">
        <f t="shared" si="1546"/>
        <v>800</v>
      </c>
      <c r="L925" s="58">
        <f t="shared" si="1547"/>
        <v>0</v>
      </c>
      <c r="M925" s="58">
        <f t="shared" si="1548"/>
        <v>0</v>
      </c>
      <c r="N925" s="28" t="b">
        <f t="shared" si="1549"/>
        <v>1</v>
      </c>
      <c r="O925" s="28" t="b">
        <f t="shared" si="1550"/>
        <v>1</v>
      </c>
      <c r="P925" s="28" t="b">
        <f t="shared" si="1551"/>
        <v>1</v>
      </c>
      <c r="Q925" s="28" t="b">
        <f t="shared" si="1552"/>
        <v>1</v>
      </c>
      <c r="R925" s="28" t="b">
        <f t="shared" si="1553"/>
        <v>1</v>
      </c>
      <c r="S925" s="73" t="b">
        <f t="shared" si="1554"/>
        <v>1</v>
      </c>
      <c r="T925" s="73">
        <f t="shared" si="1555"/>
        <v>0</v>
      </c>
      <c r="U925" s="61">
        <f t="shared" si="1556"/>
        <v>0</v>
      </c>
      <c r="V925" s="62">
        <f t="shared" si="1557"/>
        <v>0</v>
      </c>
      <c r="Z925" s="29" t="s">
        <v>49</v>
      </c>
      <c r="AA925" s="30">
        <v>40</v>
      </c>
      <c r="AB925" s="31">
        <v>7</v>
      </c>
      <c r="AC925" s="31">
        <v>2</v>
      </c>
      <c r="AD925" s="32" t="s">
        <v>79</v>
      </c>
      <c r="AE925" s="30" t="s">
        <v>857</v>
      </c>
      <c r="AF925" s="33">
        <v>800</v>
      </c>
      <c r="AG925" s="34">
        <v>0</v>
      </c>
      <c r="AH925" s="33">
        <v>800</v>
      </c>
      <c r="AI925" s="34">
        <v>0</v>
      </c>
      <c r="AJ925" s="34">
        <v>0</v>
      </c>
      <c r="AK925" s="34">
        <v>0</v>
      </c>
      <c r="AL925" s="34">
        <v>0</v>
      </c>
      <c r="AM925" s="34">
        <v>0</v>
      </c>
      <c r="AN925" s="34">
        <v>0</v>
      </c>
    </row>
    <row r="926" spans="1:40" s="25" customFormat="1" ht="26.4" x14ac:dyDescent="0.25">
      <c r="A926" s="3"/>
      <c r="B926" s="14" t="s">
        <v>19</v>
      </c>
      <c r="C926" s="15">
        <v>40</v>
      </c>
      <c r="D926" s="16">
        <v>7</v>
      </c>
      <c r="E926" s="16">
        <v>2</v>
      </c>
      <c r="F926" s="17" t="s">
        <v>79</v>
      </c>
      <c r="G926" s="15" t="s">
        <v>18</v>
      </c>
      <c r="H926" s="18">
        <v>800000</v>
      </c>
      <c r="I926" s="18">
        <v>0</v>
      </c>
      <c r="J926" s="18">
        <v>0</v>
      </c>
      <c r="K926" s="58">
        <f t="shared" si="1546"/>
        <v>800</v>
      </c>
      <c r="L926" s="58">
        <f t="shared" si="1547"/>
        <v>0</v>
      </c>
      <c r="M926" s="58">
        <f t="shared" si="1548"/>
        <v>0</v>
      </c>
      <c r="N926" s="28" t="b">
        <f t="shared" si="1549"/>
        <v>1</v>
      </c>
      <c r="O926" s="28" t="b">
        <f t="shared" si="1550"/>
        <v>1</v>
      </c>
      <c r="P926" s="28" t="b">
        <f t="shared" si="1551"/>
        <v>1</v>
      </c>
      <c r="Q926" s="28" t="b">
        <f t="shared" si="1552"/>
        <v>1</v>
      </c>
      <c r="R926" s="28" t="b">
        <f t="shared" si="1553"/>
        <v>1</v>
      </c>
      <c r="S926" s="73" t="b">
        <f t="shared" si="1554"/>
        <v>0</v>
      </c>
      <c r="T926" s="73">
        <f t="shared" si="1555"/>
        <v>0</v>
      </c>
      <c r="U926" s="61">
        <f t="shared" si="1556"/>
        <v>0</v>
      </c>
      <c r="V926" s="62">
        <f t="shared" si="1557"/>
        <v>0</v>
      </c>
      <c r="Z926" s="29" t="s">
        <v>19</v>
      </c>
      <c r="AA926" s="30">
        <v>40</v>
      </c>
      <c r="AB926" s="31">
        <v>7</v>
      </c>
      <c r="AC926" s="31">
        <v>2</v>
      </c>
      <c r="AD926" s="32" t="s">
        <v>79</v>
      </c>
      <c r="AE926" s="30">
        <v>600</v>
      </c>
      <c r="AF926" s="33">
        <v>800</v>
      </c>
      <c r="AG926" s="34">
        <v>0</v>
      </c>
      <c r="AH926" s="33">
        <v>800</v>
      </c>
      <c r="AI926" s="34">
        <v>0</v>
      </c>
      <c r="AJ926" s="34">
        <v>0</v>
      </c>
      <c r="AK926" s="34">
        <v>0</v>
      </c>
      <c r="AL926" s="34">
        <v>0</v>
      </c>
      <c r="AM926" s="34">
        <v>0</v>
      </c>
      <c r="AN926" s="34">
        <v>0</v>
      </c>
    </row>
    <row r="927" spans="1:40" s="25" customFormat="1" x14ac:dyDescent="0.25">
      <c r="A927" s="3"/>
      <c r="B927" s="14" t="s">
        <v>52</v>
      </c>
      <c r="C927" s="15">
        <v>40</v>
      </c>
      <c r="D927" s="16">
        <v>7</v>
      </c>
      <c r="E927" s="16">
        <v>2</v>
      </c>
      <c r="F927" s="17" t="s">
        <v>79</v>
      </c>
      <c r="G927" s="15" t="s">
        <v>51</v>
      </c>
      <c r="H927" s="18">
        <v>800000</v>
      </c>
      <c r="I927" s="18">
        <v>0</v>
      </c>
      <c r="J927" s="18">
        <v>0</v>
      </c>
      <c r="K927" s="58">
        <f t="shared" si="1546"/>
        <v>800</v>
      </c>
      <c r="L927" s="58">
        <f t="shared" si="1547"/>
        <v>0</v>
      </c>
      <c r="M927" s="58">
        <f t="shared" si="1548"/>
        <v>0</v>
      </c>
      <c r="N927" s="28" t="b">
        <f t="shared" si="1549"/>
        <v>1</v>
      </c>
      <c r="O927" s="28" t="b">
        <f t="shared" si="1550"/>
        <v>1</v>
      </c>
      <c r="P927" s="28" t="b">
        <f t="shared" si="1551"/>
        <v>1</v>
      </c>
      <c r="Q927" s="28" t="b">
        <f t="shared" si="1552"/>
        <v>1</v>
      </c>
      <c r="R927" s="28" t="b">
        <f t="shared" si="1553"/>
        <v>1</v>
      </c>
      <c r="S927" s="73" t="b">
        <f t="shared" si="1554"/>
        <v>0</v>
      </c>
      <c r="T927" s="73">
        <f t="shared" si="1555"/>
        <v>0</v>
      </c>
      <c r="U927" s="61">
        <f t="shared" si="1556"/>
        <v>0</v>
      </c>
      <c r="V927" s="62">
        <f t="shared" si="1557"/>
        <v>0</v>
      </c>
      <c r="Z927" s="29" t="s">
        <v>52</v>
      </c>
      <c r="AA927" s="30">
        <v>40</v>
      </c>
      <c r="AB927" s="31">
        <v>7</v>
      </c>
      <c r="AC927" s="31">
        <v>2</v>
      </c>
      <c r="AD927" s="32" t="s">
        <v>79</v>
      </c>
      <c r="AE927" s="30">
        <v>610</v>
      </c>
      <c r="AF927" s="33">
        <v>800</v>
      </c>
      <c r="AG927" s="34">
        <v>0</v>
      </c>
      <c r="AH927" s="33">
        <v>800</v>
      </c>
      <c r="AI927" s="34">
        <v>0</v>
      </c>
      <c r="AJ927" s="34">
        <v>0</v>
      </c>
      <c r="AK927" s="34">
        <v>0</v>
      </c>
      <c r="AL927" s="34">
        <v>0</v>
      </c>
      <c r="AM927" s="34">
        <v>0</v>
      </c>
      <c r="AN927" s="34">
        <v>0</v>
      </c>
    </row>
    <row r="928" spans="1:40" s="25" customFormat="1" x14ac:dyDescent="0.25">
      <c r="A928" s="3"/>
      <c r="B928" s="19" t="s">
        <v>288</v>
      </c>
      <c r="C928" s="15">
        <v>40</v>
      </c>
      <c r="D928" s="16">
        <v>7</v>
      </c>
      <c r="E928" s="16">
        <v>3</v>
      </c>
      <c r="F928" s="17"/>
      <c r="G928" s="15"/>
      <c r="H928" s="18">
        <v>129307776.41</v>
      </c>
      <c r="I928" s="18">
        <v>132250600</v>
      </c>
      <c r="J928" s="18">
        <v>129545200</v>
      </c>
      <c r="K928" s="58">
        <f t="shared" si="1546"/>
        <v>129307.77640999999</v>
      </c>
      <c r="L928" s="58">
        <f t="shared" si="1547"/>
        <v>132250.6</v>
      </c>
      <c r="M928" s="58">
        <f t="shared" si="1548"/>
        <v>129545.2</v>
      </c>
      <c r="N928" s="28" t="b">
        <f t="shared" si="1549"/>
        <v>1</v>
      </c>
      <c r="O928" s="28" t="b">
        <f t="shared" si="1550"/>
        <v>1</v>
      </c>
      <c r="P928" s="28" t="b">
        <f t="shared" si="1551"/>
        <v>1</v>
      </c>
      <c r="Q928" s="28" t="b">
        <f t="shared" si="1552"/>
        <v>1</v>
      </c>
      <c r="R928" s="28" t="b">
        <f t="shared" si="1553"/>
        <v>1</v>
      </c>
      <c r="S928" s="73" t="b">
        <f t="shared" si="1554"/>
        <v>1</v>
      </c>
      <c r="T928" s="73">
        <f t="shared" si="1555"/>
        <v>-3.5900000075343996E-3</v>
      </c>
      <c r="U928" s="61">
        <f t="shared" si="1556"/>
        <v>0</v>
      </c>
      <c r="V928" s="62">
        <f t="shared" si="1557"/>
        <v>0</v>
      </c>
      <c r="Z928" s="29" t="s">
        <v>288</v>
      </c>
      <c r="AA928" s="30">
        <v>40</v>
      </c>
      <c r="AB928" s="31">
        <v>7</v>
      </c>
      <c r="AC928" s="31">
        <v>3</v>
      </c>
      <c r="AD928" s="32" t="s">
        <v>857</v>
      </c>
      <c r="AE928" s="30" t="s">
        <v>857</v>
      </c>
      <c r="AF928" s="33">
        <v>130143.78</v>
      </c>
      <c r="AG928" s="34">
        <v>-836</v>
      </c>
      <c r="AH928" s="33">
        <v>129307.78</v>
      </c>
      <c r="AI928" s="34">
        <v>132250.6</v>
      </c>
      <c r="AJ928" s="34">
        <v>0</v>
      </c>
      <c r="AK928" s="34">
        <v>132250.6</v>
      </c>
      <c r="AL928" s="34">
        <v>129545.2</v>
      </c>
      <c r="AM928" s="34">
        <v>0</v>
      </c>
      <c r="AN928" s="34">
        <v>129545.2</v>
      </c>
    </row>
    <row r="929" spans="1:40" s="25" customFormat="1" x14ac:dyDescent="0.25">
      <c r="A929" s="3"/>
      <c r="B929" s="20" t="s">
        <v>126</v>
      </c>
      <c r="C929" s="15">
        <v>40</v>
      </c>
      <c r="D929" s="16">
        <v>7</v>
      </c>
      <c r="E929" s="16">
        <v>3</v>
      </c>
      <c r="F929" s="17" t="s">
        <v>125</v>
      </c>
      <c r="G929" s="15"/>
      <c r="H929" s="18">
        <v>60254800</v>
      </c>
      <c r="I929" s="18">
        <v>57983800</v>
      </c>
      <c r="J929" s="18">
        <v>57983800</v>
      </c>
      <c r="K929" s="58">
        <f t="shared" si="1546"/>
        <v>60254.8</v>
      </c>
      <c r="L929" s="58">
        <f t="shared" si="1547"/>
        <v>57983.8</v>
      </c>
      <c r="M929" s="58">
        <f t="shared" si="1548"/>
        <v>57983.8</v>
      </c>
      <c r="N929" s="28" t="b">
        <f t="shared" si="1549"/>
        <v>1</v>
      </c>
      <c r="O929" s="28" t="b">
        <f t="shared" si="1550"/>
        <v>1</v>
      </c>
      <c r="P929" s="28" t="b">
        <f t="shared" si="1551"/>
        <v>1</v>
      </c>
      <c r="Q929" s="28" t="b">
        <f t="shared" si="1552"/>
        <v>1</v>
      </c>
      <c r="R929" s="28" t="b">
        <f t="shared" si="1553"/>
        <v>1</v>
      </c>
      <c r="S929" s="73" t="b">
        <f t="shared" si="1554"/>
        <v>1</v>
      </c>
      <c r="T929" s="73">
        <f t="shared" si="1555"/>
        <v>0</v>
      </c>
      <c r="U929" s="61">
        <f t="shared" si="1556"/>
        <v>0</v>
      </c>
      <c r="V929" s="62">
        <f t="shared" si="1557"/>
        <v>0</v>
      </c>
      <c r="Z929" s="29" t="s">
        <v>126</v>
      </c>
      <c r="AA929" s="30">
        <v>40</v>
      </c>
      <c r="AB929" s="31">
        <v>7</v>
      </c>
      <c r="AC929" s="31">
        <v>3</v>
      </c>
      <c r="AD929" s="32" t="s">
        <v>125</v>
      </c>
      <c r="AE929" s="30" t="s">
        <v>857</v>
      </c>
      <c r="AF929" s="33">
        <v>60254.8</v>
      </c>
      <c r="AG929" s="34">
        <v>0</v>
      </c>
      <c r="AH929" s="33">
        <v>60254.8</v>
      </c>
      <c r="AI929" s="34">
        <v>57983.8</v>
      </c>
      <c r="AJ929" s="34">
        <v>0</v>
      </c>
      <c r="AK929" s="34">
        <v>57983.8</v>
      </c>
      <c r="AL929" s="34">
        <v>57983.8</v>
      </c>
      <c r="AM929" s="34">
        <v>0</v>
      </c>
      <c r="AN929" s="34">
        <v>57983.8</v>
      </c>
    </row>
    <row r="930" spans="1:40" s="25" customFormat="1" x14ac:dyDescent="0.25">
      <c r="A930" s="3"/>
      <c r="B930" s="14" t="s">
        <v>267</v>
      </c>
      <c r="C930" s="15">
        <v>40</v>
      </c>
      <c r="D930" s="16">
        <v>7</v>
      </c>
      <c r="E930" s="16">
        <v>3</v>
      </c>
      <c r="F930" s="17" t="s">
        <v>266</v>
      </c>
      <c r="G930" s="15"/>
      <c r="H930" s="18">
        <v>56607400</v>
      </c>
      <c r="I930" s="18">
        <v>57033800</v>
      </c>
      <c r="J930" s="18">
        <v>57033800</v>
      </c>
      <c r="K930" s="58">
        <f t="shared" si="1546"/>
        <v>56607.4</v>
      </c>
      <c r="L930" s="58">
        <f t="shared" si="1547"/>
        <v>57033.8</v>
      </c>
      <c r="M930" s="58">
        <f t="shared" si="1548"/>
        <v>57033.8</v>
      </c>
      <c r="N930" s="28" t="b">
        <f t="shared" si="1549"/>
        <v>1</v>
      </c>
      <c r="O930" s="28" t="b">
        <f t="shared" si="1550"/>
        <v>1</v>
      </c>
      <c r="P930" s="28" t="b">
        <f t="shared" si="1551"/>
        <v>1</v>
      </c>
      <c r="Q930" s="28" t="b">
        <f t="shared" si="1552"/>
        <v>1</v>
      </c>
      <c r="R930" s="28" t="b">
        <f t="shared" si="1553"/>
        <v>1</v>
      </c>
      <c r="S930" s="73" t="b">
        <f t="shared" si="1554"/>
        <v>1</v>
      </c>
      <c r="T930" s="73">
        <f t="shared" si="1555"/>
        <v>0</v>
      </c>
      <c r="U930" s="61">
        <f t="shared" si="1556"/>
        <v>0</v>
      </c>
      <c r="V930" s="62">
        <f t="shared" si="1557"/>
        <v>0</v>
      </c>
      <c r="Z930" s="29" t="s">
        <v>267</v>
      </c>
      <c r="AA930" s="30">
        <v>40</v>
      </c>
      <c r="AB930" s="31">
        <v>7</v>
      </c>
      <c r="AC930" s="31">
        <v>3</v>
      </c>
      <c r="AD930" s="32" t="s">
        <v>266</v>
      </c>
      <c r="AE930" s="30" t="s">
        <v>857</v>
      </c>
      <c r="AF930" s="33">
        <v>56607.4</v>
      </c>
      <c r="AG930" s="34">
        <v>0</v>
      </c>
      <c r="AH930" s="33">
        <v>56607.4</v>
      </c>
      <c r="AI930" s="34">
        <v>57033.8</v>
      </c>
      <c r="AJ930" s="34">
        <v>0</v>
      </c>
      <c r="AK930" s="34">
        <v>57033.8</v>
      </c>
      <c r="AL930" s="34">
        <v>57033.8</v>
      </c>
      <c r="AM930" s="34">
        <v>0</v>
      </c>
      <c r="AN930" s="34">
        <v>57033.8</v>
      </c>
    </row>
    <row r="931" spans="1:40" s="25" customFormat="1" ht="26.4" x14ac:dyDescent="0.25">
      <c r="A931" s="3"/>
      <c r="B931" s="14" t="s">
        <v>287</v>
      </c>
      <c r="C931" s="15">
        <v>40</v>
      </c>
      <c r="D931" s="16">
        <v>7</v>
      </c>
      <c r="E931" s="16">
        <v>3</v>
      </c>
      <c r="F931" s="17" t="s">
        <v>286</v>
      </c>
      <c r="G931" s="15"/>
      <c r="H931" s="18">
        <v>4000000</v>
      </c>
      <c r="I931" s="18">
        <v>4000000</v>
      </c>
      <c r="J931" s="18">
        <v>4000000</v>
      </c>
      <c r="K931" s="58">
        <f t="shared" si="1546"/>
        <v>4000</v>
      </c>
      <c r="L931" s="58">
        <f t="shared" si="1547"/>
        <v>4000</v>
      </c>
      <c r="M931" s="58">
        <f t="shared" si="1548"/>
        <v>4000</v>
      </c>
      <c r="N931" s="28" t="b">
        <f t="shared" si="1549"/>
        <v>1</v>
      </c>
      <c r="O931" s="28" t="b">
        <f t="shared" si="1550"/>
        <v>1</v>
      </c>
      <c r="P931" s="28" t="b">
        <f t="shared" si="1551"/>
        <v>1</v>
      </c>
      <c r="Q931" s="28" t="b">
        <f t="shared" si="1552"/>
        <v>1</v>
      </c>
      <c r="R931" s="28" t="b">
        <f t="shared" si="1553"/>
        <v>1</v>
      </c>
      <c r="S931" s="73" t="b">
        <f t="shared" si="1554"/>
        <v>1</v>
      </c>
      <c r="T931" s="73">
        <f t="shared" si="1555"/>
        <v>0</v>
      </c>
      <c r="U931" s="61">
        <f t="shared" si="1556"/>
        <v>0</v>
      </c>
      <c r="V931" s="62">
        <f t="shared" si="1557"/>
        <v>0</v>
      </c>
      <c r="Z931" s="29" t="s">
        <v>287</v>
      </c>
      <c r="AA931" s="30">
        <v>40</v>
      </c>
      <c r="AB931" s="31">
        <v>7</v>
      </c>
      <c r="AC931" s="31">
        <v>3</v>
      </c>
      <c r="AD931" s="32" t="s">
        <v>286</v>
      </c>
      <c r="AE931" s="30" t="s">
        <v>857</v>
      </c>
      <c r="AF931" s="33">
        <v>4000</v>
      </c>
      <c r="AG931" s="34">
        <v>0</v>
      </c>
      <c r="AH931" s="33">
        <v>4000</v>
      </c>
      <c r="AI931" s="34">
        <v>4000</v>
      </c>
      <c r="AJ931" s="34">
        <v>0</v>
      </c>
      <c r="AK931" s="34">
        <v>4000</v>
      </c>
      <c r="AL931" s="34">
        <v>4000</v>
      </c>
      <c r="AM931" s="34">
        <v>0</v>
      </c>
      <c r="AN931" s="34">
        <v>4000</v>
      </c>
    </row>
    <row r="932" spans="1:40" s="25" customFormat="1" ht="39.6" x14ac:dyDescent="0.25">
      <c r="A932" s="3"/>
      <c r="B932" s="14" t="s">
        <v>285</v>
      </c>
      <c r="C932" s="15">
        <v>40</v>
      </c>
      <c r="D932" s="16">
        <v>7</v>
      </c>
      <c r="E932" s="16">
        <v>3</v>
      </c>
      <c r="F932" s="17" t="s">
        <v>282</v>
      </c>
      <c r="G932" s="15"/>
      <c r="H932" s="18">
        <v>4000000</v>
      </c>
      <c r="I932" s="18">
        <v>4000000</v>
      </c>
      <c r="J932" s="18">
        <v>4000000</v>
      </c>
      <c r="K932" s="58">
        <f t="shared" ref="K932:K980" si="1558">H932/1000</f>
        <v>4000</v>
      </c>
      <c r="L932" s="58">
        <f t="shared" ref="L932:L980" si="1559">I932/1000</f>
        <v>4000</v>
      </c>
      <c r="M932" s="58">
        <f t="shared" ref="M932:M980" si="1560">J932/1000</f>
        <v>4000</v>
      </c>
      <c r="N932" s="28" t="b">
        <f t="shared" ref="N932:N980" si="1561">B932=Z932</f>
        <v>1</v>
      </c>
      <c r="O932" s="28" t="b">
        <f t="shared" ref="O932:O980" si="1562">C932=AA932</f>
        <v>1</v>
      </c>
      <c r="P932" s="28" t="b">
        <f t="shared" ref="P932:P980" si="1563">D932=AB932</f>
        <v>1</v>
      </c>
      <c r="Q932" s="28" t="b">
        <f t="shared" ref="Q932:Q980" si="1564">E932=AC932</f>
        <v>1</v>
      </c>
      <c r="R932" s="28" t="b">
        <f t="shared" ref="R932:R980" si="1565">F932=AD932</f>
        <v>1</v>
      </c>
      <c r="S932" s="73" t="b">
        <f t="shared" ref="S932:S980" si="1566">G932=AE932</f>
        <v>1</v>
      </c>
      <c r="T932" s="73">
        <f t="shared" ref="T932:T980" si="1567">K932-AH932</f>
        <v>0</v>
      </c>
      <c r="U932" s="61">
        <f t="shared" ref="U932:U980" si="1568">L932-AK932</f>
        <v>0</v>
      </c>
      <c r="V932" s="62">
        <f t="shared" ref="V932:V980" si="1569">M932-AN932</f>
        <v>0</v>
      </c>
      <c r="Z932" s="29" t="s">
        <v>285</v>
      </c>
      <c r="AA932" s="30">
        <v>40</v>
      </c>
      <c r="AB932" s="31">
        <v>7</v>
      </c>
      <c r="AC932" s="31">
        <v>3</v>
      </c>
      <c r="AD932" s="32" t="s">
        <v>282</v>
      </c>
      <c r="AE932" s="30" t="s">
        <v>857</v>
      </c>
      <c r="AF932" s="33">
        <v>4000</v>
      </c>
      <c r="AG932" s="34">
        <v>0</v>
      </c>
      <c r="AH932" s="33">
        <v>4000</v>
      </c>
      <c r="AI932" s="34">
        <v>4000</v>
      </c>
      <c r="AJ932" s="34">
        <v>0</v>
      </c>
      <c r="AK932" s="34">
        <v>4000</v>
      </c>
      <c r="AL932" s="34">
        <v>4000</v>
      </c>
      <c r="AM932" s="34">
        <v>0</v>
      </c>
      <c r="AN932" s="34">
        <v>4000</v>
      </c>
    </row>
    <row r="933" spans="1:40" s="25" customFormat="1" ht="26.4" x14ac:dyDescent="0.25">
      <c r="A933" s="3"/>
      <c r="B933" s="14" t="s">
        <v>19</v>
      </c>
      <c r="C933" s="15">
        <v>40</v>
      </c>
      <c r="D933" s="16">
        <v>7</v>
      </c>
      <c r="E933" s="16">
        <v>3</v>
      </c>
      <c r="F933" s="17" t="s">
        <v>282</v>
      </c>
      <c r="G933" s="15" t="s">
        <v>18</v>
      </c>
      <c r="H933" s="18">
        <v>4000000</v>
      </c>
      <c r="I933" s="18">
        <v>4000000</v>
      </c>
      <c r="J933" s="18">
        <v>4000000</v>
      </c>
      <c r="K933" s="58">
        <f t="shared" si="1558"/>
        <v>4000</v>
      </c>
      <c r="L933" s="58">
        <f t="shared" si="1559"/>
        <v>4000</v>
      </c>
      <c r="M933" s="58">
        <f t="shared" si="1560"/>
        <v>4000</v>
      </c>
      <c r="N933" s="28" t="b">
        <f t="shared" si="1561"/>
        <v>1</v>
      </c>
      <c r="O933" s="28" t="b">
        <f t="shared" si="1562"/>
        <v>1</v>
      </c>
      <c r="P933" s="28" t="b">
        <f t="shared" si="1563"/>
        <v>1</v>
      </c>
      <c r="Q933" s="28" t="b">
        <f t="shared" si="1564"/>
        <v>1</v>
      </c>
      <c r="R933" s="28" t="b">
        <f t="shared" si="1565"/>
        <v>1</v>
      </c>
      <c r="S933" s="73" t="b">
        <f t="shared" si="1566"/>
        <v>0</v>
      </c>
      <c r="T933" s="73">
        <f t="shared" si="1567"/>
        <v>0</v>
      </c>
      <c r="U933" s="61">
        <f t="shared" si="1568"/>
        <v>0</v>
      </c>
      <c r="V933" s="62">
        <f t="shared" si="1569"/>
        <v>0</v>
      </c>
      <c r="Z933" s="29" t="s">
        <v>19</v>
      </c>
      <c r="AA933" s="30">
        <v>40</v>
      </c>
      <c r="AB933" s="31">
        <v>7</v>
      </c>
      <c r="AC933" s="31">
        <v>3</v>
      </c>
      <c r="AD933" s="32" t="s">
        <v>282</v>
      </c>
      <c r="AE933" s="30">
        <v>600</v>
      </c>
      <c r="AF933" s="33">
        <v>4000</v>
      </c>
      <c r="AG933" s="34">
        <v>0</v>
      </c>
      <c r="AH933" s="33">
        <v>4000</v>
      </c>
      <c r="AI933" s="34">
        <v>4000</v>
      </c>
      <c r="AJ933" s="34">
        <v>0</v>
      </c>
      <c r="AK933" s="34">
        <v>4000</v>
      </c>
      <c r="AL933" s="34">
        <v>4000</v>
      </c>
      <c r="AM933" s="34">
        <v>0</v>
      </c>
      <c r="AN933" s="34">
        <v>4000</v>
      </c>
    </row>
    <row r="934" spans="1:40" s="25" customFormat="1" ht="26.4" x14ac:dyDescent="0.25">
      <c r="A934" s="3"/>
      <c r="B934" s="14" t="s">
        <v>284</v>
      </c>
      <c r="C934" s="15">
        <v>40</v>
      </c>
      <c r="D934" s="16">
        <v>7</v>
      </c>
      <c r="E934" s="16">
        <v>3</v>
      </c>
      <c r="F934" s="17" t="s">
        <v>282</v>
      </c>
      <c r="G934" s="15" t="s">
        <v>283</v>
      </c>
      <c r="H934" s="18">
        <v>4000000</v>
      </c>
      <c r="I934" s="18">
        <v>4000000</v>
      </c>
      <c r="J934" s="18">
        <v>4000000</v>
      </c>
      <c r="K934" s="58">
        <f t="shared" si="1558"/>
        <v>4000</v>
      </c>
      <c r="L934" s="58">
        <f t="shared" si="1559"/>
        <v>4000</v>
      </c>
      <c r="M934" s="58">
        <f t="shared" si="1560"/>
        <v>4000</v>
      </c>
      <c r="N934" s="28" t="b">
        <f t="shared" si="1561"/>
        <v>1</v>
      </c>
      <c r="O934" s="28" t="b">
        <f t="shared" si="1562"/>
        <v>1</v>
      </c>
      <c r="P934" s="28" t="b">
        <f t="shared" si="1563"/>
        <v>1</v>
      </c>
      <c r="Q934" s="28" t="b">
        <f t="shared" si="1564"/>
        <v>1</v>
      </c>
      <c r="R934" s="28" t="b">
        <f t="shared" si="1565"/>
        <v>1</v>
      </c>
      <c r="S934" s="73" t="b">
        <f t="shared" si="1566"/>
        <v>0</v>
      </c>
      <c r="T934" s="73">
        <f t="shared" si="1567"/>
        <v>0</v>
      </c>
      <c r="U934" s="61">
        <f t="shared" si="1568"/>
        <v>0</v>
      </c>
      <c r="V934" s="62">
        <f t="shared" si="1569"/>
        <v>0</v>
      </c>
      <c r="Z934" s="29" t="s">
        <v>284</v>
      </c>
      <c r="AA934" s="30">
        <v>40</v>
      </c>
      <c r="AB934" s="31">
        <v>7</v>
      </c>
      <c r="AC934" s="31">
        <v>3</v>
      </c>
      <c r="AD934" s="32" t="s">
        <v>282</v>
      </c>
      <c r="AE934" s="30">
        <v>630</v>
      </c>
      <c r="AF934" s="33">
        <v>4000</v>
      </c>
      <c r="AG934" s="34">
        <v>0</v>
      </c>
      <c r="AH934" s="33">
        <v>4000</v>
      </c>
      <c r="AI934" s="34">
        <v>4000</v>
      </c>
      <c r="AJ934" s="34">
        <v>0</v>
      </c>
      <c r="AK934" s="34">
        <v>4000</v>
      </c>
      <c r="AL934" s="34">
        <v>4000</v>
      </c>
      <c r="AM934" s="34">
        <v>0</v>
      </c>
      <c r="AN934" s="34">
        <v>4000</v>
      </c>
    </row>
    <row r="935" spans="1:40" s="25" customFormat="1" x14ac:dyDescent="0.25">
      <c r="A935" s="3"/>
      <c r="B935" s="14" t="s">
        <v>281</v>
      </c>
      <c r="C935" s="15">
        <v>40</v>
      </c>
      <c r="D935" s="16">
        <v>7</v>
      </c>
      <c r="E935" s="16">
        <v>3</v>
      </c>
      <c r="F935" s="17" t="s">
        <v>280</v>
      </c>
      <c r="G935" s="15"/>
      <c r="H935" s="18">
        <v>52607400</v>
      </c>
      <c r="I935" s="18">
        <v>53033800</v>
      </c>
      <c r="J935" s="18">
        <v>53033800</v>
      </c>
      <c r="K935" s="58">
        <f t="shared" si="1558"/>
        <v>52607.4</v>
      </c>
      <c r="L935" s="58">
        <f t="shared" si="1559"/>
        <v>53033.8</v>
      </c>
      <c r="M935" s="58">
        <f t="shared" si="1560"/>
        <v>53033.8</v>
      </c>
      <c r="N935" s="28" t="b">
        <f t="shared" si="1561"/>
        <v>1</v>
      </c>
      <c r="O935" s="28" t="b">
        <f t="shared" si="1562"/>
        <v>1</v>
      </c>
      <c r="P935" s="28" t="b">
        <f t="shared" si="1563"/>
        <v>1</v>
      </c>
      <c r="Q935" s="28" t="b">
        <f t="shared" si="1564"/>
        <v>1</v>
      </c>
      <c r="R935" s="28" t="b">
        <f t="shared" si="1565"/>
        <v>1</v>
      </c>
      <c r="S935" s="73" t="b">
        <f t="shared" si="1566"/>
        <v>1</v>
      </c>
      <c r="T935" s="73">
        <f t="shared" si="1567"/>
        <v>0</v>
      </c>
      <c r="U935" s="61">
        <f t="shared" si="1568"/>
        <v>0</v>
      </c>
      <c r="V935" s="62">
        <f t="shared" si="1569"/>
        <v>0</v>
      </c>
      <c r="Z935" s="29" t="s">
        <v>281</v>
      </c>
      <c r="AA935" s="30">
        <v>40</v>
      </c>
      <c r="AB935" s="31">
        <v>7</v>
      </c>
      <c r="AC935" s="31">
        <v>3</v>
      </c>
      <c r="AD935" s="32" t="s">
        <v>280</v>
      </c>
      <c r="AE935" s="30" t="s">
        <v>857</v>
      </c>
      <c r="AF935" s="33">
        <v>52607.4</v>
      </c>
      <c r="AG935" s="34">
        <v>0</v>
      </c>
      <c r="AH935" s="33">
        <v>52607.4</v>
      </c>
      <c r="AI935" s="34">
        <v>53033.8</v>
      </c>
      <c r="AJ935" s="34">
        <v>0</v>
      </c>
      <c r="AK935" s="34">
        <v>53033.8</v>
      </c>
      <c r="AL935" s="34">
        <v>53033.8</v>
      </c>
      <c r="AM935" s="34">
        <v>0</v>
      </c>
      <c r="AN935" s="34">
        <v>53033.8</v>
      </c>
    </row>
    <row r="936" spans="1:40" s="25" customFormat="1" ht="26.4" x14ac:dyDescent="0.25">
      <c r="A936" s="3"/>
      <c r="B936" s="14" t="s">
        <v>20</v>
      </c>
      <c r="C936" s="15">
        <v>40</v>
      </c>
      <c r="D936" s="16">
        <v>7</v>
      </c>
      <c r="E936" s="16">
        <v>3</v>
      </c>
      <c r="F936" s="17" t="s">
        <v>279</v>
      </c>
      <c r="G936" s="15"/>
      <c r="H936" s="18">
        <v>32472000</v>
      </c>
      <c r="I936" s="18">
        <v>32898400</v>
      </c>
      <c r="J936" s="18">
        <v>32898400</v>
      </c>
      <c r="K936" s="58">
        <f t="shared" si="1558"/>
        <v>32472</v>
      </c>
      <c r="L936" s="58">
        <f t="shared" si="1559"/>
        <v>32898.400000000001</v>
      </c>
      <c r="M936" s="58">
        <f t="shared" si="1560"/>
        <v>32898.400000000001</v>
      </c>
      <c r="N936" s="28" t="b">
        <f t="shared" si="1561"/>
        <v>1</v>
      </c>
      <c r="O936" s="28" t="b">
        <f t="shared" si="1562"/>
        <v>1</v>
      </c>
      <c r="P936" s="28" t="b">
        <f t="shared" si="1563"/>
        <v>1</v>
      </c>
      <c r="Q936" s="28" t="b">
        <f t="shared" si="1564"/>
        <v>1</v>
      </c>
      <c r="R936" s="28" t="b">
        <f t="shared" si="1565"/>
        <v>1</v>
      </c>
      <c r="S936" s="73" t="b">
        <f t="shared" si="1566"/>
        <v>1</v>
      </c>
      <c r="T936" s="73">
        <f t="shared" si="1567"/>
        <v>0</v>
      </c>
      <c r="U936" s="61">
        <f t="shared" si="1568"/>
        <v>0</v>
      </c>
      <c r="V936" s="62">
        <f t="shared" si="1569"/>
        <v>0</v>
      </c>
      <c r="Z936" s="29" t="s">
        <v>20</v>
      </c>
      <c r="AA936" s="30">
        <v>40</v>
      </c>
      <c r="AB936" s="31">
        <v>7</v>
      </c>
      <c r="AC936" s="31">
        <v>3</v>
      </c>
      <c r="AD936" s="32" t="s">
        <v>279</v>
      </c>
      <c r="AE936" s="30" t="s">
        <v>857</v>
      </c>
      <c r="AF936" s="33">
        <v>32472</v>
      </c>
      <c r="AG936" s="34">
        <v>0</v>
      </c>
      <c r="AH936" s="33">
        <v>32472</v>
      </c>
      <c r="AI936" s="34">
        <v>32898.400000000001</v>
      </c>
      <c r="AJ936" s="34">
        <v>0</v>
      </c>
      <c r="AK936" s="34">
        <v>32898.400000000001</v>
      </c>
      <c r="AL936" s="34">
        <v>32898.400000000001</v>
      </c>
      <c r="AM936" s="34">
        <v>0</v>
      </c>
      <c r="AN936" s="34">
        <v>32898.400000000001</v>
      </c>
    </row>
    <row r="937" spans="1:40" s="25" customFormat="1" ht="26.4" x14ac:dyDescent="0.25">
      <c r="A937" s="3"/>
      <c r="B937" s="14" t="s">
        <v>19</v>
      </c>
      <c r="C937" s="15">
        <v>40</v>
      </c>
      <c r="D937" s="16">
        <v>7</v>
      </c>
      <c r="E937" s="16">
        <v>3</v>
      </c>
      <c r="F937" s="17" t="s">
        <v>279</v>
      </c>
      <c r="G937" s="15" t="s">
        <v>18</v>
      </c>
      <c r="H937" s="18">
        <v>32472000</v>
      </c>
      <c r="I937" s="18">
        <v>32898400</v>
      </c>
      <c r="J937" s="18">
        <v>32898400</v>
      </c>
      <c r="K937" s="58">
        <f t="shared" si="1558"/>
        <v>32472</v>
      </c>
      <c r="L937" s="58">
        <f t="shared" si="1559"/>
        <v>32898.400000000001</v>
      </c>
      <c r="M937" s="58">
        <f t="shared" si="1560"/>
        <v>32898.400000000001</v>
      </c>
      <c r="N937" s="28" t="b">
        <f t="shared" si="1561"/>
        <v>1</v>
      </c>
      <c r="O937" s="28" t="b">
        <f t="shared" si="1562"/>
        <v>1</v>
      </c>
      <c r="P937" s="28" t="b">
        <f t="shared" si="1563"/>
        <v>1</v>
      </c>
      <c r="Q937" s="28" t="b">
        <f t="shared" si="1564"/>
        <v>1</v>
      </c>
      <c r="R937" s="28" t="b">
        <f t="shared" si="1565"/>
        <v>1</v>
      </c>
      <c r="S937" s="73" t="b">
        <f t="shared" si="1566"/>
        <v>0</v>
      </c>
      <c r="T937" s="73">
        <f t="shared" si="1567"/>
        <v>0</v>
      </c>
      <c r="U937" s="61">
        <f t="shared" si="1568"/>
        <v>0</v>
      </c>
      <c r="V937" s="62">
        <f t="shared" si="1569"/>
        <v>0</v>
      </c>
      <c r="Z937" s="29" t="s">
        <v>19</v>
      </c>
      <c r="AA937" s="30">
        <v>40</v>
      </c>
      <c r="AB937" s="31">
        <v>7</v>
      </c>
      <c r="AC937" s="31">
        <v>3</v>
      </c>
      <c r="AD937" s="32" t="s">
        <v>279</v>
      </c>
      <c r="AE937" s="30">
        <v>600</v>
      </c>
      <c r="AF937" s="33">
        <v>32472</v>
      </c>
      <c r="AG937" s="34">
        <v>0</v>
      </c>
      <c r="AH937" s="33">
        <v>32472</v>
      </c>
      <c r="AI937" s="34">
        <v>32898.400000000001</v>
      </c>
      <c r="AJ937" s="34">
        <v>0</v>
      </c>
      <c r="AK937" s="34">
        <v>32898.400000000001</v>
      </c>
      <c r="AL937" s="34">
        <v>32898.400000000001</v>
      </c>
      <c r="AM937" s="34">
        <v>0</v>
      </c>
      <c r="AN937" s="34">
        <v>32898.400000000001</v>
      </c>
    </row>
    <row r="938" spans="1:40" s="25" customFormat="1" x14ac:dyDescent="0.25">
      <c r="A938" s="3"/>
      <c r="B938" s="14" t="s">
        <v>17</v>
      </c>
      <c r="C938" s="15">
        <v>40</v>
      </c>
      <c r="D938" s="16">
        <v>7</v>
      </c>
      <c r="E938" s="16">
        <v>3</v>
      </c>
      <c r="F938" s="17" t="s">
        <v>279</v>
      </c>
      <c r="G938" s="15" t="s">
        <v>16</v>
      </c>
      <c r="H938" s="18">
        <v>32472000</v>
      </c>
      <c r="I938" s="18">
        <v>32898400</v>
      </c>
      <c r="J938" s="18">
        <v>32898400</v>
      </c>
      <c r="K938" s="58">
        <f t="shared" si="1558"/>
        <v>32472</v>
      </c>
      <c r="L938" s="58">
        <f t="shared" si="1559"/>
        <v>32898.400000000001</v>
      </c>
      <c r="M938" s="58">
        <f t="shared" si="1560"/>
        <v>32898.400000000001</v>
      </c>
      <c r="N938" s="28" t="b">
        <f t="shared" si="1561"/>
        <v>1</v>
      </c>
      <c r="O938" s="28" t="b">
        <f t="shared" si="1562"/>
        <v>1</v>
      </c>
      <c r="P938" s="28" t="b">
        <f t="shared" si="1563"/>
        <v>1</v>
      </c>
      <c r="Q938" s="28" t="b">
        <f t="shared" si="1564"/>
        <v>1</v>
      </c>
      <c r="R938" s="28" t="b">
        <f t="shared" si="1565"/>
        <v>1</v>
      </c>
      <c r="S938" s="73" t="b">
        <f t="shared" si="1566"/>
        <v>0</v>
      </c>
      <c r="T938" s="73">
        <f t="shared" si="1567"/>
        <v>0</v>
      </c>
      <c r="U938" s="61">
        <f t="shared" si="1568"/>
        <v>0</v>
      </c>
      <c r="V938" s="62">
        <f t="shared" si="1569"/>
        <v>0</v>
      </c>
      <c r="Z938" s="29" t="s">
        <v>17</v>
      </c>
      <c r="AA938" s="30">
        <v>40</v>
      </c>
      <c r="AB938" s="31">
        <v>7</v>
      </c>
      <c r="AC938" s="31">
        <v>3</v>
      </c>
      <c r="AD938" s="32" t="s">
        <v>279</v>
      </c>
      <c r="AE938" s="30">
        <v>620</v>
      </c>
      <c r="AF938" s="33">
        <v>32472</v>
      </c>
      <c r="AG938" s="34">
        <v>0</v>
      </c>
      <c r="AH938" s="33">
        <v>32472</v>
      </c>
      <c r="AI938" s="34">
        <v>32898.400000000001</v>
      </c>
      <c r="AJ938" s="34">
        <v>0</v>
      </c>
      <c r="AK938" s="34">
        <v>32898.400000000001</v>
      </c>
      <c r="AL938" s="34">
        <v>32898.400000000001</v>
      </c>
      <c r="AM938" s="34">
        <v>0</v>
      </c>
      <c r="AN938" s="34">
        <v>32898.400000000001</v>
      </c>
    </row>
    <row r="939" spans="1:40" s="25" customFormat="1" x14ac:dyDescent="0.25">
      <c r="A939" s="3"/>
      <c r="B939" s="14" t="s">
        <v>49</v>
      </c>
      <c r="C939" s="15">
        <v>40</v>
      </c>
      <c r="D939" s="16">
        <v>7</v>
      </c>
      <c r="E939" s="16">
        <v>3</v>
      </c>
      <c r="F939" s="17" t="s">
        <v>278</v>
      </c>
      <c r="G939" s="15"/>
      <c r="H939" s="18">
        <v>20135400</v>
      </c>
      <c r="I939" s="18">
        <v>20135400</v>
      </c>
      <c r="J939" s="18">
        <v>20135400</v>
      </c>
      <c r="K939" s="58">
        <f t="shared" si="1558"/>
        <v>20135.400000000001</v>
      </c>
      <c r="L939" s="58">
        <f t="shared" si="1559"/>
        <v>20135.400000000001</v>
      </c>
      <c r="M939" s="58">
        <f t="shared" si="1560"/>
        <v>20135.400000000001</v>
      </c>
      <c r="N939" s="28" t="b">
        <f t="shared" si="1561"/>
        <v>1</v>
      </c>
      <c r="O939" s="28" t="b">
        <f t="shared" si="1562"/>
        <v>1</v>
      </c>
      <c r="P939" s="28" t="b">
        <f t="shared" si="1563"/>
        <v>1</v>
      </c>
      <c r="Q939" s="28" t="b">
        <f t="shared" si="1564"/>
        <v>1</v>
      </c>
      <c r="R939" s="28" t="b">
        <f t="shared" si="1565"/>
        <v>1</v>
      </c>
      <c r="S939" s="73" t="b">
        <f t="shared" si="1566"/>
        <v>1</v>
      </c>
      <c r="T939" s="73">
        <f t="shared" si="1567"/>
        <v>0</v>
      </c>
      <c r="U939" s="61">
        <f t="shared" si="1568"/>
        <v>0</v>
      </c>
      <c r="V939" s="62">
        <f t="shared" si="1569"/>
        <v>0</v>
      </c>
      <c r="Z939" s="29" t="s">
        <v>49</v>
      </c>
      <c r="AA939" s="30">
        <v>40</v>
      </c>
      <c r="AB939" s="31">
        <v>7</v>
      </c>
      <c r="AC939" s="31">
        <v>3</v>
      </c>
      <c r="AD939" s="32" t="s">
        <v>278</v>
      </c>
      <c r="AE939" s="30" t="s">
        <v>857</v>
      </c>
      <c r="AF939" s="33">
        <v>20135.400000000001</v>
      </c>
      <c r="AG939" s="34">
        <v>0</v>
      </c>
      <c r="AH939" s="33">
        <v>20135.400000000001</v>
      </c>
      <c r="AI939" s="34">
        <v>20135.400000000001</v>
      </c>
      <c r="AJ939" s="34">
        <v>0</v>
      </c>
      <c r="AK939" s="34">
        <v>20135.400000000001</v>
      </c>
      <c r="AL939" s="34">
        <v>20135.400000000001</v>
      </c>
      <c r="AM939" s="34">
        <v>0</v>
      </c>
      <c r="AN939" s="34">
        <v>20135.400000000001</v>
      </c>
    </row>
    <row r="940" spans="1:40" s="25" customFormat="1" ht="26.4" x14ac:dyDescent="0.25">
      <c r="A940" s="3"/>
      <c r="B940" s="14" t="s">
        <v>19</v>
      </c>
      <c r="C940" s="15">
        <v>40</v>
      </c>
      <c r="D940" s="16">
        <v>7</v>
      </c>
      <c r="E940" s="16">
        <v>3</v>
      </c>
      <c r="F940" s="17" t="s">
        <v>278</v>
      </c>
      <c r="G940" s="15" t="s">
        <v>18</v>
      </c>
      <c r="H940" s="18">
        <v>20135400</v>
      </c>
      <c r="I940" s="18">
        <v>20135400</v>
      </c>
      <c r="J940" s="18">
        <v>20135400</v>
      </c>
      <c r="K940" s="58">
        <f t="shared" si="1558"/>
        <v>20135.400000000001</v>
      </c>
      <c r="L940" s="58">
        <f t="shared" si="1559"/>
        <v>20135.400000000001</v>
      </c>
      <c r="M940" s="58">
        <f t="shared" si="1560"/>
        <v>20135.400000000001</v>
      </c>
      <c r="N940" s="28" t="b">
        <f t="shared" si="1561"/>
        <v>1</v>
      </c>
      <c r="O940" s="28" t="b">
        <f t="shared" si="1562"/>
        <v>1</v>
      </c>
      <c r="P940" s="28" t="b">
        <f t="shared" si="1563"/>
        <v>1</v>
      </c>
      <c r="Q940" s="28" t="b">
        <f t="shared" si="1564"/>
        <v>1</v>
      </c>
      <c r="R940" s="28" t="b">
        <f t="shared" si="1565"/>
        <v>1</v>
      </c>
      <c r="S940" s="73" t="b">
        <f t="shared" si="1566"/>
        <v>0</v>
      </c>
      <c r="T940" s="73">
        <f t="shared" si="1567"/>
        <v>0</v>
      </c>
      <c r="U940" s="61">
        <f t="shared" si="1568"/>
        <v>0</v>
      </c>
      <c r="V940" s="62">
        <f t="shared" si="1569"/>
        <v>0</v>
      </c>
      <c r="Z940" s="29" t="s">
        <v>19</v>
      </c>
      <c r="AA940" s="30">
        <v>40</v>
      </c>
      <c r="AB940" s="31">
        <v>7</v>
      </c>
      <c r="AC940" s="31">
        <v>3</v>
      </c>
      <c r="AD940" s="32" t="s">
        <v>278</v>
      </c>
      <c r="AE940" s="30">
        <v>600</v>
      </c>
      <c r="AF940" s="33">
        <v>20135.400000000001</v>
      </c>
      <c r="AG940" s="34">
        <v>0</v>
      </c>
      <c r="AH940" s="33">
        <v>20135.400000000001</v>
      </c>
      <c r="AI940" s="34">
        <v>20135.400000000001</v>
      </c>
      <c r="AJ940" s="34">
        <v>0</v>
      </c>
      <c r="AK940" s="34">
        <v>20135.400000000001</v>
      </c>
      <c r="AL940" s="34">
        <v>20135.400000000001</v>
      </c>
      <c r="AM940" s="34">
        <v>0</v>
      </c>
      <c r="AN940" s="34">
        <v>20135.400000000001</v>
      </c>
    </row>
    <row r="941" spans="1:40" s="25" customFormat="1" x14ac:dyDescent="0.25">
      <c r="A941" s="3"/>
      <c r="B941" s="14" t="s">
        <v>17</v>
      </c>
      <c r="C941" s="15">
        <v>40</v>
      </c>
      <c r="D941" s="16">
        <v>7</v>
      </c>
      <c r="E941" s="16">
        <v>3</v>
      </c>
      <c r="F941" s="17" t="s">
        <v>278</v>
      </c>
      <c r="G941" s="15" t="s">
        <v>16</v>
      </c>
      <c r="H941" s="18">
        <v>20135400</v>
      </c>
      <c r="I941" s="18">
        <v>20135400</v>
      </c>
      <c r="J941" s="18">
        <v>20135400</v>
      </c>
      <c r="K941" s="58">
        <f t="shared" si="1558"/>
        <v>20135.400000000001</v>
      </c>
      <c r="L941" s="58">
        <f t="shared" si="1559"/>
        <v>20135.400000000001</v>
      </c>
      <c r="M941" s="58">
        <f t="shared" si="1560"/>
        <v>20135.400000000001</v>
      </c>
      <c r="N941" s="28" t="b">
        <f t="shared" si="1561"/>
        <v>1</v>
      </c>
      <c r="O941" s="28" t="b">
        <f t="shared" si="1562"/>
        <v>1</v>
      </c>
      <c r="P941" s="28" t="b">
        <f t="shared" si="1563"/>
        <v>1</v>
      </c>
      <c r="Q941" s="28" t="b">
        <f t="shared" si="1564"/>
        <v>1</v>
      </c>
      <c r="R941" s="28" t="b">
        <f t="shared" si="1565"/>
        <v>1</v>
      </c>
      <c r="S941" s="73" t="b">
        <f t="shared" si="1566"/>
        <v>0</v>
      </c>
      <c r="T941" s="73">
        <f t="shared" si="1567"/>
        <v>0</v>
      </c>
      <c r="U941" s="61">
        <f t="shared" si="1568"/>
        <v>0</v>
      </c>
      <c r="V941" s="62">
        <f t="shared" si="1569"/>
        <v>0</v>
      </c>
      <c r="Z941" s="29" t="s">
        <v>17</v>
      </c>
      <c r="AA941" s="30">
        <v>40</v>
      </c>
      <c r="AB941" s="31">
        <v>7</v>
      </c>
      <c r="AC941" s="31">
        <v>3</v>
      </c>
      <c r="AD941" s="32" t="s">
        <v>278</v>
      </c>
      <c r="AE941" s="30">
        <v>620</v>
      </c>
      <c r="AF941" s="33">
        <v>20135.400000000001</v>
      </c>
      <c r="AG941" s="34">
        <v>0</v>
      </c>
      <c r="AH941" s="33">
        <v>20135.400000000001</v>
      </c>
      <c r="AI941" s="34">
        <v>20135.400000000001</v>
      </c>
      <c r="AJ941" s="34">
        <v>0</v>
      </c>
      <c r="AK941" s="34">
        <v>20135.400000000001</v>
      </c>
      <c r="AL941" s="34">
        <v>20135.400000000001</v>
      </c>
      <c r="AM941" s="34">
        <v>0</v>
      </c>
      <c r="AN941" s="34">
        <v>20135.400000000001</v>
      </c>
    </row>
    <row r="942" spans="1:40" s="25" customFormat="1" ht="26.4" x14ac:dyDescent="0.25">
      <c r="A942" s="3"/>
      <c r="B942" s="14" t="s">
        <v>277</v>
      </c>
      <c r="C942" s="15">
        <v>40</v>
      </c>
      <c r="D942" s="16">
        <v>7</v>
      </c>
      <c r="E942" s="16">
        <v>3</v>
      </c>
      <c r="F942" s="17" t="s">
        <v>276</v>
      </c>
      <c r="G942" s="15"/>
      <c r="H942" s="18">
        <v>950000</v>
      </c>
      <c r="I942" s="18">
        <v>950000</v>
      </c>
      <c r="J942" s="18">
        <v>950000</v>
      </c>
      <c r="K942" s="58">
        <f t="shared" si="1558"/>
        <v>950</v>
      </c>
      <c r="L942" s="58">
        <f t="shared" si="1559"/>
        <v>950</v>
      </c>
      <c r="M942" s="58">
        <f t="shared" si="1560"/>
        <v>950</v>
      </c>
      <c r="N942" s="28" t="b">
        <f t="shared" si="1561"/>
        <v>1</v>
      </c>
      <c r="O942" s="28" t="b">
        <f t="shared" si="1562"/>
        <v>1</v>
      </c>
      <c r="P942" s="28" t="b">
        <f t="shared" si="1563"/>
        <v>1</v>
      </c>
      <c r="Q942" s="28" t="b">
        <f t="shared" si="1564"/>
        <v>1</v>
      </c>
      <c r="R942" s="28" t="b">
        <f t="shared" si="1565"/>
        <v>1</v>
      </c>
      <c r="S942" s="73" t="b">
        <f t="shared" si="1566"/>
        <v>1</v>
      </c>
      <c r="T942" s="73">
        <f t="shared" si="1567"/>
        <v>0</v>
      </c>
      <c r="U942" s="61">
        <f t="shared" si="1568"/>
        <v>0</v>
      </c>
      <c r="V942" s="62">
        <f t="shared" si="1569"/>
        <v>0</v>
      </c>
      <c r="Z942" s="29" t="s">
        <v>277</v>
      </c>
      <c r="AA942" s="30">
        <v>40</v>
      </c>
      <c r="AB942" s="31">
        <v>7</v>
      </c>
      <c r="AC942" s="31">
        <v>3</v>
      </c>
      <c r="AD942" s="32" t="s">
        <v>276</v>
      </c>
      <c r="AE942" s="30" t="s">
        <v>857</v>
      </c>
      <c r="AF942" s="33">
        <v>950</v>
      </c>
      <c r="AG942" s="34">
        <v>0</v>
      </c>
      <c r="AH942" s="33">
        <v>950</v>
      </c>
      <c r="AI942" s="34">
        <v>950</v>
      </c>
      <c r="AJ942" s="34">
        <v>0</v>
      </c>
      <c r="AK942" s="34">
        <v>950</v>
      </c>
      <c r="AL942" s="34">
        <v>950</v>
      </c>
      <c r="AM942" s="34">
        <v>0</v>
      </c>
      <c r="AN942" s="34">
        <v>950</v>
      </c>
    </row>
    <row r="943" spans="1:40" s="25" customFormat="1" ht="21" x14ac:dyDescent="0.25">
      <c r="A943" s="3"/>
      <c r="B943" s="14" t="s">
        <v>275</v>
      </c>
      <c r="C943" s="15">
        <v>40</v>
      </c>
      <c r="D943" s="16">
        <v>7</v>
      </c>
      <c r="E943" s="16">
        <v>3</v>
      </c>
      <c r="F943" s="17" t="s">
        <v>274</v>
      </c>
      <c r="G943" s="15"/>
      <c r="H943" s="18">
        <v>950000</v>
      </c>
      <c r="I943" s="18">
        <v>950000</v>
      </c>
      <c r="J943" s="18">
        <v>950000</v>
      </c>
      <c r="K943" s="58">
        <f t="shared" si="1558"/>
        <v>950</v>
      </c>
      <c r="L943" s="58">
        <f t="shared" si="1559"/>
        <v>950</v>
      </c>
      <c r="M943" s="58">
        <f t="shared" si="1560"/>
        <v>950</v>
      </c>
      <c r="N943" s="28" t="b">
        <f t="shared" si="1561"/>
        <v>1</v>
      </c>
      <c r="O943" s="28" t="b">
        <f t="shared" si="1562"/>
        <v>1</v>
      </c>
      <c r="P943" s="28" t="b">
        <f t="shared" si="1563"/>
        <v>1</v>
      </c>
      <c r="Q943" s="28" t="b">
        <f t="shared" si="1564"/>
        <v>1</v>
      </c>
      <c r="R943" s="28" t="b">
        <f t="shared" si="1565"/>
        <v>1</v>
      </c>
      <c r="S943" s="73" t="b">
        <f t="shared" si="1566"/>
        <v>1</v>
      </c>
      <c r="T943" s="73">
        <f t="shared" si="1567"/>
        <v>0</v>
      </c>
      <c r="U943" s="61">
        <f t="shared" si="1568"/>
        <v>0</v>
      </c>
      <c r="V943" s="62">
        <f t="shared" si="1569"/>
        <v>0</v>
      </c>
      <c r="Z943" s="29" t="s">
        <v>275</v>
      </c>
      <c r="AA943" s="30">
        <v>40</v>
      </c>
      <c r="AB943" s="31">
        <v>7</v>
      </c>
      <c r="AC943" s="31">
        <v>3</v>
      </c>
      <c r="AD943" s="32" t="s">
        <v>274</v>
      </c>
      <c r="AE943" s="30" t="s">
        <v>857</v>
      </c>
      <c r="AF943" s="33">
        <v>950</v>
      </c>
      <c r="AG943" s="34">
        <v>0</v>
      </c>
      <c r="AH943" s="33">
        <v>950</v>
      </c>
      <c r="AI943" s="34">
        <v>950</v>
      </c>
      <c r="AJ943" s="34">
        <v>0</v>
      </c>
      <c r="AK943" s="34">
        <v>950</v>
      </c>
      <c r="AL943" s="34">
        <v>950</v>
      </c>
      <c r="AM943" s="34">
        <v>0</v>
      </c>
      <c r="AN943" s="34">
        <v>950</v>
      </c>
    </row>
    <row r="944" spans="1:40" s="25" customFormat="1" x14ac:dyDescent="0.25">
      <c r="A944" s="3"/>
      <c r="B944" s="14" t="s">
        <v>49</v>
      </c>
      <c r="C944" s="15">
        <v>40</v>
      </c>
      <c r="D944" s="16">
        <v>7</v>
      </c>
      <c r="E944" s="16">
        <v>3</v>
      </c>
      <c r="F944" s="17" t="s">
        <v>273</v>
      </c>
      <c r="G944" s="15"/>
      <c r="H944" s="18">
        <v>950000</v>
      </c>
      <c r="I944" s="18">
        <v>950000</v>
      </c>
      <c r="J944" s="18">
        <v>950000</v>
      </c>
      <c r="K944" s="58">
        <f t="shared" si="1558"/>
        <v>950</v>
      </c>
      <c r="L944" s="58">
        <f t="shared" si="1559"/>
        <v>950</v>
      </c>
      <c r="M944" s="58">
        <f t="shared" si="1560"/>
        <v>950</v>
      </c>
      <c r="N944" s="28" t="b">
        <f t="shared" si="1561"/>
        <v>1</v>
      </c>
      <c r="O944" s="28" t="b">
        <f t="shared" si="1562"/>
        <v>1</v>
      </c>
      <c r="P944" s="28" t="b">
        <f t="shared" si="1563"/>
        <v>1</v>
      </c>
      <c r="Q944" s="28" t="b">
        <f t="shared" si="1564"/>
        <v>1</v>
      </c>
      <c r="R944" s="28" t="b">
        <f t="shared" si="1565"/>
        <v>1</v>
      </c>
      <c r="S944" s="73" t="b">
        <f t="shared" si="1566"/>
        <v>1</v>
      </c>
      <c r="T944" s="73">
        <f t="shared" si="1567"/>
        <v>0</v>
      </c>
      <c r="U944" s="61">
        <f t="shared" si="1568"/>
        <v>0</v>
      </c>
      <c r="V944" s="62">
        <f t="shared" si="1569"/>
        <v>0</v>
      </c>
      <c r="Z944" s="29" t="s">
        <v>49</v>
      </c>
      <c r="AA944" s="30">
        <v>40</v>
      </c>
      <c r="AB944" s="31">
        <v>7</v>
      </c>
      <c r="AC944" s="31">
        <v>3</v>
      </c>
      <c r="AD944" s="32" t="s">
        <v>273</v>
      </c>
      <c r="AE944" s="30" t="s">
        <v>857</v>
      </c>
      <c r="AF944" s="33">
        <v>950</v>
      </c>
      <c r="AG944" s="34">
        <v>0</v>
      </c>
      <c r="AH944" s="33">
        <v>950</v>
      </c>
      <c r="AI944" s="34">
        <v>950</v>
      </c>
      <c r="AJ944" s="34">
        <v>0</v>
      </c>
      <c r="AK944" s="34">
        <v>950</v>
      </c>
      <c r="AL944" s="34">
        <v>950</v>
      </c>
      <c r="AM944" s="34">
        <v>0</v>
      </c>
      <c r="AN944" s="34">
        <v>950</v>
      </c>
    </row>
    <row r="945" spans="1:40" s="25" customFormat="1" ht="26.4" x14ac:dyDescent="0.25">
      <c r="A945" s="3"/>
      <c r="B945" s="14" t="s">
        <v>19</v>
      </c>
      <c r="C945" s="15">
        <v>40</v>
      </c>
      <c r="D945" s="16">
        <v>7</v>
      </c>
      <c r="E945" s="16">
        <v>3</v>
      </c>
      <c r="F945" s="17" t="s">
        <v>273</v>
      </c>
      <c r="G945" s="15" t="s">
        <v>18</v>
      </c>
      <c r="H945" s="18">
        <v>950000</v>
      </c>
      <c r="I945" s="18">
        <v>950000</v>
      </c>
      <c r="J945" s="18">
        <v>950000</v>
      </c>
      <c r="K945" s="58">
        <f t="shared" si="1558"/>
        <v>950</v>
      </c>
      <c r="L945" s="58">
        <f t="shared" si="1559"/>
        <v>950</v>
      </c>
      <c r="M945" s="58">
        <f t="shared" si="1560"/>
        <v>950</v>
      </c>
      <c r="N945" s="28" t="b">
        <f t="shared" si="1561"/>
        <v>1</v>
      </c>
      <c r="O945" s="28" t="b">
        <f t="shared" si="1562"/>
        <v>1</v>
      </c>
      <c r="P945" s="28" t="b">
        <f t="shared" si="1563"/>
        <v>1</v>
      </c>
      <c r="Q945" s="28" t="b">
        <f t="shared" si="1564"/>
        <v>1</v>
      </c>
      <c r="R945" s="28" t="b">
        <f t="shared" si="1565"/>
        <v>1</v>
      </c>
      <c r="S945" s="73" t="b">
        <f t="shared" si="1566"/>
        <v>0</v>
      </c>
      <c r="T945" s="73">
        <f t="shared" si="1567"/>
        <v>0</v>
      </c>
      <c r="U945" s="61">
        <f t="shared" si="1568"/>
        <v>0</v>
      </c>
      <c r="V945" s="62">
        <f t="shared" si="1569"/>
        <v>0</v>
      </c>
      <c r="Z945" s="29" t="s">
        <v>19</v>
      </c>
      <c r="AA945" s="30">
        <v>40</v>
      </c>
      <c r="AB945" s="31">
        <v>7</v>
      </c>
      <c r="AC945" s="31">
        <v>3</v>
      </c>
      <c r="AD945" s="32" t="s">
        <v>273</v>
      </c>
      <c r="AE945" s="30">
        <v>600</v>
      </c>
      <c r="AF945" s="33">
        <v>950</v>
      </c>
      <c r="AG945" s="34">
        <v>0</v>
      </c>
      <c r="AH945" s="33">
        <v>950</v>
      </c>
      <c r="AI945" s="34">
        <v>950</v>
      </c>
      <c r="AJ945" s="34">
        <v>0</v>
      </c>
      <c r="AK945" s="34">
        <v>950</v>
      </c>
      <c r="AL945" s="34">
        <v>950</v>
      </c>
      <c r="AM945" s="34">
        <v>0</v>
      </c>
      <c r="AN945" s="34">
        <v>950</v>
      </c>
    </row>
    <row r="946" spans="1:40" s="25" customFormat="1" x14ac:dyDescent="0.25">
      <c r="A946" s="3"/>
      <c r="B946" s="14" t="s">
        <v>17</v>
      </c>
      <c r="C946" s="15">
        <v>40</v>
      </c>
      <c r="D946" s="16">
        <v>7</v>
      </c>
      <c r="E946" s="16">
        <v>3</v>
      </c>
      <c r="F946" s="17" t="s">
        <v>273</v>
      </c>
      <c r="G946" s="15" t="s">
        <v>16</v>
      </c>
      <c r="H946" s="18">
        <v>950000</v>
      </c>
      <c r="I946" s="18">
        <v>950000</v>
      </c>
      <c r="J946" s="18">
        <v>950000</v>
      </c>
      <c r="K946" s="58">
        <f t="shared" si="1558"/>
        <v>950</v>
      </c>
      <c r="L946" s="58">
        <f t="shared" si="1559"/>
        <v>950</v>
      </c>
      <c r="M946" s="58">
        <f t="shared" si="1560"/>
        <v>950</v>
      </c>
      <c r="N946" s="28" t="b">
        <f t="shared" si="1561"/>
        <v>1</v>
      </c>
      <c r="O946" s="28" t="b">
        <f t="shared" si="1562"/>
        <v>1</v>
      </c>
      <c r="P946" s="28" t="b">
        <f t="shared" si="1563"/>
        <v>1</v>
      </c>
      <c r="Q946" s="28" t="b">
        <f t="shared" si="1564"/>
        <v>1</v>
      </c>
      <c r="R946" s="28" t="b">
        <f t="shared" si="1565"/>
        <v>1</v>
      </c>
      <c r="S946" s="73" t="b">
        <f t="shared" si="1566"/>
        <v>0</v>
      </c>
      <c r="T946" s="73">
        <f t="shared" si="1567"/>
        <v>0</v>
      </c>
      <c r="U946" s="61">
        <f t="shared" si="1568"/>
        <v>0</v>
      </c>
      <c r="V946" s="62">
        <f t="shared" si="1569"/>
        <v>0</v>
      </c>
      <c r="Z946" s="29" t="s">
        <v>17</v>
      </c>
      <c r="AA946" s="30">
        <v>40</v>
      </c>
      <c r="AB946" s="31">
        <v>7</v>
      </c>
      <c r="AC946" s="31">
        <v>3</v>
      </c>
      <c r="AD946" s="32" t="s">
        <v>273</v>
      </c>
      <c r="AE946" s="30">
        <v>620</v>
      </c>
      <c r="AF946" s="33">
        <v>950</v>
      </c>
      <c r="AG946" s="34">
        <v>0</v>
      </c>
      <c r="AH946" s="33">
        <v>950</v>
      </c>
      <c r="AI946" s="34">
        <v>950</v>
      </c>
      <c r="AJ946" s="34">
        <v>0</v>
      </c>
      <c r="AK946" s="34">
        <v>950</v>
      </c>
      <c r="AL946" s="34">
        <v>950</v>
      </c>
      <c r="AM946" s="34">
        <v>0</v>
      </c>
      <c r="AN946" s="34">
        <v>950</v>
      </c>
    </row>
    <row r="947" spans="1:40" s="25" customFormat="1" ht="26.4" x14ac:dyDescent="0.25">
      <c r="A947" s="3"/>
      <c r="B947" s="14" t="s">
        <v>124</v>
      </c>
      <c r="C947" s="15">
        <v>40</v>
      </c>
      <c r="D947" s="16">
        <v>7</v>
      </c>
      <c r="E947" s="16">
        <v>3</v>
      </c>
      <c r="F947" s="17" t="s">
        <v>123</v>
      </c>
      <c r="G947" s="15"/>
      <c r="H947" s="18">
        <v>2697400</v>
      </c>
      <c r="I947" s="18">
        <v>0</v>
      </c>
      <c r="J947" s="18">
        <v>0</v>
      </c>
      <c r="K947" s="58">
        <f t="shared" si="1558"/>
        <v>2697.4</v>
      </c>
      <c r="L947" s="58">
        <f t="shared" si="1559"/>
        <v>0</v>
      </c>
      <c r="M947" s="58">
        <f t="shared" si="1560"/>
        <v>0</v>
      </c>
      <c r="N947" s="28" t="b">
        <f t="shared" si="1561"/>
        <v>1</v>
      </c>
      <c r="O947" s="28" t="b">
        <f t="shared" si="1562"/>
        <v>1</v>
      </c>
      <c r="P947" s="28" t="b">
        <f t="shared" si="1563"/>
        <v>1</v>
      </c>
      <c r="Q947" s="28" t="b">
        <f t="shared" si="1564"/>
        <v>1</v>
      </c>
      <c r="R947" s="28" t="b">
        <f t="shared" si="1565"/>
        <v>1</v>
      </c>
      <c r="S947" s="73" t="b">
        <f t="shared" si="1566"/>
        <v>1</v>
      </c>
      <c r="T947" s="73">
        <f t="shared" si="1567"/>
        <v>0</v>
      </c>
      <c r="U947" s="61">
        <f t="shared" si="1568"/>
        <v>0</v>
      </c>
      <c r="V947" s="62">
        <f t="shared" si="1569"/>
        <v>0</v>
      </c>
      <c r="Z947" s="29" t="s">
        <v>124</v>
      </c>
      <c r="AA947" s="30">
        <v>40</v>
      </c>
      <c r="AB947" s="31">
        <v>7</v>
      </c>
      <c r="AC947" s="31">
        <v>3</v>
      </c>
      <c r="AD947" s="32" t="s">
        <v>123</v>
      </c>
      <c r="AE947" s="30" t="s">
        <v>857</v>
      </c>
      <c r="AF947" s="33">
        <v>2697.4</v>
      </c>
      <c r="AG947" s="34">
        <v>0</v>
      </c>
      <c r="AH947" s="33">
        <v>2697.4</v>
      </c>
      <c r="AI947" s="34">
        <v>0</v>
      </c>
      <c r="AJ947" s="34">
        <v>0</v>
      </c>
      <c r="AK947" s="34">
        <v>0</v>
      </c>
      <c r="AL947" s="34">
        <v>0</v>
      </c>
      <c r="AM947" s="34">
        <v>0</v>
      </c>
      <c r="AN947" s="34">
        <v>0</v>
      </c>
    </row>
    <row r="948" spans="1:40" s="25" customFormat="1" ht="26.4" x14ac:dyDescent="0.25">
      <c r="A948" s="3"/>
      <c r="B948" s="14" t="s">
        <v>243</v>
      </c>
      <c r="C948" s="15">
        <v>40</v>
      </c>
      <c r="D948" s="16">
        <v>7</v>
      </c>
      <c r="E948" s="16">
        <v>3</v>
      </c>
      <c r="F948" s="17" t="s">
        <v>242</v>
      </c>
      <c r="G948" s="15"/>
      <c r="H948" s="18">
        <v>2097400</v>
      </c>
      <c r="I948" s="18">
        <v>0</v>
      </c>
      <c r="J948" s="18">
        <v>0</v>
      </c>
      <c r="K948" s="58">
        <f t="shared" si="1558"/>
        <v>2097.4</v>
      </c>
      <c r="L948" s="58">
        <f t="shared" si="1559"/>
        <v>0</v>
      </c>
      <c r="M948" s="58">
        <f t="shared" si="1560"/>
        <v>0</v>
      </c>
      <c r="N948" s="28" t="b">
        <f t="shared" si="1561"/>
        <v>1</v>
      </c>
      <c r="O948" s="28" t="b">
        <f t="shared" si="1562"/>
        <v>1</v>
      </c>
      <c r="P948" s="28" t="b">
        <f t="shared" si="1563"/>
        <v>1</v>
      </c>
      <c r="Q948" s="28" t="b">
        <f t="shared" si="1564"/>
        <v>1</v>
      </c>
      <c r="R948" s="28" t="b">
        <f t="shared" si="1565"/>
        <v>1</v>
      </c>
      <c r="S948" s="73" t="b">
        <f t="shared" si="1566"/>
        <v>1</v>
      </c>
      <c r="T948" s="73">
        <f t="shared" si="1567"/>
        <v>0</v>
      </c>
      <c r="U948" s="61">
        <f t="shared" si="1568"/>
        <v>0</v>
      </c>
      <c r="V948" s="62">
        <f t="shared" si="1569"/>
        <v>0</v>
      </c>
      <c r="Z948" s="29" t="s">
        <v>243</v>
      </c>
      <c r="AA948" s="30">
        <v>40</v>
      </c>
      <c r="AB948" s="31">
        <v>7</v>
      </c>
      <c r="AC948" s="31">
        <v>3</v>
      </c>
      <c r="AD948" s="32" t="s">
        <v>242</v>
      </c>
      <c r="AE948" s="30" t="s">
        <v>857</v>
      </c>
      <c r="AF948" s="33">
        <v>2097.4</v>
      </c>
      <c r="AG948" s="34">
        <v>0</v>
      </c>
      <c r="AH948" s="33">
        <v>2097.4</v>
      </c>
      <c r="AI948" s="34">
        <v>0</v>
      </c>
      <c r="AJ948" s="34">
        <v>0</v>
      </c>
      <c r="AK948" s="34">
        <v>0</v>
      </c>
      <c r="AL948" s="34">
        <v>0</v>
      </c>
      <c r="AM948" s="34">
        <v>0</v>
      </c>
      <c r="AN948" s="34">
        <v>0</v>
      </c>
    </row>
    <row r="949" spans="1:40" s="25" customFormat="1" ht="26.4" x14ac:dyDescent="0.25">
      <c r="A949" s="3"/>
      <c r="B949" s="14" t="s">
        <v>20</v>
      </c>
      <c r="C949" s="15">
        <v>40</v>
      </c>
      <c r="D949" s="16">
        <v>7</v>
      </c>
      <c r="E949" s="16">
        <v>3</v>
      </c>
      <c r="F949" s="17" t="s">
        <v>241</v>
      </c>
      <c r="G949" s="15"/>
      <c r="H949" s="18">
        <v>2097400</v>
      </c>
      <c r="I949" s="18">
        <v>0</v>
      </c>
      <c r="J949" s="18">
        <v>0</v>
      </c>
      <c r="K949" s="58">
        <f t="shared" si="1558"/>
        <v>2097.4</v>
      </c>
      <c r="L949" s="58">
        <f t="shared" si="1559"/>
        <v>0</v>
      </c>
      <c r="M949" s="58">
        <f t="shared" si="1560"/>
        <v>0</v>
      </c>
      <c r="N949" s="28" t="b">
        <f t="shared" si="1561"/>
        <v>1</v>
      </c>
      <c r="O949" s="28" t="b">
        <f t="shared" si="1562"/>
        <v>1</v>
      </c>
      <c r="P949" s="28" t="b">
        <f t="shared" si="1563"/>
        <v>1</v>
      </c>
      <c r="Q949" s="28" t="b">
        <f t="shared" si="1564"/>
        <v>1</v>
      </c>
      <c r="R949" s="28" t="b">
        <f t="shared" si="1565"/>
        <v>1</v>
      </c>
      <c r="S949" s="73" t="b">
        <f t="shared" si="1566"/>
        <v>1</v>
      </c>
      <c r="T949" s="73">
        <f t="shared" si="1567"/>
        <v>0</v>
      </c>
      <c r="U949" s="61">
        <f t="shared" si="1568"/>
        <v>0</v>
      </c>
      <c r="V949" s="62">
        <f t="shared" si="1569"/>
        <v>0</v>
      </c>
      <c r="Z949" s="29" t="s">
        <v>20</v>
      </c>
      <c r="AA949" s="30">
        <v>40</v>
      </c>
      <c r="AB949" s="31">
        <v>7</v>
      </c>
      <c r="AC949" s="31">
        <v>3</v>
      </c>
      <c r="AD949" s="32" t="s">
        <v>241</v>
      </c>
      <c r="AE949" s="30" t="s">
        <v>857</v>
      </c>
      <c r="AF949" s="33">
        <v>2097.4</v>
      </c>
      <c r="AG949" s="34">
        <v>0</v>
      </c>
      <c r="AH949" s="33">
        <v>2097.4</v>
      </c>
      <c r="AI949" s="34">
        <v>0</v>
      </c>
      <c r="AJ949" s="34">
        <v>0</v>
      </c>
      <c r="AK949" s="34">
        <v>0</v>
      </c>
      <c r="AL949" s="34">
        <v>0</v>
      </c>
      <c r="AM949" s="34">
        <v>0</v>
      </c>
      <c r="AN949" s="34">
        <v>0</v>
      </c>
    </row>
    <row r="950" spans="1:40" s="25" customFormat="1" ht="26.4" x14ac:dyDescent="0.25">
      <c r="A950" s="3"/>
      <c r="B950" s="14" t="s">
        <v>19</v>
      </c>
      <c r="C950" s="15">
        <v>40</v>
      </c>
      <c r="D950" s="16">
        <v>7</v>
      </c>
      <c r="E950" s="16">
        <v>3</v>
      </c>
      <c r="F950" s="17" t="s">
        <v>241</v>
      </c>
      <c r="G950" s="15" t="s">
        <v>18</v>
      </c>
      <c r="H950" s="18">
        <v>2097400</v>
      </c>
      <c r="I950" s="18">
        <v>0</v>
      </c>
      <c r="J950" s="18">
        <v>0</v>
      </c>
      <c r="K950" s="58">
        <f t="shared" si="1558"/>
        <v>2097.4</v>
      </c>
      <c r="L950" s="58">
        <f t="shared" si="1559"/>
        <v>0</v>
      </c>
      <c r="M950" s="58">
        <f t="shared" si="1560"/>
        <v>0</v>
      </c>
      <c r="N950" s="28" t="b">
        <f t="shared" si="1561"/>
        <v>1</v>
      </c>
      <c r="O950" s="28" t="b">
        <f t="shared" si="1562"/>
        <v>1</v>
      </c>
      <c r="P950" s="28" t="b">
        <f t="shared" si="1563"/>
        <v>1</v>
      </c>
      <c r="Q950" s="28" t="b">
        <f t="shared" si="1564"/>
        <v>1</v>
      </c>
      <c r="R950" s="28" t="b">
        <f t="shared" si="1565"/>
        <v>1</v>
      </c>
      <c r="S950" s="73" t="b">
        <f t="shared" si="1566"/>
        <v>0</v>
      </c>
      <c r="T950" s="73">
        <f t="shared" si="1567"/>
        <v>0</v>
      </c>
      <c r="U950" s="61">
        <f t="shared" si="1568"/>
        <v>0</v>
      </c>
      <c r="V950" s="62">
        <f t="shared" si="1569"/>
        <v>0</v>
      </c>
      <c r="Z950" s="29" t="s">
        <v>19</v>
      </c>
      <c r="AA950" s="30">
        <v>40</v>
      </c>
      <c r="AB950" s="31">
        <v>7</v>
      </c>
      <c r="AC950" s="31">
        <v>3</v>
      </c>
      <c r="AD950" s="32" t="s">
        <v>241</v>
      </c>
      <c r="AE950" s="30">
        <v>600</v>
      </c>
      <c r="AF950" s="33">
        <v>2097.4</v>
      </c>
      <c r="AG950" s="34">
        <v>0</v>
      </c>
      <c r="AH950" s="33">
        <v>2097.4</v>
      </c>
      <c r="AI950" s="34">
        <v>0</v>
      </c>
      <c r="AJ950" s="34">
        <v>0</v>
      </c>
      <c r="AK950" s="34">
        <v>0</v>
      </c>
      <c r="AL950" s="34">
        <v>0</v>
      </c>
      <c r="AM950" s="34">
        <v>0</v>
      </c>
      <c r="AN950" s="34">
        <v>0</v>
      </c>
    </row>
    <row r="951" spans="1:40" s="25" customFormat="1" x14ac:dyDescent="0.25">
      <c r="A951" s="3"/>
      <c r="B951" s="14" t="s">
        <v>17</v>
      </c>
      <c r="C951" s="15">
        <v>40</v>
      </c>
      <c r="D951" s="16">
        <v>7</v>
      </c>
      <c r="E951" s="16">
        <v>3</v>
      </c>
      <c r="F951" s="17" t="s">
        <v>241</v>
      </c>
      <c r="G951" s="15" t="s">
        <v>16</v>
      </c>
      <c r="H951" s="18">
        <v>2097400</v>
      </c>
      <c r="I951" s="18">
        <v>0</v>
      </c>
      <c r="J951" s="18">
        <v>0</v>
      </c>
      <c r="K951" s="58">
        <f t="shared" si="1558"/>
        <v>2097.4</v>
      </c>
      <c r="L951" s="58">
        <f t="shared" si="1559"/>
        <v>0</v>
      </c>
      <c r="M951" s="58">
        <f t="shared" si="1560"/>
        <v>0</v>
      </c>
      <c r="N951" s="28" t="b">
        <f t="shared" si="1561"/>
        <v>1</v>
      </c>
      <c r="O951" s="28" t="b">
        <f t="shared" si="1562"/>
        <v>1</v>
      </c>
      <c r="P951" s="28" t="b">
        <f t="shared" si="1563"/>
        <v>1</v>
      </c>
      <c r="Q951" s="28" t="b">
        <f t="shared" si="1564"/>
        <v>1</v>
      </c>
      <c r="R951" s="28" t="b">
        <f t="shared" si="1565"/>
        <v>1</v>
      </c>
      <c r="S951" s="73" t="b">
        <f t="shared" si="1566"/>
        <v>0</v>
      </c>
      <c r="T951" s="73">
        <f t="shared" si="1567"/>
        <v>0</v>
      </c>
      <c r="U951" s="61">
        <f t="shared" si="1568"/>
        <v>0</v>
      </c>
      <c r="V951" s="62">
        <f t="shared" si="1569"/>
        <v>0</v>
      </c>
      <c r="Z951" s="29" t="s">
        <v>17</v>
      </c>
      <c r="AA951" s="30">
        <v>40</v>
      </c>
      <c r="AB951" s="31">
        <v>7</v>
      </c>
      <c r="AC951" s="31">
        <v>3</v>
      </c>
      <c r="AD951" s="32" t="s">
        <v>241</v>
      </c>
      <c r="AE951" s="30">
        <v>620</v>
      </c>
      <c r="AF951" s="33">
        <v>2097.4</v>
      </c>
      <c r="AG951" s="34">
        <v>0</v>
      </c>
      <c r="AH951" s="33">
        <v>2097.4</v>
      </c>
      <c r="AI951" s="34">
        <v>0</v>
      </c>
      <c r="AJ951" s="34">
        <v>0</v>
      </c>
      <c r="AK951" s="34">
        <v>0</v>
      </c>
      <c r="AL951" s="34">
        <v>0</v>
      </c>
      <c r="AM951" s="34">
        <v>0</v>
      </c>
      <c r="AN951" s="34">
        <v>0</v>
      </c>
    </row>
    <row r="952" spans="1:40" s="25" customFormat="1" ht="26.4" x14ac:dyDescent="0.25">
      <c r="A952" s="3"/>
      <c r="B952" s="14" t="s">
        <v>240</v>
      </c>
      <c r="C952" s="15">
        <v>40</v>
      </c>
      <c r="D952" s="16">
        <v>7</v>
      </c>
      <c r="E952" s="16">
        <v>3</v>
      </c>
      <c r="F952" s="17" t="s">
        <v>239</v>
      </c>
      <c r="G952" s="15"/>
      <c r="H952" s="18">
        <v>600000</v>
      </c>
      <c r="I952" s="18">
        <v>0</v>
      </c>
      <c r="J952" s="18">
        <v>0</v>
      </c>
      <c r="K952" s="58">
        <f t="shared" si="1558"/>
        <v>600</v>
      </c>
      <c r="L952" s="58">
        <f t="shared" si="1559"/>
        <v>0</v>
      </c>
      <c r="M952" s="58">
        <f t="shared" si="1560"/>
        <v>0</v>
      </c>
      <c r="N952" s="28" t="b">
        <f t="shared" si="1561"/>
        <v>1</v>
      </c>
      <c r="O952" s="28" t="b">
        <f t="shared" si="1562"/>
        <v>1</v>
      </c>
      <c r="P952" s="28" t="b">
        <f t="shared" si="1563"/>
        <v>1</v>
      </c>
      <c r="Q952" s="28" t="b">
        <f t="shared" si="1564"/>
        <v>1</v>
      </c>
      <c r="R952" s="28" t="b">
        <f t="shared" si="1565"/>
        <v>1</v>
      </c>
      <c r="S952" s="73" t="b">
        <f t="shared" si="1566"/>
        <v>1</v>
      </c>
      <c r="T952" s="73">
        <f t="shared" si="1567"/>
        <v>0</v>
      </c>
      <c r="U952" s="61">
        <f t="shared" si="1568"/>
        <v>0</v>
      </c>
      <c r="V952" s="62">
        <f t="shared" si="1569"/>
        <v>0</v>
      </c>
      <c r="Z952" s="29" t="s">
        <v>240</v>
      </c>
      <c r="AA952" s="30">
        <v>40</v>
      </c>
      <c r="AB952" s="31">
        <v>7</v>
      </c>
      <c r="AC952" s="31">
        <v>3</v>
      </c>
      <c r="AD952" s="32" t="s">
        <v>239</v>
      </c>
      <c r="AE952" s="30" t="s">
        <v>857</v>
      </c>
      <c r="AF952" s="33">
        <v>600</v>
      </c>
      <c r="AG952" s="34">
        <v>0</v>
      </c>
      <c r="AH952" s="33">
        <v>600</v>
      </c>
      <c r="AI952" s="34">
        <v>0</v>
      </c>
      <c r="AJ952" s="34">
        <v>0</v>
      </c>
      <c r="AK952" s="34">
        <v>0</v>
      </c>
      <c r="AL952" s="34">
        <v>0</v>
      </c>
      <c r="AM952" s="34">
        <v>0</v>
      </c>
      <c r="AN952" s="34">
        <v>0</v>
      </c>
    </row>
    <row r="953" spans="1:40" s="25" customFormat="1" ht="26.4" x14ac:dyDescent="0.25">
      <c r="A953" s="3"/>
      <c r="B953" s="14" t="s">
        <v>53</v>
      </c>
      <c r="C953" s="15">
        <v>40</v>
      </c>
      <c r="D953" s="16">
        <v>7</v>
      </c>
      <c r="E953" s="16">
        <v>3</v>
      </c>
      <c r="F953" s="17" t="s">
        <v>238</v>
      </c>
      <c r="G953" s="15"/>
      <c r="H953" s="18">
        <v>600000</v>
      </c>
      <c r="I953" s="18">
        <v>0</v>
      </c>
      <c r="J953" s="18">
        <v>0</v>
      </c>
      <c r="K953" s="58">
        <f t="shared" si="1558"/>
        <v>600</v>
      </c>
      <c r="L953" s="58">
        <f t="shared" si="1559"/>
        <v>0</v>
      </c>
      <c r="M953" s="58">
        <f t="shared" si="1560"/>
        <v>0</v>
      </c>
      <c r="N953" s="28" t="b">
        <f t="shared" si="1561"/>
        <v>1</v>
      </c>
      <c r="O953" s="28" t="b">
        <f t="shared" si="1562"/>
        <v>1</v>
      </c>
      <c r="P953" s="28" t="b">
        <f t="shared" si="1563"/>
        <v>1</v>
      </c>
      <c r="Q953" s="28" t="b">
        <f t="shared" si="1564"/>
        <v>1</v>
      </c>
      <c r="R953" s="28" t="b">
        <f t="shared" si="1565"/>
        <v>1</v>
      </c>
      <c r="S953" s="73" t="b">
        <f t="shared" si="1566"/>
        <v>1</v>
      </c>
      <c r="T953" s="73">
        <f t="shared" si="1567"/>
        <v>0</v>
      </c>
      <c r="U953" s="61">
        <f t="shared" si="1568"/>
        <v>0</v>
      </c>
      <c r="V953" s="62">
        <f t="shared" si="1569"/>
        <v>0</v>
      </c>
      <c r="Z953" s="29" t="s">
        <v>53</v>
      </c>
      <c r="AA953" s="30">
        <v>40</v>
      </c>
      <c r="AB953" s="31">
        <v>7</v>
      </c>
      <c r="AC953" s="31">
        <v>3</v>
      </c>
      <c r="AD953" s="32" t="s">
        <v>238</v>
      </c>
      <c r="AE953" s="30" t="s">
        <v>857</v>
      </c>
      <c r="AF953" s="33">
        <v>600</v>
      </c>
      <c r="AG953" s="34">
        <v>0</v>
      </c>
      <c r="AH953" s="33">
        <v>600</v>
      </c>
      <c r="AI953" s="34">
        <v>0</v>
      </c>
      <c r="AJ953" s="34">
        <v>0</v>
      </c>
      <c r="AK953" s="34">
        <v>0</v>
      </c>
      <c r="AL953" s="34">
        <v>0</v>
      </c>
      <c r="AM953" s="34">
        <v>0</v>
      </c>
      <c r="AN953" s="34">
        <v>0</v>
      </c>
    </row>
    <row r="954" spans="1:40" s="25" customFormat="1" ht="26.4" x14ac:dyDescent="0.25">
      <c r="A954" s="3"/>
      <c r="B954" s="14" t="s">
        <v>19</v>
      </c>
      <c r="C954" s="15">
        <v>40</v>
      </c>
      <c r="D954" s="16">
        <v>7</v>
      </c>
      <c r="E954" s="16">
        <v>3</v>
      </c>
      <c r="F954" s="17" t="s">
        <v>238</v>
      </c>
      <c r="G954" s="15" t="s">
        <v>18</v>
      </c>
      <c r="H954" s="18">
        <v>600000</v>
      </c>
      <c r="I954" s="18">
        <v>0</v>
      </c>
      <c r="J954" s="18">
        <v>0</v>
      </c>
      <c r="K954" s="58">
        <f t="shared" si="1558"/>
        <v>600</v>
      </c>
      <c r="L954" s="58">
        <f t="shared" si="1559"/>
        <v>0</v>
      </c>
      <c r="M954" s="58">
        <f t="shared" si="1560"/>
        <v>0</v>
      </c>
      <c r="N954" s="28" t="b">
        <f t="shared" si="1561"/>
        <v>1</v>
      </c>
      <c r="O954" s="28" t="b">
        <f t="shared" si="1562"/>
        <v>1</v>
      </c>
      <c r="P954" s="28" t="b">
        <f t="shared" si="1563"/>
        <v>1</v>
      </c>
      <c r="Q954" s="28" t="b">
        <f t="shared" si="1564"/>
        <v>1</v>
      </c>
      <c r="R954" s="28" t="b">
        <f t="shared" si="1565"/>
        <v>1</v>
      </c>
      <c r="S954" s="73" t="b">
        <f t="shared" si="1566"/>
        <v>0</v>
      </c>
      <c r="T954" s="73">
        <f t="shared" si="1567"/>
        <v>0</v>
      </c>
      <c r="U954" s="61">
        <f t="shared" si="1568"/>
        <v>0</v>
      </c>
      <c r="V954" s="62">
        <f t="shared" si="1569"/>
        <v>0</v>
      </c>
      <c r="Z954" s="29" t="s">
        <v>19</v>
      </c>
      <c r="AA954" s="30">
        <v>40</v>
      </c>
      <c r="AB954" s="31">
        <v>7</v>
      </c>
      <c r="AC954" s="31">
        <v>3</v>
      </c>
      <c r="AD954" s="32" t="s">
        <v>238</v>
      </c>
      <c r="AE954" s="30">
        <v>600</v>
      </c>
      <c r="AF954" s="33">
        <v>600</v>
      </c>
      <c r="AG954" s="34">
        <v>0</v>
      </c>
      <c r="AH954" s="33">
        <v>600</v>
      </c>
      <c r="AI954" s="34">
        <v>0</v>
      </c>
      <c r="AJ954" s="34">
        <v>0</v>
      </c>
      <c r="AK954" s="34">
        <v>0</v>
      </c>
      <c r="AL954" s="34">
        <v>0</v>
      </c>
      <c r="AM954" s="34">
        <v>0</v>
      </c>
      <c r="AN954" s="34">
        <v>0</v>
      </c>
    </row>
    <row r="955" spans="1:40" s="25" customFormat="1" x14ac:dyDescent="0.25">
      <c r="A955" s="3"/>
      <c r="B955" s="14" t="s">
        <v>17</v>
      </c>
      <c r="C955" s="15">
        <v>40</v>
      </c>
      <c r="D955" s="16">
        <v>7</v>
      </c>
      <c r="E955" s="16">
        <v>3</v>
      </c>
      <c r="F955" s="17" t="s">
        <v>238</v>
      </c>
      <c r="G955" s="15" t="s">
        <v>16</v>
      </c>
      <c r="H955" s="18">
        <v>600000</v>
      </c>
      <c r="I955" s="18">
        <v>0</v>
      </c>
      <c r="J955" s="18">
        <v>0</v>
      </c>
      <c r="K955" s="58">
        <f t="shared" si="1558"/>
        <v>600</v>
      </c>
      <c r="L955" s="58">
        <f t="shared" si="1559"/>
        <v>0</v>
      </c>
      <c r="M955" s="58">
        <f t="shared" si="1560"/>
        <v>0</v>
      </c>
      <c r="N955" s="28" t="b">
        <f t="shared" si="1561"/>
        <v>1</v>
      </c>
      <c r="O955" s="28" t="b">
        <f t="shared" si="1562"/>
        <v>1</v>
      </c>
      <c r="P955" s="28" t="b">
        <f t="shared" si="1563"/>
        <v>1</v>
      </c>
      <c r="Q955" s="28" t="b">
        <f t="shared" si="1564"/>
        <v>1</v>
      </c>
      <c r="R955" s="28" t="b">
        <f t="shared" si="1565"/>
        <v>1</v>
      </c>
      <c r="S955" s="73" t="b">
        <f t="shared" si="1566"/>
        <v>0</v>
      </c>
      <c r="T955" s="73">
        <f t="shared" si="1567"/>
        <v>0</v>
      </c>
      <c r="U955" s="61">
        <f t="shared" si="1568"/>
        <v>0</v>
      </c>
      <c r="V955" s="62">
        <f t="shared" si="1569"/>
        <v>0</v>
      </c>
      <c r="Z955" s="29" t="s">
        <v>17</v>
      </c>
      <c r="AA955" s="30">
        <v>40</v>
      </c>
      <c r="AB955" s="31">
        <v>7</v>
      </c>
      <c r="AC955" s="31">
        <v>3</v>
      </c>
      <c r="AD955" s="32" t="s">
        <v>238</v>
      </c>
      <c r="AE955" s="30">
        <v>620</v>
      </c>
      <c r="AF955" s="33">
        <v>600</v>
      </c>
      <c r="AG955" s="34">
        <v>0</v>
      </c>
      <c r="AH955" s="33">
        <v>600</v>
      </c>
      <c r="AI955" s="34">
        <v>0</v>
      </c>
      <c r="AJ955" s="34">
        <v>0</v>
      </c>
      <c r="AK955" s="34">
        <v>0</v>
      </c>
      <c r="AL955" s="34">
        <v>0</v>
      </c>
      <c r="AM955" s="34">
        <v>0</v>
      </c>
      <c r="AN955" s="34">
        <v>0</v>
      </c>
    </row>
    <row r="956" spans="1:40" s="25" customFormat="1" x14ac:dyDescent="0.25">
      <c r="A956" s="3"/>
      <c r="B956" s="20" t="s">
        <v>179</v>
      </c>
      <c r="C956" s="15">
        <v>40</v>
      </c>
      <c r="D956" s="16">
        <v>7</v>
      </c>
      <c r="E956" s="16">
        <v>3</v>
      </c>
      <c r="F956" s="17" t="s">
        <v>178</v>
      </c>
      <c r="G956" s="15"/>
      <c r="H956" s="18">
        <v>69052976.409999996</v>
      </c>
      <c r="I956" s="18">
        <v>74266800</v>
      </c>
      <c r="J956" s="18">
        <v>71561400</v>
      </c>
      <c r="K956" s="58">
        <f t="shared" si="1558"/>
        <v>69052.976410000003</v>
      </c>
      <c r="L956" s="58">
        <f t="shared" si="1559"/>
        <v>74266.8</v>
      </c>
      <c r="M956" s="58">
        <f t="shared" si="1560"/>
        <v>71561.399999999994</v>
      </c>
      <c r="N956" s="28" t="b">
        <f t="shared" si="1561"/>
        <v>1</v>
      </c>
      <c r="O956" s="28" t="b">
        <f t="shared" si="1562"/>
        <v>1</v>
      </c>
      <c r="P956" s="28" t="b">
        <f t="shared" si="1563"/>
        <v>1</v>
      </c>
      <c r="Q956" s="28" t="b">
        <f t="shared" si="1564"/>
        <v>1</v>
      </c>
      <c r="R956" s="28" t="b">
        <f t="shared" si="1565"/>
        <v>1</v>
      </c>
      <c r="S956" s="73" t="b">
        <f t="shared" si="1566"/>
        <v>1</v>
      </c>
      <c r="T956" s="73">
        <f t="shared" si="1567"/>
        <v>-3.5899999929824844E-3</v>
      </c>
      <c r="U956" s="61">
        <f t="shared" si="1568"/>
        <v>0</v>
      </c>
      <c r="V956" s="62">
        <f t="shared" si="1569"/>
        <v>0</v>
      </c>
      <c r="Z956" s="29" t="s">
        <v>179</v>
      </c>
      <c r="AA956" s="30">
        <v>40</v>
      </c>
      <c r="AB956" s="31">
        <v>7</v>
      </c>
      <c r="AC956" s="31">
        <v>3</v>
      </c>
      <c r="AD956" s="32" t="s">
        <v>178</v>
      </c>
      <c r="AE956" s="30" t="s">
        <v>857</v>
      </c>
      <c r="AF956" s="33">
        <v>69888.98</v>
      </c>
      <c r="AG956" s="34">
        <v>-836</v>
      </c>
      <c r="AH956" s="33">
        <v>69052.98</v>
      </c>
      <c r="AI956" s="34">
        <v>74266.8</v>
      </c>
      <c r="AJ956" s="34">
        <v>0</v>
      </c>
      <c r="AK956" s="34">
        <v>74266.8</v>
      </c>
      <c r="AL956" s="34">
        <v>71561.399999999994</v>
      </c>
      <c r="AM956" s="34">
        <v>0</v>
      </c>
      <c r="AN956" s="34">
        <v>71561.399999999994</v>
      </c>
    </row>
    <row r="957" spans="1:40" s="25" customFormat="1" ht="21" x14ac:dyDescent="0.25">
      <c r="A957" s="3"/>
      <c r="B957" s="14" t="s">
        <v>222</v>
      </c>
      <c r="C957" s="15">
        <v>40</v>
      </c>
      <c r="D957" s="16">
        <v>7</v>
      </c>
      <c r="E957" s="16">
        <v>3</v>
      </c>
      <c r="F957" s="17" t="s">
        <v>221</v>
      </c>
      <c r="G957" s="15"/>
      <c r="H957" s="18">
        <v>0</v>
      </c>
      <c r="I957" s="18">
        <v>1496500</v>
      </c>
      <c r="J957" s="18">
        <v>576400</v>
      </c>
      <c r="K957" s="58">
        <f t="shared" si="1558"/>
        <v>0</v>
      </c>
      <c r="L957" s="58">
        <f t="shared" si="1559"/>
        <v>1496.5</v>
      </c>
      <c r="M957" s="58">
        <f t="shared" si="1560"/>
        <v>576.4</v>
      </c>
      <c r="N957" s="28" t="b">
        <f t="shared" si="1561"/>
        <v>1</v>
      </c>
      <c r="O957" s="28" t="b">
        <f t="shared" si="1562"/>
        <v>1</v>
      </c>
      <c r="P957" s="28" t="b">
        <f t="shared" si="1563"/>
        <v>1</v>
      </c>
      <c r="Q957" s="28" t="b">
        <f t="shared" si="1564"/>
        <v>1</v>
      </c>
      <c r="R957" s="28" t="b">
        <f t="shared" si="1565"/>
        <v>1</v>
      </c>
      <c r="S957" s="73" t="b">
        <f t="shared" si="1566"/>
        <v>1</v>
      </c>
      <c r="T957" s="73">
        <f t="shared" si="1567"/>
        <v>0</v>
      </c>
      <c r="U957" s="61">
        <f t="shared" si="1568"/>
        <v>0</v>
      </c>
      <c r="V957" s="62">
        <f t="shared" si="1569"/>
        <v>0</v>
      </c>
      <c r="Z957" s="29" t="s">
        <v>222</v>
      </c>
      <c r="AA957" s="30">
        <v>40</v>
      </c>
      <c r="AB957" s="31">
        <v>7</v>
      </c>
      <c r="AC957" s="31">
        <v>3</v>
      </c>
      <c r="AD957" s="32" t="s">
        <v>221</v>
      </c>
      <c r="AE957" s="30" t="s">
        <v>857</v>
      </c>
      <c r="AF957" s="33">
        <v>821</v>
      </c>
      <c r="AG957" s="34">
        <v>-821</v>
      </c>
      <c r="AH957" s="33">
        <v>0</v>
      </c>
      <c r="AI957" s="34">
        <v>1496.5</v>
      </c>
      <c r="AJ957" s="34">
        <v>0</v>
      </c>
      <c r="AK957" s="34">
        <v>1496.5</v>
      </c>
      <c r="AL957" s="34">
        <v>576.4</v>
      </c>
      <c r="AM957" s="34">
        <v>0</v>
      </c>
      <c r="AN957" s="34">
        <v>576.4</v>
      </c>
    </row>
    <row r="958" spans="1:40" s="25" customFormat="1" x14ac:dyDescent="0.25">
      <c r="A958" s="3"/>
      <c r="B958" s="14" t="s">
        <v>209</v>
      </c>
      <c r="C958" s="15">
        <v>40</v>
      </c>
      <c r="D958" s="16">
        <v>7</v>
      </c>
      <c r="E958" s="16">
        <v>3</v>
      </c>
      <c r="F958" s="17" t="s">
        <v>208</v>
      </c>
      <c r="G958" s="15"/>
      <c r="H958" s="18">
        <v>0</v>
      </c>
      <c r="I958" s="18">
        <v>1496500</v>
      </c>
      <c r="J958" s="18">
        <v>576400</v>
      </c>
      <c r="K958" s="58">
        <f t="shared" si="1558"/>
        <v>0</v>
      </c>
      <c r="L958" s="58">
        <f t="shared" si="1559"/>
        <v>1496.5</v>
      </c>
      <c r="M958" s="58">
        <f t="shared" si="1560"/>
        <v>576.4</v>
      </c>
      <c r="N958" s="28" t="b">
        <f t="shared" si="1561"/>
        <v>1</v>
      </c>
      <c r="O958" s="28" t="b">
        <f t="shared" si="1562"/>
        <v>1</v>
      </c>
      <c r="P958" s="28" t="b">
        <f t="shared" si="1563"/>
        <v>1</v>
      </c>
      <c r="Q958" s="28" t="b">
        <f t="shared" si="1564"/>
        <v>1</v>
      </c>
      <c r="R958" s="28" t="b">
        <f t="shared" si="1565"/>
        <v>1</v>
      </c>
      <c r="S958" s="73" t="b">
        <f t="shared" si="1566"/>
        <v>1</v>
      </c>
      <c r="T958" s="73">
        <f t="shared" si="1567"/>
        <v>0</v>
      </c>
      <c r="U958" s="61">
        <f t="shared" si="1568"/>
        <v>0</v>
      </c>
      <c r="V958" s="62">
        <f t="shared" si="1569"/>
        <v>0</v>
      </c>
      <c r="Z958" s="29" t="s">
        <v>209</v>
      </c>
      <c r="AA958" s="30">
        <v>40</v>
      </c>
      <c r="AB958" s="31">
        <v>7</v>
      </c>
      <c r="AC958" s="31">
        <v>3</v>
      </c>
      <c r="AD958" s="32" t="s">
        <v>208</v>
      </c>
      <c r="AE958" s="30" t="s">
        <v>857</v>
      </c>
      <c r="AF958" s="33">
        <v>821</v>
      </c>
      <c r="AG958" s="34">
        <v>-821</v>
      </c>
      <c r="AH958" s="33">
        <v>0</v>
      </c>
      <c r="AI958" s="34">
        <v>1496.5</v>
      </c>
      <c r="AJ958" s="34">
        <v>0</v>
      </c>
      <c r="AK958" s="34">
        <v>1496.5</v>
      </c>
      <c r="AL958" s="34">
        <v>576.4</v>
      </c>
      <c r="AM958" s="34">
        <v>0</v>
      </c>
      <c r="AN958" s="34">
        <v>576.4</v>
      </c>
    </row>
    <row r="959" spans="1:40" s="25" customFormat="1" x14ac:dyDescent="0.25">
      <c r="A959" s="3"/>
      <c r="B959" s="14" t="s">
        <v>207</v>
      </c>
      <c r="C959" s="15">
        <v>40</v>
      </c>
      <c r="D959" s="16">
        <v>7</v>
      </c>
      <c r="E959" s="16">
        <v>3</v>
      </c>
      <c r="F959" s="17" t="s">
        <v>206</v>
      </c>
      <c r="G959" s="15"/>
      <c r="H959" s="18">
        <v>0</v>
      </c>
      <c r="I959" s="18">
        <v>0</v>
      </c>
      <c r="J959" s="18">
        <v>0</v>
      </c>
      <c r="K959" s="58">
        <f t="shared" si="1558"/>
        <v>0</v>
      </c>
      <c r="L959" s="58">
        <f t="shared" si="1559"/>
        <v>0</v>
      </c>
      <c r="M959" s="58">
        <f t="shared" si="1560"/>
        <v>0</v>
      </c>
      <c r="N959" s="28" t="b">
        <f t="shared" si="1561"/>
        <v>1</v>
      </c>
      <c r="O959" s="28" t="b">
        <f t="shared" si="1562"/>
        <v>1</v>
      </c>
      <c r="P959" s="28" t="b">
        <f t="shared" si="1563"/>
        <v>1</v>
      </c>
      <c r="Q959" s="28" t="b">
        <f t="shared" si="1564"/>
        <v>1</v>
      </c>
      <c r="R959" s="28" t="b">
        <f t="shared" si="1565"/>
        <v>1</v>
      </c>
      <c r="S959" s="73" t="b">
        <f t="shared" si="1566"/>
        <v>1</v>
      </c>
      <c r="T959" s="73">
        <f t="shared" si="1567"/>
        <v>0</v>
      </c>
      <c r="U959" s="61">
        <f t="shared" si="1568"/>
        <v>0</v>
      </c>
      <c r="V959" s="62">
        <f t="shared" si="1569"/>
        <v>0</v>
      </c>
      <c r="Z959" s="29" t="s">
        <v>207</v>
      </c>
      <c r="AA959" s="30">
        <v>40</v>
      </c>
      <c r="AB959" s="31">
        <v>7</v>
      </c>
      <c r="AC959" s="31">
        <v>3</v>
      </c>
      <c r="AD959" s="32" t="s">
        <v>206</v>
      </c>
      <c r="AE959" s="30" t="s">
        <v>857</v>
      </c>
      <c r="AF959" s="33">
        <v>821</v>
      </c>
      <c r="AG959" s="34">
        <v>-821</v>
      </c>
      <c r="AH959" s="33">
        <v>0</v>
      </c>
      <c r="AI959" s="34">
        <v>0</v>
      </c>
      <c r="AJ959" s="34">
        <v>0</v>
      </c>
      <c r="AK959" s="34">
        <v>0</v>
      </c>
      <c r="AL959" s="34">
        <v>0</v>
      </c>
      <c r="AM959" s="34">
        <v>0</v>
      </c>
      <c r="AN959" s="34">
        <v>0</v>
      </c>
    </row>
    <row r="960" spans="1:40" s="25" customFormat="1" ht="26.4" x14ac:dyDescent="0.25">
      <c r="A960" s="3"/>
      <c r="B960" s="14" t="s">
        <v>19</v>
      </c>
      <c r="C960" s="15">
        <v>40</v>
      </c>
      <c r="D960" s="16">
        <v>7</v>
      </c>
      <c r="E960" s="16">
        <v>3</v>
      </c>
      <c r="F960" s="17" t="s">
        <v>206</v>
      </c>
      <c r="G960" s="15" t="s">
        <v>18</v>
      </c>
      <c r="H960" s="18">
        <v>0</v>
      </c>
      <c r="I960" s="18">
        <v>0</v>
      </c>
      <c r="J960" s="18">
        <v>0</v>
      </c>
      <c r="K960" s="58">
        <f t="shared" si="1558"/>
        <v>0</v>
      </c>
      <c r="L960" s="58">
        <f t="shared" si="1559"/>
        <v>0</v>
      </c>
      <c r="M960" s="58">
        <f t="shared" si="1560"/>
        <v>0</v>
      </c>
      <c r="N960" s="28" t="b">
        <f t="shared" si="1561"/>
        <v>1</v>
      </c>
      <c r="O960" s="28" t="b">
        <f t="shared" si="1562"/>
        <v>1</v>
      </c>
      <c r="P960" s="28" t="b">
        <f t="shared" si="1563"/>
        <v>1</v>
      </c>
      <c r="Q960" s="28" t="b">
        <f t="shared" si="1564"/>
        <v>1</v>
      </c>
      <c r="R960" s="28" t="b">
        <f t="shared" si="1565"/>
        <v>1</v>
      </c>
      <c r="S960" s="73" t="b">
        <f t="shared" si="1566"/>
        <v>0</v>
      </c>
      <c r="T960" s="73">
        <f t="shared" si="1567"/>
        <v>0</v>
      </c>
      <c r="U960" s="61">
        <f t="shared" si="1568"/>
        <v>0</v>
      </c>
      <c r="V960" s="62">
        <f t="shared" si="1569"/>
        <v>0</v>
      </c>
      <c r="Z960" s="29" t="s">
        <v>19</v>
      </c>
      <c r="AA960" s="30">
        <v>40</v>
      </c>
      <c r="AB960" s="31">
        <v>7</v>
      </c>
      <c r="AC960" s="31">
        <v>3</v>
      </c>
      <c r="AD960" s="32" t="s">
        <v>206</v>
      </c>
      <c r="AE960" s="30">
        <v>600</v>
      </c>
      <c r="AF960" s="33">
        <v>821</v>
      </c>
      <c r="AG960" s="34">
        <v>-821</v>
      </c>
      <c r="AH960" s="33">
        <v>0</v>
      </c>
      <c r="AI960" s="34">
        <v>0</v>
      </c>
      <c r="AJ960" s="34">
        <v>0</v>
      </c>
      <c r="AK960" s="34">
        <v>0</v>
      </c>
      <c r="AL960" s="34">
        <v>0</v>
      </c>
      <c r="AM960" s="34">
        <v>0</v>
      </c>
      <c r="AN960" s="34">
        <v>0</v>
      </c>
    </row>
    <row r="961" spans="1:40" s="25" customFormat="1" x14ac:dyDescent="0.25">
      <c r="A961" s="3"/>
      <c r="B961" s="14" t="s">
        <v>52</v>
      </c>
      <c r="C961" s="15">
        <v>40</v>
      </c>
      <c r="D961" s="16">
        <v>7</v>
      </c>
      <c r="E961" s="16">
        <v>3</v>
      </c>
      <c r="F961" s="17" t="s">
        <v>206</v>
      </c>
      <c r="G961" s="15" t="s">
        <v>51</v>
      </c>
      <c r="H961" s="18">
        <v>0</v>
      </c>
      <c r="I961" s="18">
        <v>0</v>
      </c>
      <c r="J961" s="18">
        <v>0</v>
      </c>
      <c r="K961" s="58">
        <f t="shared" si="1558"/>
        <v>0</v>
      </c>
      <c r="L961" s="58">
        <f t="shared" si="1559"/>
        <v>0</v>
      </c>
      <c r="M961" s="58">
        <f t="shared" si="1560"/>
        <v>0</v>
      </c>
      <c r="N961" s="28" t="b">
        <f t="shared" si="1561"/>
        <v>1</v>
      </c>
      <c r="O961" s="28" t="b">
        <f t="shared" si="1562"/>
        <v>1</v>
      </c>
      <c r="P961" s="28" t="b">
        <f t="shared" si="1563"/>
        <v>1</v>
      </c>
      <c r="Q961" s="28" t="b">
        <f t="shared" si="1564"/>
        <v>1</v>
      </c>
      <c r="R961" s="28" t="b">
        <f t="shared" si="1565"/>
        <v>1</v>
      </c>
      <c r="S961" s="73" t="b">
        <f t="shared" si="1566"/>
        <v>0</v>
      </c>
      <c r="T961" s="73">
        <f t="shared" si="1567"/>
        <v>0</v>
      </c>
      <c r="U961" s="61">
        <f t="shared" si="1568"/>
        <v>0</v>
      </c>
      <c r="V961" s="62">
        <f t="shared" si="1569"/>
        <v>0</v>
      </c>
      <c r="Z961" s="29" t="s">
        <v>52</v>
      </c>
      <c r="AA961" s="30">
        <v>40</v>
      </c>
      <c r="AB961" s="31">
        <v>7</v>
      </c>
      <c r="AC961" s="31">
        <v>3</v>
      </c>
      <c r="AD961" s="32" t="s">
        <v>206</v>
      </c>
      <c r="AE961" s="30">
        <v>610</v>
      </c>
      <c r="AF961" s="33">
        <v>821</v>
      </c>
      <c r="AG961" s="34">
        <v>-821</v>
      </c>
      <c r="AH961" s="33">
        <v>0</v>
      </c>
      <c r="AI961" s="34">
        <v>0</v>
      </c>
      <c r="AJ961" s="34">
        <v>0</v>
      </c>
      <c r="AK961" s="34">
        <v>0</v>
      </c>
      <c r="AL961" s="34">
        <v>0</v>
      </c>
      <c r="AM961" s="34">
        <v>0</v>
      </c>
      <c r="AN961" s="34">
        <v>0</v>
      </c>
    </row>
    <row r="962" spans="1:40" s="25" customFormat="1" ht="26.4" x14ac:dyDescent="0.25">
      <c r="A962" s="3"/>
      <c r="B962" s="14" t="s">
        <v>205</v>
      </c>
      <c r="C962" s="15">
        <v>40</v>
      </c>
      <c r="D962" s="16">
        <v>7</v>
      </c>
      <c r="E962" s="16">
        <v>3</v>
      </c>
      <c r="F962" s="17" t="s">
        <v>204</v>
      </c>
      <c r="G962" s="15"/>
      <c r="H962" s="18">
        <v>0</v>
      </c>
      <c r="I962" s="18">
        <v>1272000</v>
      </c>
      <c r="J962" s="18">
        <v>489900</v>
      </c>
      <c r="K962" s="58">
        <f t="shared" si="1558"/>
        <v>0</v>
      </c>
      <c r="L962" s="58">
        <f t="shared" si="1559"/>
        <v>1272</v>
      </c>
      <c r="M962" s="58">
        <f t="shared" si="1560"/>
        <v>489.9</v>
      </c>
      <c r="N962" s="28" t="b">
        <f t="shared" si="1561"/>
        <v>1</v>
      </c>
      <c r="O962" s="28" t="b">
        <f t="shared" si="1562"/>
        <v>1</v>
      </c>
      <c r="P962" s="28" t="b">
        <f t="shared" si="1563"/>
        <v>1</v>
      </c>
      <c r="Q962" s="28" t="b">
        <f t="shared" si="1564"/>
        <v>1</v>
      </c>
      <c r="R962" s="28" t="b">
        <f t="shared" si="1565"/>
        <v>1</v>
      </c>
      <c r="S962" s="73" t="b">
        <f t="shared" si="1566"/>
        <v>1</v>
      </c>
      <c r="T962" s="73">
        <f t="shared" si="1567"/>
        <v>0</v>
      </c>
      <c r="U962" s="61">
        <f t="shared" si="1568"/>
        <v>0</v>
      </c>
      <c r="V962" s="62">
        <f t="shared" si="1569"/>
        <v>0</v>
      </c>
      <c r="Z962" s="29" t="s">
        <v>205</v>
      </c>
      <c r="AA962" s="30">
        <v>40</v>
      </c>
      <c r="AB962" s="31">
        <v>7</v>
      </c>
      <c r="AC962" s="31">
        <v>3</v>
      </c>
      <c r="AD962" s="32" t="s">
        <v>204</v>
      </c>
      <c r="AE962" s="30" t="s">
        <v>857</v>
      </c>
      <c r="AF962" s="33">
        <v>0</v>
      </c>
      <c r="AG962" s="34">
        <v>0</v>
      </c>
      <c r="AH962" s="33">
        <v>0</v>
      </c>
      <c r="AI962" s="34">
        <v>1272</v>
      </c>
      <c r="AJ962" s="34">
        <v>0</v>
      </c>
      <c r="AK962" s="34">
        <v>1272</v>
      </c>
      <c r="AL962" s="34">
        <v>489.9</v>
      </c>
      <c r="AM962" s="34">
        <v>0</v>
      </c>
      <c r="AN962" s="34">
        <v>489.9</v>
      </c>
    </row>
    <row r="963" spans="1:40" s="25" customFormat="1" ht="26.4" x14ac:dyDescent="0.25">
      <c r="A963" s="3"/>
      <c r="B963" s="14" t="s">
        <v>19</v>
      </c>
      <c r="C963" s="15">
        <v>40</v>
      </c>
      <c r="D963" s="16">
        <v>7</v>
      </c>
      <c r="E963" s="16">
        <v>3</v>
      </c>
      <c r="F963" s="17" t="s">
        <v>204</v>
      </c>
      <c r="G963" s="15" t="s">
        <v>18</v>
      </c>
      <c r="H963" s="18">
        <v>0</v>
      </c>
      <c r="I963" s="18">
        <v>1272000</v>
      </c>
      <c r="J963" s="18">
        <v>489900</v>
      </c>
      <c r="K963" s="58">
        <f t="shared" si="1558"/>
        <v>0</v>
      </c>
      <c r="L963" s="58">
        <f t="shared" si="1559"/>
        <v>1272</v>
      </c>
      <c r="M963" s="58">
        <f t="shared" si="1560"/>
        <v>489.9</v>
      </c>
      <c r="N963" s="28" t="b">
        <f t="shared" si="1561"/>
        <v>1</v>
      </c>
      <c r="O963" s="28" t="b">
        <f t="shared" si="1562"/>
        <v>1</v>
      </c>
      <c r="P963" s="28" t="b">
        <f t="shared" si="1563"/>
        <v>1</v>
      </c>
      <c r="Q963" s="28" t="b">
        <f t="shared" si="1564"/>
        <v>1</v>
      </c>
      <c r="R963" s="28" t="b">
        <f t="shared" si="1565"/>
        <v>1</v>
      </c>
      <c r="S963" s="73" t="b">
        <f t="shared" si="1566"/>
        <v>0</v>
      </c>
      <c r="T963" s="73">
        <f t="shared" si="1567"/>
        <v>0</v>
      </c>
      <c r="U963" s="61">
        <f t="shared" si="1568"/>
        <v>0</v>
      </c>
      <c r="V963" s="62">
        <f t="shared" si="1569"/>
        <v>0</v>
      </c>
      <c r="Z963" s="29" t="s">
        <v>19</v>
      </c>
      <c r="AA963" s="30">
        <v>40</v>
      </c>
      <c r="AB963" s="31">
        <v>7</v>
      </c>
      <c r="AC963" s="31">
        <v>3</v>
      </c>
      <c r="AD963" s="32" t="s">
        <v>204</v>
      </c>
      <c r="AE963" s="30">
        <v>600</v>
      </c>
      <c r="AF963" s="33">
        <v>0</v>
      </c>
      <c r="AG963" s="34">
        <v>0</v>
      </c>
      <c r="AH963" s="33">
        <v>0</v>
      </c>
      <c r="AI963" s="34">
        <v>1272</v>
      </c>
      <c r="AJ963" s="34">
        <v>0</v>
      </c>
      <c r="AK963" s="34">
        <v>1272</v>
      </c>
      <c r="AL963" s="34">
        <v>489.9</v>
      </c>
      <c r="AM963" s="34">
        <v>0</v>
      </c>
      <c r="AN963" s="34">
        <v>489.9</v>
      </c>
    </row>
    <row r="964" spans="1:40" s="25" customFormat="1" x14ac:dyDescent="0.25">
      <c r="A964" s="3"/>
      <c r="B964" s="14" t="s">
        <v>52</v>
      </c>
      <c r="C964" s="15">
        <v>40</v>
      </c>
      <c r="D964" s="16">
        <v>7</v>
      </c>
      <c r="E964" s="16">
        <v>3</v>
      </c>
      <c r="F964" s="17" t="s">
        <v>204</v>
      </c>
      <c r="G964" s="15" t="s">
        <v>51</v>
      </c>
      <c r="H964" s="18">
        <v>0</v>
      </c>
      <c r="I964" s="18">
        <v>1272000</v>
      </c>
      <c r="J964" s="18">
        <v>489900</v>
      </c>
      <c r="K964" s="58">
        <f t="shared" si="1558"/>
        <v>0</v>
      </c>
      <c r="L964" s="58">
        <f t="shared" si="1559"/>
        <v>1272</v>
      </c>
      <c r="M964" s="58">
        <f t="shared" si="1560"/>
        <v>489.9</v>
      </c>
      <c r="N964" s="28" t="b">
        <f t="shared" si="1561"/>
        <v>1</v>
      </c>
      <c r="O964" s="28" t="b">
        <f t="shared" si="1562"/>
        <v>1</v>
      </c>
      <c r="P964" s="28" t="b">
        <f t="shared" si="1563"/>
        <v>1</v>
      </c>
      <c r="Q964" s="28" t="b">
        <f t="shared" si="1564"/>
        <v>1</v>
      </c>
      <c r="R964" s="28" t="b">
        <f t="shared" si="1565"/>
        <v>1</v>
      </c>
      <c r="S964" s="73" t="b">
        <f t="shared" si="1566"/>
        <v>0</v>
      </c>
      <c r="T964" s="73">
        <f t="shared" si="1567"/>
        <v>0</v>
      </c>
      <c r="U964" s="61">
        <f t="shared" si="1568"/>
        <v>0</v>
      </c>
      <c r="V964" s="62">
        <f t="shared" si="1569"/>
        <v>0</v>
      </c>
      <c r="Z964" s="29" t="s">
        <v>52</v>
      </c>
      <c r="AA964" s="30">
        <v>40</v>
      </c>
      <c r="AB964" s="31">
        <v>7</v>
      </c>
      <c r="AC964" s="31">
        <v>3</v>
      </c>
      <c r="AD964" s="32" t="s">
        <v>204</v>
      </c>
      <c r="AE964" s="30">
        <v>610</v>
      </c>
      <c r="AF964" s="33">
        <v>0</v>
      </c>
      <c r="AG964" s="34">
        <v>0</v>
      </c>
      <c r="AH964" s="33">
        <v>0</v>
      </c>
      <c r="AI964" s="34">
        <v>1272</v>
      </c>
      <c r="AJ964" s="34">
        <v>0</v>
      </c>
      <c r="AK964" s="34">
        <v>1272</v>
      </c>
      <c r="AL964" s="34">
        <v>489.9</v>
      </c>
      <c r="AM964" s="34">
        <v>0</v>
      </c>
      <c r="AN964" s="34">
        <v>489.9</v>
      </c>
    </row>
    <row r="965" spans="1:40" s="25" customFormat="1" ht="26.4" x14ac:dyDescent="0.25">
      <c r="A965" s="3"/>
      <c r="B965" s="14" t="s">
        <v>203</v>
      </c>
      <c r="C965" s="15">
        <v>40</v>
      </c>
      <c r="D965" s="16">
        <v>7</v>
      </c>
      <c r="E965" s="16">
        <v>3</v>
      </c>
      <c r="F965" s="17" t="s">
        <v>202</v>
      </c>
      <c r="G965" s="15"/>
      <c r="H965" s="18">
        <v>0</v>
      </c>
      <c r="I965" s="18">
        <v>224500</v>
      </c>
      <c r="J965" s="18">
        <v>86500</v>
      </c>
      <c r="K965" s="58">
        <f t="shared" si="1558"/>
        <v>0</v>
      </c>
      <c r="L965" s="58">
        <f t="shared" si="1559"/>
        <v>224.5</v>
      </c>
      <c r="M965" s="58">
        <f t="shared" si="1560"/>
        <v>86.5</v>
      </c>
      <c r="N965" s="28" t="b">
        <f t="shared" si="1561"/>
        <v>1</v>
      </c>
      <c r="O965" s="28" t="b">
        <f t="shared" si="1562"/>
        <v>1</v>
      </c>
      <c r="P965" s="28" t="b">
        <f t="shared" si="1563"/>
        <v>1</v>
      </c>
      <c r="Q965" s="28" t="b">
        <f t="shared" si="1564"/>
        <v>1</v>
      </c>
      <c r="R965" s="28" t="b">
        <f t="shared" si="1565"/>
        <v>1</v>
      </c>
      <c r="S965" s="73" t="b">
        <f t="shared" si="1566"/>
        <v>1</v>
      </c>
      <c r="T965" s="73">
        <f t="shared" si="1567"/>
        <v>0</v>
      </c>
      <c r="U965" s="61">
        <f t="shared" si="1568"/>
        <v>0</v>
      </c>
      <c r="V965" s="62">
        <f t="shared" si="1569"/>
        <v>0</v>
      </c>
      <c r="Z965" s="29" t="s">
        <v>203</v>
      </c>
      <c r="AA965" s="30">
        <v>40</v>
      </c>
      <c r="AB965" s="31">
        <v>7</v>
      </c>
      <c r="AC965" s="31">
        <v>3</v>
      </c>
      <c r="AD965" s="32" t="s">
        <v>202</v>
      </c>
      <c r="AE965" s="30" t="s">
        <v>857</v>
      </c>
      <c r="AF965" s="33">
        <v>0</v>
      </c>
      <c r="AG965" s="34">
        <v>0</v>
      </c>
      <c r="AH965" s="33">
        <v>0</v>
      </c>
      <c r="AI965" s="34">
        <v>224.5</v>
      </c>
      <c r="AJ965" s="34">
        <v>0</v>
      </c>
      <c r="AK965" s="34">
        <v>224.5</v>
      </c>
      <c r="AL965" s="34">
        <v>86.5</v>
      </c>
      <c r="AM965" s="34">
        <v>0</v>
      </c>
      <c r="AN965" s="34">
        <v>86.5</v>
      </c>
    </row>
    <row r="966" spans="1:40" s="25" customFormat="1" ht="26.4" x14ac:dyDescent="0.25">
      <c r="A966" s="3"/>
      <c r="B966" s="14" t="s">
        <v>19</v>
      </c>
      <c r="C966" s="15">
        <v>40</v>
      </c>
      <c r="D966" s="16">
        <v>7</v>
      </c>
      <c r="E966" s="16">
        <v>3</v>
      </c>
      <c r="F966" s="17" t="s">
        <v>202</v>
      </c>
      <c r="G966" s="15" t="s">
        <v>18</v>
      </c>
      <c r="H966" s="18">
        <v>0</v>
      </c>
      <c r="I966" s="18">
        <v>224500</v>
      </c>
      <c r="J966" s="18">
        <v>86500</v>
      </c>
      <c r="K966" s="58">
        <f t="shared" si="1558"/>
        <v>0</v>
      </c>
      <c r="L966" s="58">
        <f t="shared" si="1559"/>
        <v>224.5</v>
      </c>
      <c r="M966" s="58">
        <f t="shared" si="1560"/>
        <v>86.5</v>
      </c>
      <c r="N966" s="28" t="b">
        <f t="shared" si="1561"/>
        <v>1</v>
      </c>
      <c r="O966" s="28" t="b">
        <f t="shared" si="1562"/>
        <v>1</v>
      </c>
      <c r="P966" s="28" t="b">
        <f t="shared" si="1563"/>
        <v>1</v>
      </c>
      <c r="Q966" s="28" t="b">
        <f t="shared" si="1564"/>
        <v>1</v>
      </c>
      <c r="R966" s="28" t="b">
        <f t="shared" si="1565"/>
        <v>1</v>
      </c>
      <c r="S966" s="73" t="b">
        <f t="shared" si="1566"/>
        <v>0</v>
      </c>
      <c r="T966" s="73">
        <f t="shared" si="1567"/>
        <v>0</v>
      </c>
      <c r="U966" s="61">
        <f t="shared" si="1568"/>
        <v>0</v>
      </c>
      <c r="V966" s="62">
        <f t="shared" si="1569"/>
        <v>0</v>
      </c>
      <c r="Z966" s="29" t="s">
        <v>19</v>
      </c>
      <c r="AA966" s="30">
        <v>40</v>
      </c>
      <c r="AB966" s="31">
        <v>7</v>
      </c>
      <c r="AC966" s="31">
        <v>3</v>
      </c>
      <c r="AD966" s="32" t="s">
        <v>202</v>
      </c>
      <c r="AE966" s="30">
        <v>600</v>
      </c>
      <c r="AF966" s="33">
        <v>0</v>
      </c>
      <c r="AG966" s="34">
        <v>0</v>
      </c>
      <c r="AH966" s="33">
        <v>0</v>
      </c>
      <c r="AI966" s="34">
        <v>224.5</v>
      </c>
      <c r="AJ966" s="34">
        <v>0</v>
      </c>
      <c r="AK966" s="34">
        <v>224.5</v>
      </c>
      <c r="AL966" s="34">
        <v>86.5</v>
      </c>
      <c r="AM966" s="34">
        <v>0</v>
      </c>
      <c r="AN966" s="34">
        <v>86.5</v>
      </c>
    </row>
    <row r="967" spans="1:40" s="25" customFormat="1" x14ac:dyDescent="0.25">
      <c r="A967" s="3"/>
      <c r="B967" s="14" t="s">
        <v>52</v>
      </c>
      <c r="C967" s="15">
        <v>40</v>
      </c>
      <c r="D967" s="16">
        <v>7</v>
      </c>
      <c r="E967" s="16">
        <v>3</v>
      </c>
      <c r="F967" s="17" t="s">
        <v>202</v>
      </c>
      <c r="G967" s="15" t="s">
        <v>51</v>
      </c>
      <c r="H967" s="18">
        <v>0</v>
      </c>
      <c r="I967" s="18">
        <v>224500</v>
      </c>
      <c r="J967" s="18">
        <v>86500</v>
      </c>
      <c r="K967" s="58">
        <f t="shared" si="1558"/>
        <v>0</v>
      </c>
      <c r="L967" s="58">
        <f t="shared" si="1559"/>
        <v>224.5</v>
      </c>
      <c r="M967" s="58">
        <f t="shared" si="1560"/>
        <v>86.5</v>
      </c>
      <c r="N967" s="28" t="b">
        <f t="shared" si="1561"/>
        <v>1</v>
      </c>
      <c r="O967" s="28" t="b">
        <f t="shared" si="1562"/>
        <v>1</v>
      </c>
      <c r="P967" s="28" t="b">
        <f t="shared" si="1563"/>
        <v>1</v>
      </c>
      <c r="Q967" s="28" t="b">
        <f t="shared" si="1564"/>
        <v>1</v>
      </c>
      <c r="R967" s="28" t="b">
        <f t="shared" si="1565"/>
        <v>1</v>
      </c>
      <c r="S967" s="73" t="b">
        <f t="shared" si="1566"/>
        <v>0</v>
      </c>
      <c r="T967" s="73">
        <f t="shared" si="1567"/>
        <v>0</v>
      </c>
      <c r="U967" s="61">
        <f t="shared" si="1568"/>
        <v>0</v>
      </c>
      <c r="V967" s="62">
        <f t="shared" si="1569"/>
        <v>0</v>
      </c>
      <c r="Z967" s="29" t="s">
        <v>52</v>
      </c>
      <c r="AA967" s="30">
        <v>40</v>
      </c>
      <c r="AB967" s="31">
        <v>7</v>
      </c>
      <c r="AC967" s="31">
        <v>3</v>
      </c>
      <c r="AD967" s="32" t="s">
        <v>202</v>
      </c>
      <c r="AE967" s="30">
        <v>610</v>
      </c>
      <c r="AF967" s="33">
        <v>0</v>
      </c>
      <c r="AG967" s="34">
        <v>0</v>
      </c>
      <c r="AH967" s="33">
        <v>0</v>
      </c>
      <c r="AI967" s="34">
        <v>224.5</v>
      </c>
      <c r="AJ967" s="34">
        <v>0</v>
      </c>
      <c r="AK967" s="34">
        <v>224.5</v>
      </c>
      <c r="AL967" s="34">
        <v>86.5</v>
      </c>
      <c r="AM967" s="34">
        <v>0</v>
      </c>
      <c r="AN967" s="34">
        <v>86.5</v>
      </c>
    </row>
    <row r="968" spans="1:40" s="25" customFormat="1" ht="26.4" x14ac:dyDescent="0.25">
      <c r="A968" s="3"/>
      <c r="B968" s="14" t="s">
        <v>201</v>
      </c>
      <c r="C968" s="15">
        <v>40</v>
      </c>
      <c r="D968" s="16">
        <v>7</v>
      </c>
      <c r="E968" s="16">
        <v>3</v>
      </c>
      <c r="F968" s="17" t="s">
        <v>200</v>
      </c>
      <c r="G968" s="15"/>
      <c r="H968" s="18">
        <v>69052976.409999996</v>
      </c>
      <c r="I968" s="18">
        <v>72770300</v>
      </c>
      <c r="J968" s="18">
        <v>70985000</v>
      </c>
      <c r="K968" s="58">
        <f t="shared" si="1558"/>
        <v>69052.976410000003</v>
      </c>
      <c r="L968" s="58">
        <f t="shared" si="1559"/>
        <v>72770.3</v>
      </c>
      <c r="M968" s="58">
        <f t="shared" si="1560"/>
        <v>70985</v>
      </c>
      <c r="N968" s="28" t="b">
        <f t="shared" si="1561"/>
        <v>1</v>
      </c>
      <c r="O968" s="28" t="b">
        <f t="shared" si="1562"/>
        <v>1</v>
      </c>
      <c r="P968" s="28" t="b">
        <f t="shared" si="1563"/>
        <v>1</v>
      </c>
      <c r="Q968" s="28" t="b">
        <f t="shared" si="1564"/>
        <v>1</v>
      </c>
      <c r="R968" s="28" t="b">
        <f t="shared" si="1565"/>
        <v>1</v>
      </c>
      <c r="S968" s="73" t="b">
        <f t="shared" si="1566"/>
        <v>1</v>
      </c>
      <c r="T968" s="73">
        <f t="shared" si="1567"/>
        <v>-3.5899999929824844E-3</v>
      </c>
      <c r="U968" s="61">
        <f t="shared" si="1568"/>
        <v>0</v>
      </c>
      <c r="V968" s="62">
        <f t="shared" si="1569"/>
        <v>0</v>
      </c>
      <c r="Z968" s="29" t="s">
        <v>201</v>
      </c>
      <c r="AA968" s="30">
        <v>40</v>
      </c>
      <c r="AB968" s="31">
        <v>7</v>
      </c>
      <c r="AC968" s="31">
        <v>3</v>
      </c>
      <c r="AD968" s="32" t="s">
        <v>200</v>
      </c>
      <c r="AE968" s="30" t="s">
        <v>857</v>
      </c>
      <c r="AF968" s="33">
        <v>69052.98</v>
      </c>
      <c r="AG968" s="34">
        <v>0</v>
      </c>
      <c r="AH968" s="33">
        <v>69052.98</v>
      </c>
      <c r="AI968" s="34">
        <v>72770.3</v>
      </c>
      <c r="AJ968" s="34">
        <v>0</v>
      </c>
      <c r="AK968" s="34">
        <v>72770.3</v>
      </c>
      <c r="AL968" s="34">
        <v>70985</v>
      </c>
      <c r="AM968" s="34">
        <v>0</v>
      </c>
      <c r="AN968" s="34">
        <v>70985</v>
      </c>
    </row>
    <row r="969" spans="1:40" s="25" customFormat="1" ht="26.4" x14ac:dyDescent="0.25">
      <c r="A969" s="3"/>
      <c r="B969" s="14" t="s">
        <v>272</v>
      </c>
      <c r="C969" s="15">
        <v>40</v>
      </c>
      <c r="D969" s="16">
        <v>7</v>
      </c>
      <c r="E969" s="16">
        <v>3</v>
      </c>
      <c r="F969" s="17" t="s">
        <v>271</v>
      </c>
      <c r="G969" s="15"/>
      <c r="H969" s="18">
        <v>69042976.409999996</v>
      </c>
      <c r="I969" s="18">
        <v>72760300</v>
      </c>
      <c r="J969" s="18">
        <v>70975000</v>
      </c>
      <c r="K969" s="58">
        <f t="shared" si="1558"/>
        <v>69042.976410000003</v>
      </c>
      <c r="L969" s="58">
        <f t="shared" si="1559"/>
        <v>72760.3</v>
      </c>
      <c r="M969" s="58">
        <f t="shared" si="1560"/>
        <v>70975</v>
      </c>
      <c r="N969" s="28" t="b">
        <f t="shared" si="1561"/>
        <v>1</v>
      </c>
      <c r="O969" s="28" t="b">
        <f t="shared" si="1562"/>
        <v>1</v>
      </c>
      <c r="P969" s="28" t="b">
        <f t="shared" si="1563"/>
        <v>1</v>
      </c>
      <c r="Q969" s="28" t="b">
        <f t="shared" si="1564"/>
        <v>1</v>
      </c>
      <c r="R969" s="28" t="b">
        <f t="shared" si="1565"/>
        <v>1</v>
      </c>
      <c r="S969" s="73" t="b">
        <f t="shared" si="1566"/>
        <v>1</v>
      </c>
      <c r="T969" s="73">
        <f t="shared" si="1567"/>
        <v>-3.5899999929824844E-3</v>
      </c>
      <c r="U969" s="61">
        <f t="shared" si="1568"/>
        <v>0</v>
      </c>
      <c r="V969" s="62">
        <f t="shared" si="1569"/>
        <v>0</v>
      </c>
      <c r="Z969" s="29" t="s">
        <v>272</v>
      </c>
      <c r="AA969" s="30">
        <v>40</v>
      </c>
      <c r="AB969" s="31">
        <v>7</v>
      </c>
      <c r="AC969" s="31">
        <v>3</v>
      </c>
      <c r="AD969" s="32" t="s">
        <v>271</v>
      </c>
      <c r="AE969" s="30" t="s">
        <v>857</v>
      </c>
      <c r="AF969" s="33">
        <v>69042.98</v>
      </c>
      <c r="AG969" s="34">
        <v>0</v>
      </c>
      <c r="AH969" s="33">
        <v>69042.98</v>
      </c>
      <c r="AI969" s="34">
        <v>72760.3</v>
      </c>
      <c r="AJ969" s="34">
        <v>0</v>
      </c>
      <c r="AK969" s="34">
        <v>72760.3</v>
      </c>
      <c r="AL969" s="34">
        <v>70975</v>
      </c>
      <c r="AM969" s="34">
        <v>0</v>
      </c>
      <c r="AN969" s="34">
        <v>70975</v>
      </c>
    </row>
    <row r="970" spans="1:40" s="25" customFormat="1" ht="26.4" x14ac:dyDescent="0.25">
      <c r="A970" s="3"/>
      <c r="B970" s="14" t="s">
        <v>20</v>
      </c>
      <c r="C970" s="15">
        <v>40</v>
      </c>
      <c r="D970" s="16">
        <v>7</v>
      </c>
      <c r="E970" s="16">
        <v>3</v>
      </c>
      <c r="F970" s="17" t="s">
        <v>270</v>
      </c>
      <c r="G970" s="15"/>
      <c r="H970" s="18">
        <v>68942976.409999996</v>
      </c>
      <c r="I970" s="18">
        <v>72760300</v>
      </c>
      <c r="J970" s="18">
        <v>70975000</v>
      </c>
      <c r="K970" s="58">
        <f t="shared" si="1558"/>
        <v>68942.976410000003</v>
      </c>
      <c r="L970" s="58">
        <f t="shared" si="1559"/>
        <v>72760.3</v>
      </c>
      <c r="M970" s="58">
        <f t="shared" si="1560"/>
        <v>70975</v>
      </c>
      <c r="N970" s="28" t="b">
        <f t="shared" si="1561"/>
        <v>1</v>
      </c>
      <c r="O970" s="28" t="b">
        <f t="shared" si="1562"/>
        <v>1</v>
      </c>
      <c r="P970" s="28" t="b">
        <f t="shared" si="1563"/>
        <v>1</v>
      </c>
      <c r="Q970" s="28" t="b">
        <f t="shared" si="1564"/>
        <v>1</v>
      </c>
      <c r="R970" s="28" t="b">
        <f t="shared" si="1565"/>
        <v>1</v>
      </c>
      <c r="S970" s="73" t="b">
        <f t="shared" si="1566"/>
        <v>1</v>
      </c>
      <c r="T970" s="73">
        <f t="shared" si="1567"/>
        <v>-3.5899999929824844E-3</v>
      </c>
      <c r="U970" s="61">
        <f t="shared" si="1568"/>
        <v>0</v>
      </c>
      <c r="V970" s="62">
        <f t="shared" si="1569"/>
        <v>0</v>
      </c>
      <c r="Z970" s="29" t="s">
        <v>20</v>
      </c>
      <c r="AA970" s="30">
        <v>40</v>
      </c>
      <c r="AB970" s="31">
        <v>7</v>
      </c>
      <c r="AC970" s="31">
        <v>3</v>
      </c>
      <c r="AD970" s="32" t="s">
        <v>270</v>
      </c>
      <c r="AE970" s="30" t="s">
        <v>857</v>
      </c>
      <c r="AF970" s="33">
        <v>68942.98</v>
      </c>
      <c r="AG970" s="34">
        <v>0</v>
      </c>
      <c r="AH970" s="33">
        <v>68942.98</v>
      </c>
      <c r="AI970" s="34">
        <v>72760.3</v>
      </c>
      <c r="AJ970" s="34">
        <v>0</v>
      </c>
      <c r="AK970" s="34">
        <v>72760.3</v>
      </c>
      <c r="AL970" s="34">
        <v>70975</v>
      </c>
      <c r="AM970" s="34">
        <v>0</v>
      </c>
      <c r="AN970" s="34">
        <v>70975</v>
      </c>
    </row>
    <row r="971" spans="1:40" s="25" customFormat="1" ht="26.4" x14ac:dyDescent="0.25">
      <c r="A971" s="3"/>
      <c r="B971" s="14" t="s">
        <v>19</v>
      </c>
      <c r="C971" s="15">
        <v>40</v>
      </c>
      <c r="D971" s="16">
        <v>7</v>
      </c>
      <c r="E971" s="16">
        <v>3</v>
      </c>
      <c r="F971" s="17" t="s">
        <v>270</v>
      </c>
      <c r="G971" s="15" t="s">
        <v>18</v>
      </c>
      <c r="H971" s="18">
        <v>68942976.409999996</v>
      </c>
      <c r="I971" s="18">
        <v>72760300</v>
      </c>
      <c r="J971" s="18">
        <v>70975000</v>
      </c>
      <c r="K971" s="58">
        <f t="shared" si="1558"/>
        <v>68942.976410000003</v>
      </c>
      <c r="L971" s="58">
        <f t="shared" si="1559"/>
        <v>72760.3</v>
      </c>
      <c r="M971" s="58">
        <f t="shared" si="1560"/>
        <v>70975</v>
      </c>
      <c r="N971" s="28" t="b">
        <f t="shared" si="1561"/>
        <v>1</v>
      </c>
      <c r="O971" s="28" t="b">
        <f t="shared" si="1562"/>
        <v>1</v>
      </c>
      <c r="P971" s="28" t="b">
        <f t="shared" si="1563"/>
        <v>1</v>
      </c>
      <c r="Q971" s="28" t="b">
        <f t="shared" si="1564"/>
        <v>1</v>
      </c>
      <c r="R971" s="28" t="b">
        <f t="shared" si="1565"/>
        <v>1</v>
      </c>
      <c r="S971" s="73" t="b">
        <f t="shared" si="1566"/>
        <v>0</v>
      </c>
      <c r="T971" s="73">
        <f t="shared" si="1567"/>
        <v>-3.5899999929824844E-3</v>
      </c>
      <c r="U971" s="61">
        <f t="shared" si="1568"/>
        <v>0</v>
      </c>
      <c r="V971" s="62">
        <f t="shared" si="1569"/>
        <v>0</v>
      </c>
      <c r="Z971" s="29" t="s">
        <v>19</v>
      </c>
      <c r="AA971" s="30">
        <v>40</v>
      </c>
      <c r="AB971" s="31">
        <v>7</v>
      </c>
      <c r="AC971" s="31">
        <v>3</v>
      </c>
      <c r="AD971" s="32" t="s">
        <v>270</v>
      </c>
      <c r="AE971" s="30">
        <v>600</v>
      </c>
      <c r="AF971" s="33">
        <v>68942.98</v>
      </c>
      <c r="AG971" s="34">
        <v>0</v>
      </c>
      <c r="AH971" s="33">
        <v>68942.98</v>
      </c>
      <c r="AI971" s="34">
        <v>72760.3</v>
      </c>
      <c r="AJ971" s="34">
        <v>0</v>
      </c>
      <c r="AK971" s="34">
        <v>72760.3</v>
      </c>
      <c r="AL971" s="34">
        <v>70975</v>
      </c>
      <c r="AM971" s="34">
        <v>0</v>
      </c>
      <c r="AN971" s="34">
        <v>70975</v>
      </c>
    </row>
    <row r="972" spans="1:40" s="25" customFormat="1" x14ac:dyDescent="0.25">
      <c r="A972" s="3"/>
      <c r="B972" s="14" t="s">
        <v>52</v>
      </c>
      <c r="C972" s="15">
        <v>40</v>
      </c>
      <c r="D972" s="16">
        <v>7</v>
      </c>
      <c r="E972" s="16">
        <v>3</v>
      </c>
      <c r="F972" s="17" t="s">
        <v>270</v>
      </c>
      <c r="G972" s="15" t="s">
        <v>51</v>
      </c>
      <c r="H972" s="18">
        <v>68942976.409999996</v>
      </c>
      <c r="I972" s="18">
        <v>72760300</v>
      </c>
      <c r="J972" s="18">
        <v>70975000</v>
      </c>
      <c r="K972" s="58">
        <f t="shared" si="1558"/>
        <v>68942.976410000003</v>
      </c>
      <c r="L972" s="58">
        <f t="shared" si="1559"/>
        <v>72760.3</v>
      </c>
      <c r="M972" s="58">
        <f t="shared" si="1560"/>
        <v>70975</v>
      </c>
      <c r="N972" s="28" t="b">
        <f t="shared" si="1561"/>
        <v>1</v>
      </c>
      <c r="O972" s="28" t="b">
        <f t="shared" si="1562"/>
        <v>1</v>
      </c>
      <c r="P972" s="28" t="b">
        <f t="shared" si="1563"/>
        <v>1</v>
      </c>
      <c r="Q972" s="28" t="b">
        <f t="shared" si="1564"/>
        <v>1</v>
      </c>
      <c r="R972" s="28" t="b">
        <f t="shared" si="1565"/>
        <v>1</v>
      </c>
      <c r="S972" s="73" t="b">
        <f t="shared" si="1566"/>
        <v>0</v>
      </c>
      <c r="T972" s="73">
        <f t="shared" si="1567"/>
        <v>-3.5899999929824844E-3</v>
      </c>
      <c r="U972" s="61">
        <f t="shared" si="1568"/>
        <v>0</v>
      </c>
      <c r="V972" s="62">
        <f t="shared" si="1569"/>
        <v>0</v>
      </c>
      <c r="Z972" s="29" t="s">
        <v>52</v>
      </c>
      <c r="AA972" s="30">
        <v>40</v>
      </c>
      <c r="AB972" s="31">
        <v>7</v>
      </c>
      <c r="AC972" s="31">
        <v>3</v>
      </c>
      <c r="AD972" s="32" t="s">
        <v>270</v>
      </c>
      <c r="AE972" s="30">
        <v>610</v>
      </c>
      <c r="AF972" s="33">
        <v>68942.98</v>
      </c>
      <c r="AG972" s="34">
        <v>0</v>
      </c>
      <c r="AH972" s="33">
        <v>68942.98</v>
      </c>
      <c r="AI972" s="34">
        <v>72760.3</v>
      </c>
      <c r="AJ972" s="34">
        <v>0</v>
      </c>
      <c r="AK972" s="34">
        <v>72760.3</v>
      </c>
      <c r="AL972" s="34">
        <v>70975</v>
      </c>
      <c r="AM972" s="34">
        <v>0</v>
      </c>
      <c r="AN972" s="34">
        <v>70975</v>
      </c>
    </row>
    <row r="973" spans="1:40" s="25" customFormat="1" ht="26.4" x14ac:dyDescent="0.25">
      <c r="A973" s="3"/>
      <c r="B973" s="14" t="s">
        <v>53</v>
      </c>
      <c r="C973" s="15">
        <v>40</v>
      </c>
      <c r="D973" s="16">
        <v>7</v>
      </c>
      <c r="E973" s="16">
        <v>3</v>
      </c>
      <c r="F973" s="17" t="s">
        <v>269</v>
      </c>
      <c r="G973" s="15"/>
      <c r="H973" s="18">
        <v>100000</v>
      </c>
      <c r="I973" s="18">
        <v>0</v>
      </c>
      <c r="J973" s="18">
        <v>0</v>
      </c>
      <c r="K973" s="58">
        <f t="shared" si="1558"/>
        <v>100</v>
      </c>
      <c r="L973" s="58">
        <f t="shared" si="1559"/>
        <v>0</v>
      </c>
      <c r="M973" s="58">
        <f t="shared" si="1560"/>
        <v>0</v>
      </c>
      <c r="N973" s="28" t="b">
        <f t="shared" si="1561"/>
        <v>1</v>
      </c>
      <c r="O973" s="28" t="b">
        <f t="shared" si="1562"/>
        <v>1</v>
      </c>
      <c r="P973" s="28" t="b">
        <f t="shared" si="1563"/>
        <v>1</v>
      </c>
      <c r="Q973" s="28" t="b">
        <f t="shared" si="1564"/>
        <v>1</v>
      </c>
      <c r="R973" s="28" t="b">
        <f t="shared" si="1565"/>
        <v>1</v>
      </c>
      <c r="S973" s="73" t="b">
        <f t="shared" si="1566"/>
        <v>1</v>
      </c>
      <c r="T973" s="73">
        <f t="shared" si="1567"/>
        <v>0</v>
      </c>
      <c r="U973" s="61">
        <f t="shared" si="1568"/>
        <v>0</v>
      </c>
      <c r="V973" s="62">
        <f t="shared" si="1569"/>
        <v>0</v>
      </c>
      <c r="Z973" s="29" t="s">
        <v>53</v>
      </c>
      <c r="AA973" s="30">
        <v>40</v>
      </c>
      <c r="AB973" s="31">
        <v>7</v>
      </c>
      <c r="AC973" s="31">
        <v>3</v>
      </c>
      <c r="AD973" s="32" t="s">
        <v>269</v>
      </c>
      <c r="AE973" s="30" t="s">
        <v>857</v>
      </c>
      <c r="AF973" s="33">
        <v>100</v>
      </c>
      <c r="AG973" s="34">
        <v>0</v>
      </c>
      <c r="AH973" s="33">
        <v>100</v>
      </c>
      <c r="AI973" s="34">
        <v>0</v>
      </c>
      <c r="AJ973" s="34">
        <v>0</v>
      </c>
      <c r="AK973" s="34">
        <v>0</v>
      </c>
      <c r="AL973" s="34">
        <v>0</v>
      </c>
      <c r="AM973" s="34">
        <v>0</v>
      </c>
      <c r="AN973" s="34">
        <v>0</v>
      </c>
    </row>
    <row r="974" spans="1:40" s="25" customFormat="1" ht="26.4" x14ac:dyDescent="0.25">
      <c r="A974" s="3"/>
      <c r="B974" s="14" t="s">
        <v>19</v>
      </c>
      <c r="C974" s="15">
        <v>40</v>
      </c>
      <c r="D974" s="16">
        <v>7</v>
      </c>
      <c r="E974" s="16">
        <v>3</v>
      </c>
      <c r="F974" s="17" t="s">
        <v>269</v>
      </c>
      <c r="G974" s="15" t="s">
        <v>18</v>
      </c>
      <c r="H974" s="18">
        <v>100000</v>
      </c>
      <c r="I974" s="18">
        <v>0</v>
      </c>
      <c r="J974" s="18">
        <v>0</v>
      </c>
      <c r="K974" s="58">
        <f t="shared" si="1558"/>
        <v>100</v>
      </c>
      <c r="L974" s="58">
        <f t="shared" si="1559"/>
        <v>0</v>
      </c>
      <c r="M974" s="58">
        <f t="shared" si="1560"/>
        <v>0</v>
      </c>
      <c r="N974" s="28" t="b">
        <f t="shared" si="1561"/>
        <v>1</v>
      </c>
      <c r="O974" s="28" t="b">
        <f t="shared" si="1562"/>
        <v>1</v>
      </c>
      <c r="P974" s="28" t="b">
        <f t="shared" si="1563"/>
        <v>1</v>
      </c>
      <c r="Q974" s="28" t="b">
        <f t="shared" si="1564"/>
        <v>1</v>
      </c>
      <c r="R974" s="28" t="b">
        <f t="shared" si="1565"/>
        <v>1</v>
      </c>
      <c r="S974" s="73" t="b">
        <f t="shared" si="1566"/>
        <v>0</v>
      </c>
      <c r="T974" s="73">
        <f t="shared" si="1567"/>
        <v>0</v>
      </c>
      <c r="U974" s="61">
        <f t="shared" si="1568"/>
        <v>0</v>
      </c>
      <c r="V974" s="62">
        <f t="shared" si="1569"/>
        <v>0</v>
      </c>
      <c r="Z974" s="29" t="s">
        <v>19</v>
      </c>
      <c r="AA974" s="30">
        <v>40</v>
      </c>
      <c r="AB974" s="31">
        <v>7</v>
      </c>
      <c r="AC974" s="31">
        <v>3</v>
      </c>
      <c r="AD974" s="32" t="s">
        <v>269</v>
      </c>
      <c r="AE974" s="30">
        <v>600</v>
      </c>
      <c r="AF974" s="33">
        <v>100</v>
      </c>
      <c r="AG974" s="34">
        <v>0</v>
      </c>
      <c r="AH974" s="33">
        <v>100</v>
      </c>
      <c r="AI974" s="34">
        <v>0</v>
      </c>
      <c r="AJ974" s="34">
        <v>0</v>
      </c>
      <c r="AK974" s="34">
        <v>0</v>
      </c>
      <c r="AL974" s="34">
        <v>0</v>
      </c>
      <c r="AM974" s="34">
        <v>0</v>
      </c>
      <c r="AN974" s="34">
        <v>0</v>
      </c>
    </row>
    <row r="975" spans="1:40" s="25" customFormat="1" x14ac:dyDescent="0.25">
      <c r="A975" s="3"/>
      <c r="B975" s="14" t="s">
        <v>52</v>
      </c>
      <c r="C975" s="15">
        <v>40</v>
      </c>
      <c r="D975" s="16">
        <v>7</v>
      </c>
      <c r="E975" s="16">
        <v>3</v>
      </c>
      <c r="F975" s="17" t="s">
        <v>269</v>
      </c>
      <c r="G975" s="15" t="s">
        <v>51</v>
      </c>
      <c r="H975" s="18">
        <v>100000</v>
      </c>
      <c r="I975" s="18">
        <v>0</v>
      </c>
      <c r="J975" s="18">
        <v>0</v>
      </c>
      <c r="K975" s="58">
        <f t="shared" si="1558"/>
        <v>100</v>
      </c>
      <c r="L975" s="58">
        <f t="shared" si="1559"/>
        <v>0</v>
      </c>
      <c r="M975" s="58">
        <f t="shared" si="1560"/>
        <v>0</v>
      </c>
      <c r="N975" s="28" t="b">
        <f t="shared" si="1561"/>
        <v>1</v>
      </c>
      <c r="O975" s="28" t="b">
        <f t="shared" si="1562"/>
        <v>1</v>
      </c>
      <c r="P975" s="28" t="b">
        <f t="shared" si="1563"/>
        <v>1</v>
      </c>
      <c r="Q975" s="28" t="b">
        <f t="shared" si="1564"/>
        <v>1</v>
      </c>
      <c r="R975" s="28" t="b">
        <f t="shared" si="1565"/>
        <v>1</v>
      </c>
      <c r="S975" s="73" t="b">
        <f t="shared" si="1566"/>
        <v>0</v>
      </c>
      <c r="T975" s="73">
        <f t="shared" si="1567"/>
        <v>0</v>
      </c>
      <c r="U975" s="61">
        <f t="shared" si="1568"/>
        <v>0</v>
      </c>
      <c r="V975" s="62">
        <f t="shared" si="1569"/>
        <v>0</v>
      </c>
      <c r="Z975" s="29" t="s">
        <v>52</v>
      </c>
      <c r="AA975" s="30">
        <v>40</v>
      </c>
      <c r="AB975" s="31">
        <v>7</v>
      </c>
      <c r="AC975" s="31">
        <v>3</v>
      </c>
      <c r="AD975" s="32" t="s">
        <v>269</v>
      </c>
      <c r="AE975" s="30">
        <v>610</v>
      </c>
      <c r="AF975" s="33">
        <v>100</v>
      </c>
      <c r="AG975" s="34">
        <v>0</v>
      </c>
      <c r="AH975" s="33">
        <v>100</v>
      </c>
      <c r="AI975" s="34">
        <v>0</v>
      </c>
      <c r="AJ975" s="34">
        <v>0</v>
      </c>
      <c r="AK975" s="34">
        <v>0</v>
      </c>
      <c r="AL975" s="34">
        <v>0</v>
      </c>
      <c r="AM975" s="34">
        <v>0</v>
      </c>
      <c r="AN975" s="34">
        <v>0</v>
      </c>
    </row>
    <row r="976" spans="1:40" s="25" customFormat="1" x14ac:dyDescent="0.25">
      <c r="A976" s="3"/>
      <c r="B976" s="14" t="s">
        <v>189</v>
      </c>
      <c r="C976" s="15">
        <v>40</v>
      </c>
      <c r="D976" s="16">
        <v>7</v>
      </c>
      <c r="E976" s="16">
        <v>3</v>
      </c>
      <c r="F976" s="17" t="s">
        <v>188</v>
      </c>
      <c r="G976" s="15"/>
      <c r="H976" s="18">
        <v>10000</v>
      </c>
      <c r="I976" s="18">
        <v>10000</v>
      </c>
      <c r="J976" s="18">
        <v>10000</v>
      </c>
      <c r="K976" s="58">
        <f t="shared" si="1558"/>
        <v>10</v>
      </c>
      <c r="L976" s="58">
        <f t="shared" si="1559"/>
        <v>10</v>
      </c>
      <c r="M976" s="58">
        <f t="shared" si="1560"/>
        <v>10</v>
      </c>
      <c r="N976" s="28" t="b">
        <f t="shared" si="1561"/>
        <v>1</v>
      </c>
      <c r="O976" s="28" t="b">
        <f t="shared" si="1562"/>
        <v>1</v>
      </c>
      <c r="P976" s="28" t="b">
        <f t="shared" si="1563"/>
        <v>1</v>
      </c>
      <c r="Q976" s="28" t="b">
        <f t="shared" si="1564"/>
        <v>1</v>
      </c>
      <c r="R976" s="28" t="b">
        <f t="shared" si="1565"/>
        <v>1</v>
      </c>
      <c r="S976" s="73" t="b">
        <f t="shared" si="1566"/>
        <v>1</v>
      </c>
      <c r="T976" s="73">
        <f t="shared" si="1567"/>
        <v>0</v>
      </c>
      <c r="U976" s="61">
        <f t="shared" si="1568"/>
        <v>0</v>
      </c>
      <c r="V976" s="62">
        <f t="shared" si="1569"/>
        <v>0</v>
      </c>
      <c r="Z976" s="29" t="s">
        <v>189</v>
      </c>
      <c r="AA976" s="30">
        <v>40</v>
      </c>
      <c r="AB976" s="31">
        <v>7</v>
      </c>
      <c r="AC976" s="31">
        <v>3</v>
      </c>
      <c r="AD976" s="32" t="s">
        <v>188</v>
      </c>
      <c r="AE976" s="30" t="s">
        <v>857</v>
      </c>
      <c r="AF976" s="33">
        <v>10</v>
      </c>
      <c r="AG976" s="34">
        <v>0</v>
      </c>
      <c r="AH976" s="33">
        <v>10</v>
      </c>
      <c r="AI976" s="34">
        <v>10</v>
      </c>
      <c r="AJ976" s="34">
        <v>0</v>
      </c>
      <c r="AK976" s="34">
        <v>10</v>
      </c>
      <c r="AL976" s="34">
        <v>10</v>
      </c>
      <c r="AM976" s="34">
        <v>0</v>
      </c>
      <c r="AN976" s="34">
        <v>10</v>
      </c>
    </row>
    <row r="977" spans="1:40" s="25" customFormat="1" ht="26.4" x14ac:dyDescent="0.25">
      <c r="A977" s="3"/>
      <c r="B977" s="14" t="s">
        <v>20</v>
      </c>
      <c r="C977" s="15">
        <v>40</v>
      </c>
      <c r="D977" s="16">
        <v>7</v>
      </c>
      <c r="E977" s="16">
        <v>3</v>
      </c>
      <c r="F977" s="17" t="s">
        <v>187</v>
      </c>
      <c r="G977" s="15"/>
      <c r="H977" s="18">
        <v>10000</v>
      </c>
      <c r="I977" s="18">
        <v>10000</v>
      </c>
      <c r="J977" s="18">
        <v>10000</v>
      </c>
      <c r="K977" s="58">
        <f t="shared" si="1558"/>
        <v>10</v>
      </c>
      <c r="L977" s="58">
        <f t="shared" si="1559"/>
        <v>10</v>
      </c>
      <c r="M977" s="58">
        <f t="shared" si="1560"/>
        <v>10</v>
      </c>
      <c r="N977" s="28" t="b">
        <f t="shared" si="1561"/>
        <v>1</v>
      </c>
      <c r="O977" s="28" t="b">
        <f t="shared" si="1562"/>
        <v>1</v>
      </c>
      <c r="P977" s="28" t="b">
        <f t="shared" si="1563"/>
        <v>1</v>
      </c>
      <c r="Q977" s="28" t="b">
        <f t="shared" si="1564"/>
        <v>1</v>
      </c>
      <c r="R977" s="28" t="b">
        <f t="shared" si="1565"/>
        <v>1</v>
      </c>
      <c r="S977" s="73" t="b">
        <f t="shared" si="1566"/>
        <v>1</v>
      </c>
      <c r="T977" s="73">
        <f t="shared" si="1567"/>
        <v>0</v>
      </c>
      <c r="U977" s="61">
        <f t="shared" si="1568"/>
        <v>0</v>
      </c>
      <c r="V977" s="62">
        <f t="shared" si="1569"/>
        <v>0</v>
      </c>
      <c r="Z977" s="29" t="s">
        <v>20</v>
      </c>
      <c r="AA977" s="30">
        <v>40</v>
      </c>
      <c r="AB977" s="31">
        <v>7</v>
      </c>
      <c r="AC977" s="31">
        <v>3</v>
      </c>
      <c r="AD977" s="32" t="s">
        <v>187</v>
      </c>
      <c r="AE977" s="30" t="s">
        <v>857</v>
      </c>
      <c r="AF977" s="33">
        <v>10</v>
      </c>
      <c r="AG977" s="34">
        <v>0</v>
      </c>
      <c r="AH977" s="33">
        <v>10</v>
      </c>
      <c r="AI977" s="34">
        <v>10</v>
      </c>
      <c r="AJ977" s="34">
        <v>0</v>
      </c>
      <c r="AK977" s="34">
        <v>10</v>
      </c>
      <c r="AL977" s="34">
        <v>10</v>
      </c>
      <c r="AM977" s="34">
        <v>0</v>
      </c>
      <c r="AN977" s="34">
        <v>10</v>
      </c>
    </row>
    <row r="978" spans="1:40" s="25" customFormat="1" ht="26.4" x14ac:dyDescent="0.25">
      <c r="A978" s="3"/>
      <c r="B978" s="14" t="s">
        <v>19</v>
      </c>
      <c r="C978" s="15">
        <v>40</v>
      </c>
      <c r="D978" s="16">
        <v>7</v>
      </c>
      <c r="E978" s="16">
        <v>3</v>
      </c>
      <c r="F978" s="17" t="s">
        <v>187</v>
      </c>
      <c r="G978" s="15" t="s">
        <v>18</v>
      </c>
      <c r="H978" s="18">
        <v>10000</v>
      </c>
      <c r="I978" s="18">
        <v>10000</v>
      </c>
      <c r="J978" s="18">
        <v>10000</v>
      </c>
      <c r="K978" s="58">
        <f t="shared" si="1558"/>
        <v>10</v>
      </c>
      <c r="L978" s="58">
        <f t="shared" si="1559"/>
        <v>10</v>
      </c>
      <c r="M978" s="58">
        <f t="shared" si="1560"/>
        <v>10</v>
      </c>
      <c r="N978" s="28" t="b">
        <f t="shared" si="1561"/>
        <v>1</v>
      </c>
      <c r="O978" s="28" t="b">
        <f t="shared" si="1562"/>
        <v>1</v>
      </c>
      <c r="P978" s="28" t="b">
        <f t="shared" si="1563"/>
        <v>1</v>
      </c>
      <c r="Q978" s="28" t="b">
        <f t="shared" si="1564"/>
        <v>1</v>
      </c>
      <c r="R978" s="28" t="b">
        <f t="shared" si="1565"/>
        <v>1</v>
      </c>
      <c r="S978" s="73" t="b">
        <f t="shared" si="1566"/>
        <v>0</v>
      </c>
      <c r="T978" s="73">
        <f t="shared" si="1567"/>
        <v>0</v>
      </c>
      <c r="U978" s="61">
        <f t="shared" si="1568"/>
        <v>0</v>
      </c>
      <c r="V978" s="62">
        <f t="shared" si="1569"/>
        <v>0</v>
      </c>
      <c r="Z978" s="29" t="s">
        <v>19</v>
      </c>
      <c r="AA978" s="30">
        <v>40</v>
      </c>
      <c r="AB978" s="31">
        <v>7</v>
      </c>
      <c r="AC978" s="31">
        <v>3</v>
      </c>
      <c r="AD978" s="32" t="s">
        <v>187</v>
      </c>
      <c r="AE978" s="30">
        <v>600</v>
      </c>
      <c r="AF978" s="33">
        <v>10</v>
      </c>
      <c r="AG978" s="34">
        <v>0</v>
      </c>
      <c r="AH978" s="33">
        <v>10</v>
      </c>
      <c r="AI978" s="34">
        <v>10</v>
      </c>
      <c r="AJ978" s="34">
        <v>0</v>
      </c>
      <c r="AK978" s="34">
        <v>10</v>
      </c>
      <c r="AL978" s="34">
        <v>10</v>
      </c>
      <c r="AM978" s="34">
        <v>0</v>
      </c>
      <c r="AN978" s="34">
        <v>10</v>
      </c>
    </row>
    <row r="979" spans="1:40" s="25" customFormat="1" x14ac:dyDescent="0.25">
      <c r="A979" s="3"/>
      <c r="B979" s="14" t="s">
        <v>52</v>
      </c>
      <c r="C979" s="15">
        <v>40</v>
      </c>
      <c r="D979" s="16">
        <v>7</v>
      </c>
      <c r="E979" s="16">
        <v>3</v>
      </c>
      <c r="F979" s="17" t="s">
        <v>187</v>
      </c>
      <c r="G979" s="15" t="s">
        <v>51</v>
      </c>
      <c r="H979" s="18">
        <v>10000</v>
      </c>
      <c r="I979" s="18">
        <v>10000</v>
      </c>
      <c r="J979" s="18">
        <v>10000</v>
      </c>
      <c r="K979" s="58">
        <f t="shared" si="1558"/>
        <v>10</v>
      </c>
      <c r="L979" s="58">
        <f t="shared" si="1559"/>
        <v>10</v>
      </c>
      <c r="M979" s="58">
        <f t="shared" si="1560"/>
        <v>10</v>
      </c>
      <c r="N979" s="28" t="b">
        <f t="shared" si="1561"/>
        <v>1</v>
      </c>
      <c r="O979" s="28" t="b">
        <f t="shared" si="1562"/>
        <v>1</v>
      </c>
      <c r="P979" s="28" t="b">
        <f t="shared" si="1563"/>
        <v>1</v>
      </c>
      <c r="Q979" s="28" t="b">
        <f t="shared" si="1564"/>
        <v>1</v>
      </c>
      <c r="R979" s="28" t="b">
        <f t="shared" si="1565"/>
        <v>1</v>
      </c>
      <c r="S979" s="73" t="b">
        <f t="shared" si="1566"/>
        <v>0</v>
      </c>
      <c r="T979" s="73">
        <f t="shared" si="1567"/>
        <v>0</v>
      </c>
      <c r="U979" s="61">
        <f t="shared" si="1568"/>
        <v>0</v>
      </c>
      <c r="V979" s="62">
        <f t="shared" si="1569"/>
        <v>0</v>
      </c>
      <c r="Z979" s="29" t="s">
        <v>52</v>
      </c>
      <c r="AA979" s="30">
        <v>40</v>
      </c>
      <c r="AB979" s="31">
        <v>7</v>
      </c>
      <c r="AC979" s="31">
        <v>3</v>
      </c>
      <c r="AD979" s="32" t="s">
        <v>187</v>
      </c>
      <c r="AE979" s="30">
        <v>610</v>
      </c>
      <c r="AF979" s="33">
        <v>10</v>
      </c>
      <c r="AG979" s="34">
        <v>0</v>
      </c>
      <c r="AH979" s="33">
        <v>10</v>
      </c>
      <c r="AI979" s="34">
        <v>10</v>
      </c>
      <c r="AJ979" s="34">
        <v>0</v>
      </c>
      <c r="AK979" s="34">
        <v>10</v>
      </c>
      <c r="AL979" s="34">
        <v>10</v>
      </c>
      <c r="AM979" s="34">
        <v>0</v>
      </c>
      <c r="AN979" s="34">
        <v>10</v>
      </c>
    </row>
    <row r="980" spans="1:40" s="25" customFormat="1" ht="26.4" x14ac:dyDescent="0.25">
      <c r="A980" s="3"/>
      <c r="B980" s="14" t="s">
        <v>177</v>
      </c>
      <c r="C980" s="15">
        <v>40</v>
      </c>
      <c r="D980" s="16">
        <v>7</v>
      </c>
      <c r="E980" s="16">
        <v>3</v>
      </c>
      <c r="F980" s="17" t="s">
        <v>176</v>
      </c>
      <c r="G980" s="15"/>
      <c r="H980" s="18">
        <v>0</v>
      </c>
      <c r="I980" s="18">
        <v>0</v>
      </c>
      <c r="J980" s="18">
        <v>0</v>
      </c>
      <c r="K980" s="58">
        <f t="shared" si="1558"/>
        <v>0</v>
      </c>
      <c r="L980" s="58">
        <f t="shared" si="1559"/>
        <v>0</v>
      </c>
      <c r="M980" s="58">
        <f t="shared" si="1560"/>
        <v>0</v>
      </c>
      <c r="N980" s="28" t="b">
        <f t="shared" si="1561"/>
        <v>1</v>
      </c>
      <c r="O980" s="28" t="b">
        <f t="shared" si="1562"/>
        <v>1</v>
      </c>
      <c r="P980" s="28" t="b">
        <f t="shared" si="1563"/>
        <v>1</v>
      </c>
      <c r="Q980" s="28" t="b">
        <f t="shared" si="1564"/>
        <v>1</v>
      </c>
      <c r="R980" s="28" t="b">
        <f t="shared" si="1565"/>
        <v>1</v>
      </c>
      <c r="S980" s="73" t="b">
        <f t="shared" si="1566"/>
        <v>1</v>
      </c>
      <c r="T980" s="73">
        <f t="shared" si="1567"/>
        <v>0</v>
      </c>
      <c r="U980" s="61">
        <f t="shared" si="1568"/>
        <v>0</v>
      </c>
      <c r="V980" s="62">
        <f t="shared" si="1569"/>
        <v>0</v>
      </c>
      <c r="Z980" s="29" t="s">
        <v>177</v>
      </c>
      <c r="AA980" s="30">
        <v>40</v>
      </c>
      <c r="AB980" s="31">
        <v>7</v>
      </c>
      <c r="AC980" s="31">
        <v>3</v>
      </c>
      <c r="AD980" s="32" t="s">
        <v>176</v>
      </c>
      <c r="AE980" s="30" t="s">
        <v>857</v>
      </c>
      <c r="AF980" s="33">
        <v>15</v>
      </c>
      <c r="AG980" s="34">
        <v>-15</v>
      </c>
      <c r="AH980" s="33">
        <v>0</v>
      </c>
      <c r="AI980" s="34">
        <v>0</v>
      </c>
      <c r="AJ980" s="34">
        <v>0</v>
      </c>
      <c r="AK980" s="34">
        <v>0</v>
      </c>
      <c r="AL980" s="34">
        <v>0</v>
      </c>
      <c r="AM980" s="34">
        <v>0</v>
      </c>
      <c r="AN980" s="34">
        <v>0</v>
      </c>
    </row>
    <row r="981" spans="1:40" s="25" customFormat="1" ht="26.4" x14ac:dyDescent="0.25">
      <c r="A981" s="3"/>
      <c r="B981" s="14" t="s">
        <v>175</v>
      </c>
      <c r="C981" s="15">
        <v>40</v>
      </c>
      <c r="D981" s="16">
        <v>7</v>
      </c>
      <c r="E981" s="16">
        <v>3</v>
      </c>
      <c r="F981" s="17" t="s">
        <v>174</v>
      </c>
      <c r="G981" s="15"/>
      <c r="H981" s="18">
        <v>0</v>
      </c>
      <c r="I981" s="18">
        <v>0</v>
      </c>
      <c r="J981" s="18">
        <v>0</v>
      </c>
      <c r="K981" s="58">
        <f t="shared" ref="K981:K996" si="1570">H981/1000</f>
        <v>0</v>
      </c>
      <c r="L981" s="58">
        <f t="shared" ref="L981:L996" si="1571">I981/1000</f>
        <v>0</v>
      </c>
      <c r="M981" s="58">
        <f t="shared" ref="M981:M996" si="1572">J981/1000</f>
        <v>0</v>
      </c>
      <c r="N981" s="28" t="b">
        <f t="shared" ref="N981:N996" si="1573">B981=Z981</f>
        <v>1</v>
      </c>
      <c r="O981" s="28" t="b">
        <f t="shared" ref="O981:O996" si="1574">C981=AA981</f>
        <v>1</v>
      </c>
      <c r="P981" s="28" t="b">
        <f t="shared" ref="P981:P996" si="1575">D981=AB981</f>
        <v>1</v>
      </c>
      <c r="Q981" s="28" t="b">
        <f t="shared" ref="Q981:Q996" si="1576">E981=AC981</f>
        <v>1</v>
      </c>
      <c r="R981" s="28" t="b">
        <f t="shared" ref="R981:R996" si="1577">F981=AD981</f>
        <v>1</v>
      </c>
      <c r="S981" s="73" t="b">
        <f t="shared" ref="S981:S996" si="1578">G981=AE981</f>
        <v>1</v>
      </c>
      <c r="T981" s="73">
        <f t="shared" ref="T981:T996" si="1579">K981-AH981</f>
        <v>0</v>
      </c>
      <c r="U981" s="61">
        <f t="shared" ref="U981:U996" si="1580">L981-AK981</f>
        <v>0</v>
      </c>
      <c r="V981" s="62">
        <f t="shared" ref="V981:V996" si="1581">M981-AN981</f>
        <v>0</v>
      </c>
      <c r="Z981" s="29" t="s">
        <v>175</v>
      </c>
      <c r="AA981" s="30">
        <v>40</v>
      </c>
      <c r="AB981" s="31">
        <v>7</v>
      </c>
      <c r="AC981" s="31">
        <v>3</v>
      </c>
      <c r="AD981" s="32" t="s">
        <v>174</v>
      </c>
      <c r="AE981" s="30" t="s">
        <v>857</v>
      </c>
      <c r="AF981" s="33">
        <v>15</v>
      </c>
      <c r="AG981" s="34">
        <v>-15</v>
      </c>
      <c r="AH981" s="33">
        <v>0</v>
      </c>
      <c r="AI981" s="34">
        <v>0</v>
      </c>
      <c r="AJ981" s="34">
        <v>0</v>
      </c>
      <c r="AK981" s="34">
        <v>0</v>
      </c>
      <c r="AL981" s="34">
        <v>0</v>
      </c>
      <c r="AM981" s="34">
        <v>0</v>
      </c>
      <c r="AN981" s="34">
        <v>0</v>
      </c>
    </row>
    <row r="982" spans="1:40" s="25" customFormat="1" ht="26.4" x14ac:dyDescent="0.25">
      <c r="A982" s="3"/>
      <c r="B982" s="14" t="s">
        <v>20</v>
      </c>
      <c r="C982" s="15">
        <v>40</v>
      </c>
      <c r="D982" s="16">
        <v>7</v>
      </c>
      <c r="E982" s="16">
        <v>3</v>
      </c>
      <c r="F982" s="17" t="s">
        <v>186</v>
      </c>
      <c r="G982" s="15"/>
      <c r="H982" s="18">
        <v>0</v>
      </c>
      <c r="I982" s="18">
        <v>0</v>
      </c>
      <c r="J982" s="18">
        <v>0</v>
      </c>
      <c r="K982" s="58">
        <f t="shared" si="1570"/>
        <v>0</v>
      </c>
      <c r="L982" s="58">
        <f t="shared" si="1571"/>
        <v>0</v>
      </c>
      <c r="M982" s="58">
        <f t="shared" si="1572"/>
        <v>0</v>
      </c>
      <c r="N982" s="28" t="b">
        <f t="shared" si="1573"/>
        <v>1</v>
      </c>
      <c r="O982" s="28" t="b">
        <f t="shared" si="1574"/>
        <v>1</v>
      </c>
      <c r="P982" s="28" t="b">
        <f t="shared" si="1575"/>
        <v>1</v>
      </c>
      <c r="Q982" s="28" t="b">
        <f t="shared" si="1576"/>
        <v>1</v>
      </c>
      <c r="R982" s="28" t="b">
        <f t="shared" si="1577"/>
        <v>1</v>
      </c>
      <c r="S982" s="73" t="b">
        <f t="shared" si="1578"/>
        <v>1</v>
      </c>
      <c r="T982" s="73">
        <f t="shared" si="1579"/>
        <v>0</v>
      </c>
      <c r="U982" s="61">
        <f t="shared" si="1580"/>
        <v>0</v>
      </c>
      <c r="V982" s="62">
        <f t="shared" si="1581"/>
        <v>0</v>
      </c>
      <c r="Z982" s="29" t="s">
        <v>20</v>
      </c>
      <c r="AA982" s="30">
        <v>40</v>
      </c>
      <c r="AB982" s="31">
        <v>7</v>
      </c>
      <c r="AC982" s="31">
        <v>3</v>
      </c>
      <c r="AD982" s="32" t="s">
        <v>186</v>
      </c>
      <c r="AE982" s="30" t="s">
        <v>857</v>
      </c>
      <c r="AF982" s="33">
        <v>15</v>
      </c>
      <c r="AG982" s="34">
        <v>-15</v>
      </c>
      <c r="AH982" s="33">
        <v>0</v>
      </c>
      <c r="AI982" s="34">
        <v>0</v>
      </c>
      <c r="AJ982" s="34">
        <v>0</v>
      </c>
      <c r="AK982" s="34">
        <v>0</v>
      </c>
      <c r="AL982" s="34">
        <v>0</v>
      </c>
      <c r="AM982" s="34">
        <v>0</v>
      </c>
      <c r="AN982" s="34">
        <v>0</v>
      </c>
    </row>
    <row r="983" spans="1:40" s="25" customFormat="1" ht="26.4" x14ac:dyDescent="0.25">
      <c r="A983" s="3"/>
      <c r="B983" s="14" t="s">
        <v>19</v>
      </c>
      <c r="C983" s="15">
        <v>40</v>
      </c>
      <c r="D983" s="16">
        <v>7</v>
      </c>
      <c r="E983" s="16">
        <v>3</v>
      </c>
      <c r="F983" s="17" t="s">
        <v>186</v>
      </c>
      <c r="G983" s="15" t="s">
        <v>18</v>
      </c>
      <c r="H983" s="18">
        <v>0</v>
      </c>
      <c r="I983" s="18">
        <v>0</v>
      </c>
      <c r="J983" s="18">
        <v>0</v>
      </c>
      <c r="K983" s="58">
        <f t="shared" si="1570"/>
        <v>0</v>
      </c>
      <c r="L983" s="58">
        <f t="shared" si="1571"/>
        <v>0</v>
      </c>
      <c r="M983" s="58">
        <f t="shared" si="1572"/>
        <v>0</v>
      </c>
      <c r="N983" s="28" t="b">
        <f t="shared" si="1573"/>
        <v>1</v>
      </c>
      <c r="O983" s="28" t="b">
        <f t="shared" si="1574"/>
        <v>1</v>
      </c>
      <c r="P983" s="28" t="b">
        <f t="shared" si="1575"/>
        <v>1</v>
      </c>
      <c r="Q983" s="28" t="b">
        <f t="shared" si="1576"/>
        <v>1</v>
      </c>
      <c r="R983" s="28" t="b">
        <f t="shared" si="1577"/>
        <v>1</v>
      </c>
      <c r="S983" s="73" t="b">
        <f t="shared" si="1578"/>
        <v>0</v>
      </c>
      <c r="T983" s="73">
        <f t="shared" si="1579"/>
        <v>0</v>
      </c>
      <c r="U983" s="61">
        <f t="shared" si="1580"/>
        <v>0</v>
      </c>
      <c r="V983" s="62">
        <f t="shared" si="1581"/>
        <v>0</v>
      </c>
      <c r="Z983" s="29" t="s">
        <v>19</v>
      </c>
      <c r="AA983" s="30">
        <v>40</v>
      </c>
      <c r="AB983" s="31">
        <v>7</v>
      </c>
      <c r="AC983" s="31">
        <v>3</v>
      </c>
      <c r="AD983" s="32" t="s">
        <v>186</v>
      </c>
      <c r="AE983" s="30">
        <v>600</v>
      </c>
      <c r="AF983" s="33">
        <v>15</v>
      </c>
      <c r="AG983" s="34">
        <v>-15</v>
      </c>
      <c r="AH983" s="33">
        <v>0</v>
      </c>
      <c r="AI983" s="34">
        <v>0</v>
      </c>
      <c r="AJ983" s="34">
        <v>0</v>
      </c>
      <c r="AK983" s="34">
        <v>0</v>
      </c>
      <c r="AL983" s="34">
        <v>0</v>
      </c>
      <c r="AM983" s="34">
        <v>0</v>
      </c>
      <c r="AN983" s="34">
        <v>0</v>
      </c>
    </row>
    <row r="984" spans="1:40" s="25" customFormat="1" x14ac:dyDescent="0.25">
      <c r="A984" s="3"/>
      <c r="B984" s="14" t="s">
        <v>52</v>
      </c>
      <c r="C984" s="15">
        <v>40</v>
      </c>
      <c r="D984" s="16">
        <v>7</v>
      </c>
      <c r="E984" s="16">
        <v>3</v>
      </c>
      <c r="F984" s="17" t="s">
        <v>186</v>
      </c>
      <c r="G984" s="15" t="s">
        <v>51</v>
      </c>
      <c r="H984" s="18">
        <v>0</v>
      </c>
      <c r="I984" s="18">
        <v>0</v>
      </c>
      <c r="J984" s="18">
        <v>0</v>
      </c>
      <c r="K984" s="58">
        <f t="shared" si="1570"/>
        <v>0</v>
      </c>
      <c r="L984" s="58">
        <f t="shared" si="1571"/>
        <v>0</v>
      </c>
      <c r="M984" s="58">
        <f t="shared" si="1572"/>
        <v>0</v>
      </c>
      <c r="N984" s="28" t="b">
        <f t="shared" si="1573"/>
        <v>1</v>
      </c>
      <c r="O984" s="28" t="b">
        <f t="shared" si="1574"/>
        <v>1</v>
      </c>
      <c r="P984" s="28" t="b">
        <f t="shared" si="1575"/>
        <v>1</v>
      </c>
      <c r="Q984" s="28" t="b">
        <f t="shared" si="1576"/>
        <v>1</v>
      </c>
      <c r="R984" s="28" t="b">
        <f t="shared" si="1577"/>
        <v>1</v>
      </c>
      <c r="S984" s="73" t="b">
        <f t="shared" si="1578"/>
        <v>0</v>
      </c>
      <c r="T984" s="73">
        <f t="shared" si="1579"/>
        <v>0</v>
      </c>
      <c r="U984" s="61">
        <f t="shared" si="1580"/>
        <v>0</v>
      </c>
      <c r="V984" s="62">
        <f t="shared" si="1581"/>
        <v>0</v>
      </c>
      <c r="Z984" s="29" t="s">
        <v>52</v>
      </c>
      <c r="AA984" s="30">
        <v>40</v>
      </c>
      <c r="AB984" s="31">
        <v>7</v>
      </c>
      <c r="AC984" s="31">
        <v>3</v>
      </c>
      <c r="AD984" s="32" t="s">
        <v>186</v>
      </c>
      <c r="AE984" s="30">
        <v>610</v>
      </c>
      <c r="AF984" s="33">
        <v>15</v>
      </c>
      <c r="AG984" s="34">
        <v>-15</v>
      </c>
      <c r="AH984" s="33">
        <v>0</v>
      </c>
      <c r="AI984" s="34">
        <v>0</v>
      </c>
      <c r="AJ984" s="34">
        <v>0</v>
      </c>
      <c r="AK984" s="34">
        <v>0</v>
      </c>
      <c r="AL984" s="34">
        <v>0</v>
      </c>
      <c r="AM984" s="34">
        <v>0</v>
      </c>
      <c r="AN984" s="34">
        <v>0</v>
      </c>
    </row>
    <row r="985" spans="1:40" s="25" customFormat="1" x14ac:dyDescent="0.25">
      <c r="A985" s="3"/>
      <c r="B985" s="19" t="s">
        <v>268</v>
      </c>
      <c r="C985" s="15">
        <v>40</v>
      </c>
      <c r="D985" s="16">
        <v>7</v>
      </c>
      <c r="E985" s="16">
        <v>7</v>
      </c>
      <c r="F985" s="17"/>
      <c r="G985" s="15"/>
      <c r="H985" s="18">
        <v>117216435.75</v>
      </c>
      <c r="I985" s="18">
        <v>118558300</v>
      </c>
      <c r="J985" s="18">
        <v>116057300</v>
      </c>
      <c r="K985" s="58">
        <f t="shared" si="1570"/>
        <v>117216.43575</v>
      </c>
      <c r="L985" s="58">
        <f t="shared" si="1571"/>
        <v>118558.3</v>
      </c>
      <c r="M985" s="58">
        <f t="shared" si="1572"/>
        <v>116057.3</v>
      </c>
      <c r="N985" s="28" t="b">
        <f t="shared" si="1573"/>
        <v>1</v>
      </c>
      <c r="O985" s="28" t="b">
        <f t="shared" si="1574"/>
        <v>1</v>
      </c>
      <c r="P985" s="28" t="b">
        <f t="shared" si="1575"/>
        <v>1</v>
      </c>
      <c r="Q985" s="28" t="b">
        <f t="shared" si="1576"/>
        <v>1</v>
      </c>
      <c r="R985" s="28" t="b">
        <f t="shared" si="1577"/>
        <v>1</v>
      </c>
      <c r="S985" s="73" t="b">
        <f t="shared" si="1578"/>
        <v>1</v>
      </c>
      <c r="T985" s="73">
        <f t="shared" si="1579"/>
        <v>-4.2499999981373549E-3</v>
      </c>
      <c r="U985" s="61">
        <f t="shared" si="1580"/>
        <v>0</v>
      </c>
      <c r="V985" s="62">
        <f t="shared" si="1581"/>
        <v>0</v>
      </c>
      <c r="Z985" s="29" t="s">
        <v>268</v>
      </c>
      <c r="AA985" s="30">
        <v>40</v>
      </c>
      <c r="AB985" s="31">
        <v>7</v>
      </c>
      <c r="AC985" s="31">
        <v>7</v>
      </c>
      <c r="AD985" s="32" t="s">
        <v>857</v>
      </c>
      <c r="AE985" s="30" t="s">
        <v>857</v>
      </c>
      <c r="AF985" s="33">
        <v>117216.44</v>
      </c>
      <c r="AG985" s="34">
        <v>0</v>
      </c>
      <c r="AH985" s="33">
        <v>117216.44</v>
      </c>
      <c r="AI985" s="34">
        <v>118558.3</v>
      </c>
      <c r="AJ985" s="34">
        <v>0</v>
      </c>
      <c r="AK985" s="34">
        <v>118558.3</v>
      </c>
      <c r="AL985" s="34">
        <v>116057.3</v>
      </c>
      <c r="AM985" s="34">
        <v>0</v>
      </c>
      <c r="AN985" s="34">
        <v>116057.3</v>
      </c>
    </row>
    <row r="986" spans="1:40" s="25" customFormat="1" x14ac:dyDescent="0.25">
      <c r="A986" s="3"/>
      <c r="B986" s="20" t="s">
        <v>126</v>
      </c>
      <c r="C986" s="15">
        <v>40</v>
      </c>
      <c r="D986" s="16">
        <v>7</v>
      </c>
      <c r="E986" s="16">
        <v>7</v>
      </c>
      <c r="F986" s="17" t="s">
        <v>125</v>
      </c>
      <c r="G986" s="15"/>
      <c r="H986" s="18">
        <v>117216435.75</v>
      </c>
      <c r="I986" s="18">
        <v>118558300</v>
      </c>
      <c r="J986" s="18">
        <v>116057300</v>
      </c>
      <c r="K986" s="58">
        <f t="shared" si="1570"/>
        <v>117216.43575</v>
      </c>
      <c r="L986" s="58">
        <f t="shared" si="1571"/>
        <v>118558.3</v>
      </c>
      <c r="M986" s="58">
        <f t="shared" si="1572"/>
        <v>116057.3</v>
      </c>
      <c r="N986" s="28" t="b">
        <f t="shared" si="1573"/>
        <v>1</v>
      </c>
      <c r="O986" s="28" t="b">
        <f t="shared" si="1574"/>
        <v>1</v>
      </c>
      <c r="P986" s="28" t="b">
        <f t="shared" si="1575"/>
        <v>1</v>
      </c>
      <c r="Q986" s="28" t="b">
        <f t="shared" si="1576"/>
        <v>1</v>
      </c>
      <c r="R986" s="28" t="b">
        <f t="shared" si="1577"/>
        <v>1</v>
      </c>
      <c r="S986" s="73" t="b">
        <f t="shared" si="1578"/>
        <v>1</v>
      </c>
      <c r="T986" s="73">
        <f t="shared" si="1579"/>
        <v>-4.2499999981373549E-3</v>
      </c>
      <c r="U986" s="61">
        <f t="shared" si="1580"/>
        <v>0</v>
      </c>
      <c r="V986" s="62">
        <f t="shared" si="1581"/>
        <v>0</v>
      </c>
      <c r="Z986" s="29" t="s">
        <v>126</v>
      </c>
      <c r="AA986" s="30">
        <v>40</v>
      </c>
      <c r="AB986" s="31">
        <v>7</v>
      </c>
      <c r="AC986" s="31">
        <v>7</v>
      </c>
      <c r="AD986" s="32" t="s">
        <v>125</v>
      </c>
      <c r="AE986" s="30" t="s">
        <v>857</v>
      </c>
      <c r="AF986" s="33">
        <v>117216.44</v>
      </c>
      <c r="AG986" s="34">
        <v>0</v>
      </c>
      <c r="AH986" s="33">
        <v>117216.44</v>
      </c>
      <c r="AI986" s="34">
        <v>118558.3</v>
      </c>
      <c r="AJ986" s="34">
        <v>0</v>
      </c>
      <c r="AK986" s="34">
        <v>118558.3</v>
      </c>
      <c r="AL986" s="34">
        <v>116057.3</v>
      </c>
      <c r="AM986" s="34">
        <v>0</v>
      </c>
      <c r="AN986" s="34">
        <v>116057.3</v>
      </c>
    </row>
    <row r="987" spans="1:40" s="25" customFormat="1" x14ac:dyDescent="0.25">
      <c r="A987" s="3"/>
      <c r="B987" s="14" t="s">
        <v>267</v>
      </c>
      <c r="C987" s="15">
        <v>40</v>
      </c>
      <c r="D987" s="16">
        <v>7</v>
      </c>
      <c r="E987" s="16">
        <v>7</v>
      </c>
      <c r="F987" s="17" t="s">
        <v>266</v>
      </c>
      <c r="G987" s="15"/>
      <c r="H987" s="18">
        <v>9317900</v>
      </c>
      <c r="I987" s="18">
        <v>9317900</v>
      </c>
      <c r="J987" s="18">
        <v>9317900</v>
      </c>
      <c r="K987" s="58">
        <f t="shared" si="1570"/>
        <v>9317.9</v>
      </c>
      <c r="L987" s="58">
        <f t="shared" si="1571"/>
        <v>9317.9</v>
      </c>
      <c r="M987" s="58">
        <f t="shared" si="1572"/>
        <v>9317.9</v>
      </c>
      <c r="N987" s="28" t="b">
        <f t="shared" si="1573"/>
        <v>1</v>
      </c>
      <c r="O987" s="28" t="b">
        <f t="shared" si="1574"/>
        <v>1</v>
      </c>
      <c r="P987" s="28" t="b">
        <f t="shared" si="1575"/>
        <v>1</v>
      </c>
      <c r="Q987" s="28" t="b">
        <f t="shared" si="1576"/>
        <v>1</v>
      </c>
      <c r="R987" s="28" t="b">
        <f t="shared" si="1577"/>
        <v>1</v>
      </c>
      <c r="S987" s="73" t="b">
        <f t="shared" si="1578"/>
        <v>1</v>
      </c>
      <c r="T987" s="73">
        <f t="shared" si="1579"/>
        <v>0</v>
      </c>
      <c r="U987" s="61">
        <f t="shared" si="1580"/>
        <v>0</v>
      </c>
      <c r="V987" s="62">
        <f t="shared" si="1581"/>
        <v>0</v>
      </c>
      <c r="Z987" s="29" t="s">
        <v>267</v>
      </c>
      <c r="AA987" s="30">
        <v>40</v>
      </c>
      <c r="AB987" s="31">
        <v>7</v>
      </c>
      <c r="AC987" s="31">
        <v>7</v>
      </c>
      <c r="AD987" s="32" t="s">
        <v>266</v>
      </c>
      <c r="AE987" s="30" t="s">
        <v>857</v>
      </c>
      <c r="AF987" s="33">
        <v>9317.9</v>
      </c>
      <c r="AG987" s="34">
        <v>0</v>
      </c>
      <c r="AH987" s="33">
        <v>9317.9</v>
      </c>
      <c r="AI987" s="34">
        <v>9317.9</v>
      </c>
      <c r="AJ987" s="34">
        <v>0</v>
      </c>
      <c r="AK987" s="34">
        <v>9317.9</v>
      </c>
      <c r="AL987" s="34">
        <v>9317.9</v>
      </c>
      <c r="AM987" s="34">
        <v>0</v>
      </c>
      <c r="AN987" s="34">
        <v>9317.9</v>
      </c>
    </row>
    <row r="988" spans="1:40" s="25" customFormat="1" ht="26.4" x14ac:dyDescent="0.25">
      <c r="A988" s="3"/>
      <c r="B988" s="14" t="s">
        <v>265</v>
      </c>
      <c r="C988" s="15">
        <v>40</v>
      </c>
      <c r="D988" s="16">
        <v>7</v>
      </c>
      <c r="E988" s="16">
        <v>7</v>
      </c>
      <c r="F988" s="17" t="s">
        <v>264</v>
      </c>
      <c r="G988" s="15"/>
      <c r="H988" s="18">
        <v>9317900</v>
      </c>
      <c r="I988" s="18">
        <v>9317900</v>
      </c>
      <c r="J988" s="18">
        <v>9317900</v>
      </c>
      <c r="K988" s="58">
        <f t="shared" si="1570"/>
        <v>9317.9</v>
      </c>
      <c r="L988" s="58">
        <f t="shared" si="1571"/>
        <v>9317.9</v>
      </c>
      <c r="M988" s="58">
        <f t="shared" si="1572"/>
        <v>9317.9</v>
      </c>
      <c r="N988" s="28" t="b">
        <f t="shared" si="1573"/>
        <v>1</v>
      </c>
      <c r="O988" s="28" t="b">
        <f t="shared" si="1574"/>
        <v>1</v>
      </c>
      <c r="P988" s="28" t="b">
        <f t="shared" si="1575"/>
        <v>1</v>
      </c>
      <c r="Q988" s="28" t="b">
        <f t="shared" si="1576"/>
        <v>1</v>
      </c>
      <c r="R988" s="28" t="b">
        <f t="shared" si="1577"/>
        <v>1</v>
      </c>
      <c r="S988" s="73" t="b">
        <f t="shared" si="1578"/>
        <v>1</v>
      </c>
      <c r="T988" s="73">
        <f t="shared" si="1579"/>
        <v>0</v>
      </c>
      <c r="U988" s="61">
        <f t="shared" si="1580"/>
        <v>0</v>
      </c>
      <c r="V988" s="62">
        <f t="shared" si="1581"/>
        <v>0</v>
      </c>
      <c r="Z988" s="29" t="s">
        <v>265</v>
      </c>
      <c r="AA988" s="30">
        <v>40</v>
      </c>
      <c r="AB988" s="31">
        <v>7</v>
      </c>
      <c r="AC988" s="31">
        <v>7</v>
      </c>
      <c r="AD988" s="32" t="s">
        <v>264</v>
      </c>
      <c r="AE988" s="30" t="s">
        <v>857</v>
      </c>
      <c r="AF988" s="33">
        <v>9317.9</v>
      </c>
      <c r="AG988" s="34">
        <v>0</v>
      </c>
      <c r="AH988" s="33">
        <v>9317.9</v>
      </c>
      <c r="AI988" s="34">
        <v>9317.9</v>
      </c>
      <c r="AJ988" s="34">
        <v>0</v>
      </c>
      <c r="AK988" s="34">
        <v>9317.9</v>
      </c>
      <c r="AL988" s="34">
        <v>9317.9</v>
      </c>
      <c r="AM988" s="34">
        <v>0</v>
      </c>
      <c r="AN988" s="34">
        <v>9317.9</v>
      </c>
    </row>
    <row r="989" spans="1:40" s="25" customFormat="1" x14ac:dyDescent="0.25">
      <c r="A989" s="3"/>
      <c r="B989" s="14" t="s">
        <v>263</v>
      </c>
      <c r="C989" s="15">
        <v>40</v>
      </c>
      <c r="D989" s="16">
        <v>7</v>
      </c>
      <c r="E989" s="16">
        <v>7</v>
      </c>
      <c r="F989" s="17" t="s">
        <v>262</v>
      </c>
      <c r="G989" s="15"/>
      <c r="H989" s="18">
        <v>2671600</v>
      </c>
      <c r="I989" s="18">
        <v>2671600</v>
      </c>
      <c r="J989" s="18">
        <v>2671600</v>
      </c>
      <c r="K989" s="58">
        <f t="shared" si="1570"/>
        <v>2671.6</v>
      </c>
      <c r="L989" s="58">
        <f t="shared" si="1571"/>
        <v>2671.6</v>
      </c>
      <c r="M989" s="58">
        <f t="shared" si="1572"/>
        <v>2671.6</v>
      </c>
      <c r="N989" s="28" t="b">
        <f t="shared" si="1573"/>
        <v>1</v>
      </c>
      <c r="O989" s="28" t="b">
        <f t="shared" si="1574"/>
        <v>1</v>
      </c>
      <c r="P989" s="28" t="b">
        <f t="shared" si="1575"/>
        <v>1</v>
      </c>
      <c r="Q989" s="28" t="b">
        <f t="shared" si="1576"/>
        <v>1</v>
      </c>
      <c r="R989" s="28" t="b">
        <f t="shared" si="1577"/>
        <v>1</v>
      </c>
      <c r="S989" s="73" t="b">
        <f t="shared" si="1578"/>
        <v>1</v>
      </c>
      <c r="T989" s="73">
        <f t="shared" si="1579"/>
        <v>0</v>
      </c>
      <c r="U989" s="61">
        <f t="shared" si="1580"/>
        <v>0</v>
      </c>
      <c r="V989" s="62">
        <f t="shared" si="1581"/>
        <v>0</v>
      </c>
      <c r="Z989" s="29" t="s">
        <v>263</v>
      </c>
      <c r="AA989" s="30">
        <v>40</v>
      </c>
      <c r="AB989" s="31">
        <v>7</v>
      </c>
      <c r="AC989" s="31">
        <v>7</v>
      </c>
      <c r="AD989" s="32" t="s">
        <v>262</v>
      </c>
      <c r="AE989" s="30" t="s">
        <v>857</v>
      </c>
      <c r="AF989" s="33">
        <v>2671.6</v>
      </c>
      <c r="AG989" s="34">
        <v>0</v>
      </c>
      <c r="AH989" s="33">
        <v>2671.6</v>
      </c>
      <c r="AI989" s="34">
        <v>2671.6</v>
      </c>
      <c r="AJ989" s="34">
        <v>0</v>
      </c>
      <c r="AK989" s="34">
        <v>2671.6</v>
      </c>
      <c r="AL989" s="34">
        <v>2671.6</v>
      </c>
      <c r="AM989" s="34">
        <v>0</v>
      </c>
      <c r="AN989" s="34">
        <v>2671.6</v>
      </c>
    </row>
    <row r="990" spans="1:40" s="25" customFormat="1" ht="26.4" x14ac:dyDescent="0.25">
      <c r="A990" s="3"/>
      <c r="B990" s="14" t="s">
        <v>19</v>
      </c>
      <c r="C990" s="15">
        <v>40</v>
      </c>
      <c r="D990" s="16">
        <v>7</v>
      </c>
      <c r="E990" s="16">
        <v>7</v>
      </c>
      <c r="F990" s="17" t="s">
        <v>262</v>
      </c>
      <c r="G990" s="15" t="s">
        <v>18</v>
      </c>
      <c r="H990" s="18">
        <v>2671600</v>
      </c>
      <c r="I990" s="18">
        <v>2671600</v>
      </c>
      <c r="J990" s="18">
        <v>2671600</v>
      </c>
      <c r="K990" s="58">
        <f t="shared" si="1570"/>
        <v>2671.6</v>
      </c>
      <c r="L990" s="58">
        <f t="shared" si="1571"/>
        <v>2671.6</v>
      </c>
      <c r="M990" s="58">
        <f t="shared" si="1572"/>
        <v>2671.6</v>
      </c>
      <c r="N990" s="28" t="b">
        <f t="shared" si="1573"/>
        <v>1</v>
      </c>
      <c r="O990" s="28" t="b">
        <f t="shared" si="1574"/>
        <v>1</v>
      </c>
      <c r="P990" s="28" t="b">
        <f t="shared" si="1575"/>
        <v>1</v>
      </c>
      <c r="Q990" s="28" t="b">
        <f t="shared" si="1576"/>
        <v>1</v>
      </c>
      <c r="R990" s="28" t="b">
        <f t="shared" si="1577"/>
        <v>1</v>
      </c>
      <c r="S990" s="73" t="b">
        <f t="shared" si="1578"/>
        <v>0</v>
      </c>
      <c r="T990" s="73">
        <f t="shared" si="1579"/>
        <v>0</v>
      </c>
      <c r="U990" s="61">
        <f t="shared" si="1580"/>
        <v>0</v>
      </c>
      <c r="V990" s="62">
        <f t="shared" si="1581"/>
        <v>0</v>
      </c>
      <c r="Z990" s="29" t="s">
        <v>19</v>
      </c>
      <c r="AA990" s="30">
        <v>40</v>
      </c>
      <c r="AB990" s="31">
        <v>7</v>
      </c>
      <c r="AC990" s="31">
        <v>7</v>
      </c>
      <c r="AD990" s="32" t="s">
        <v>262</v>
      </c>
      <c r="AE990" s="30">
        <v>600</v>
      </c>
      <c r="AF990" s="33">
        <v>2671.6</v>
      </c>
      <c r="AG990" s="34">
        <v>0</v>
      </c>
      <c r="AH990" s="33">
        <v>2671.6</v>
      </c>
      <c r="AI990" s="34">
        <v>2671.6</v>
      </c>
      <c r="AJ990" s="34">
        <v>0</v>
      </c>
      <c r="AK990" s="34">
        <v>2671.6</v>
      </c>
      <c r="AL990" s="34">
        <v>2671.6</v>
      </c>
      <c r="AM990" s="34">
        <v>0</v>
      </c>
      <c r="AN990" s="34">
        <v>2671.6</v>
      </c>
    </row>
    <row r="991" spans="1:40" s="25" customFormat="1" x14ac:dyDescent="0.25">
      <c r="A991" s="3"/>
      <c r="B991" s="14" t="s">
        <v>52</v>
      </c>
      <c r="C991" s="15">
        <v>40</v>
      </c>
      <c r="D991" s="16">
        <v>7</v>
      </c>
      <c r="E991" s="16">
        <v>7</v>
      </c>
      <c r="F991" s="17" t="s">
        <v>262</v>
      </c>
      <c r="G991" s="15" t="s">
        <v>51</v>
      </c>
      <c r="H991" s="18">
        <v>2208300</v>
      </c>
      <c r="I991" s="18">
        <v>2208300</v>
      </c>
      <c r="J991" s="18">
        <v>2208300</v>
      </c>
      <c r="K991" s="58">
        <f t="shared" si="1570"/>
        <v>2208.3000000000002</v>
      </c>
      <c r="L991" s="58">
        <f t="shared" si="1571"/>
        <v>2208.3000000000002</v>
      </c>
      <c r="M991" s="58">
        <f t="shared" si="1572"/>
        <v>2208.3000000000002</v>
      </c>
      <c r="N991" s="28" t="b">
        <f t="shared" si="1573"/>
        <v>1</v>
      </c>
      <c r="O991" s="28" t="b">
        <f t="shared" si="1574"/>
        <v>1</v>
      </c>
      <c r="P991" s="28" t="b">
        <f t="shared" si="1575"/>
        <v>1</v>
      </c>
      <c r="Q991" s="28" t="b">
        <f t="shared" si="1576"/>
        <v>1</v>
      </c>
      <c r="R991" s="28" t="b">
        <f t="shared" si="1577"/>
        <v>1</v>
      </c>
      <c r="S991" s="73" t="b">
        <f t="shared" si="1578"/>
        <v>0</v>
      </c>
      <c r="T991" s="73">
        <f t="shared" si="1579"/>
        <v>0</v>
      </c>
      <c r="U991" s="61">
        <f t="shared" si="1580"/>
        <v>0</v>
      </c>
      <c r="V991" s="62">
        <f t="shared" si="1581"/>
        <v>0</v>
      </c>
      <c r="Z991" s="29" t="s">
        <v>52</v>
      </c>
      <c r="AA991" s="30">
        <v>40</v>
      </c>
      <c r="AB991" s="31">
        <v>7</v>
      </c>
      <c r="AC991" s="31">
        <v>7</v>
      </c>
      <c r="AD991" s="32" t="s">
        <v>262</v>
      </c>
      <c r="AE991" s="30">
        <v>610</v>
      </c>
      <c r="AF991" s="33">
        <v>2208.3000000000002</v>
      </c>
      <c r="AG991" s="34">
        <v>0</v>
      </c>
      <c r="AH991" s="33">
        <v>2208.3000000000002</v>
      </c>
      <c r="AI991" s="34">
        <v>2208.3000000000002</v>
      </c>
      <c r="AJ991" s="34">
        <v>0</v>
      </c>
      <c r="AK991" s="34">
        <v>2208.3000000000002</v>
      </c>
      <c r="AL991" s="34">
        <v>2208.3000000000002</v>
      </c>
      <c r="AM991" s="34">
        <v>0</v>
      </c>
      <c r="AN991" s="34">
        <v>2208.3000000000002</v>
      </c>
    </row>
    <row r="992" spans="1:40" s="25" customFormat="1" x14ac:dyDescent="0.25">
      <c r="A992" s="3"/>
      <c r="B992" s="14" t="s">
        <v>17</v>
      </c>
      <c r="C992" s="15">
        <v>40</v>
      </c>
      <c r="D992" s="16">
        <v>7</v>
      </c>
      <c r="E992" s="16">
        <v>7</v>
      </c>
      <c r="F992" s="17" t="s">
        <v>262</v>
      </c>
      <c r="G992" s="15" t="s">
        <v>16</v>
      </c>
      <c r="H992" s="18">
        <v>463300</v>
      </c>
      <c r="I992" s="18">
        <v>463300</v>
      </c>
      <c r="J992" s="18">
        <v>463300</v>
      </c>
      <c r="K992" s="58">
        <f t="shared" si="1570"/>
        <v>463.3</v>
      </c>
      <c r="L992" s="58">
        <f t="shared" si="1571"/>
        <v>463.3</v>
      </c>
      <c r="M992" s="58">
        <f t="shared" si="1572"/>
        <v>463.3</v>
      </c>
      <c r="N992" s="28" t="b">
        <f t="shared" si="1573"/>
        <v>1</v>
      </c>
      <c r="O992" s="28" t="b">
        <f t="shared" si="1574"/>
        <v>1</v>
      </c>
      <c r="P992" s="28" t="b">
        <f t="shared" si="1575"/>
        <v>1</v>
      </c>
      <c r="Q992" s="28" t="b">
        <f t="shared" si="1576"/>
        <v>1</v>
      </c>
      <c r="R992" s="28" t="b">
        <f t="shared" si="1577"/>
        <v>1</v>
      </c>
      <c r="S992" s="73" t="b">
        <f t="shared" si="1578"/>
        <v>0</v>
      </c>
      <c r="T992" s="73">
        <f t="shared" si="1579"/>
        <v>0</v>
      </c>
      <c r="U992" s="61">
        <f t="shared" si="1580"/>
        <v>0</v>
      </c>
      <c r="V992" s="62">
        <f t="shared" si="1581"/>
        <v>0</v>
      </c>
      <c r="Z992" s="29" t="s">
        <v>17</v>
      </c>
      <c r="AA992" s="30">
        <v>40</v>
      </c>
      <c r="AB992" s="31">
        <v>7</v>
      </c>
      <c r="AC992" s="31">
        <v>7</v>
      </c>
      <c r="AD992" s="32" t="s">
        <v>262</v>
      </c>
      <c r="AE992" s="30">
        <v>620</v>
      </c>
      <c r="AF992" s="33">
        <v>463.3</v>
      </c>
      <c r="AG992" s="34">
        <v>0</v>
      </c>
      <c r="AH992" s="33">
        <v>463.3</v>
      </c>
      <c r="AI992" s="34">
        <v>463.3</v>
      </c>
      <c r="AJ992" s="34">
        <v>0</v>
      </c>
      <c r="AK992" s="34">
        <v>463.3</v>
      </c>
      <c r="AL992" s="34">
        <v>463.3</v>
      </c>
      <c r="AM992" s="34">
        <v>0</v>
      </c>
      <c r="AN992" s="34">
        <v>463.3</v>
      </c>
    </row>
    <row r="993" spans="1:40" s="25" customFormat="1" ht="52.8" x14ac:dyDescent="0.25">
      <c r="A993" s="3"/>
      <c r="B993" s="14" t="s">
        <v>261</v>
      </c>
      <c r="C993" s="15">
        <v>40</v>
      </c>
      <c r="D993" s="16">
        <v>7</v>
      </c>
      <c r="E993" s="16">
        <v>7</v>
      </c>
      <c r="F993" s="17" t="s">
        <v>260</v>
      </c>
      <c r="G993" s="15"/>
      <c r="H993" s="18">
        <v>4652400</v>
      </c>
      <c r="I993" s="18">
        <v>4652400</v>
      </c>
      <c r="J993" s="18">
        <v>4652400</v>
      </c>
      <c r="K993" s="58">
        <f t="shared" si="1570"/>
        <v>4652.3999999999996</v>
      </c>
      <c r="L993" s="58">
        <f t="shared" si="1571"/>
        <v>4652.3999999999996</v>
      </c>
      <c r="M993" s="58">
        <f t="shared" si="1572"/>
        <v>4652.3999999999996</v>
      </c>
      <c r="N993" s="28" t="b">
        <f t="shared" si="1573"/>
        <v>1</v>
      </c>
      <c r="O993" s="28" t="b">
        <f t="shared" si="1574"/>
        <v>1</v>
      </c>
      <c r="P993" s="28" t="b">
        <f t="shared" si="1575"/>
        <v>1</v>
      </c>
      <c r="Q993" s="28" t="b">
        <f t="shared" si="1576"/>
        <v>1</v>
      </c>
      <c r="R993" s="28" t="b">
        <f t="shared" si="1577"/>
        <v>1</v>
      </c>
      <c r="S993" s="73" t="b">
        <f t="shared" si="1578"/>
        <v>1</v>
      </c>
      <c r="T993" s="73">
        <f t="shared" si="1579"/>
        <v>0</v>
      </c>
      <c r="U993" s="61">
        <f t="shared" si="1580"/>
        <v>0</v>
      </c>
      <c r="V993" s="62">
        <f t="shared" si="1581"/>
        <v>0</v>
      </c>
      <c r="Z993" s="29" t="s">
        <v>261</v>
      </c>
      <c r="AA993" s="30">
        <v>40</v>
      </c>
      <c r="AB993" s="31">
        <v>7</v>
      </c>
      <c r="AC993" s="31">
        <v>7</v>
      </c>
      <c r="AD993" s="32" t="s">
        <v>260</v>
      </c>
      <c r="AE993" s="30" t="s">
        <v>857</v>
      </c>
      <c r="AF993" s="33">
        <v>4652.3999999999996</v>
      </c>
      <c r="AG993" s="34">
        <v>0</v>
      </c>
      <c r="AH993" s="33">
        <v>4652.3999999999996</v>
      </c>
      <c r="AI993" s="34">
        <v>4652.3999999999996</v>
      </c>
      <c r="AJ993" s="34">
        <v>0</v>
      </c>
      <c r="AK993" s="34">
        <v>4652.3999999999996</v>
      </c>
      <c r="AL993" s="34">
        <v>4652.3999999999996</v>
      </c>
      <c r="AM993" s="34">
        <v>0</v>
      </c>
      <c r="AN993" s="34">
        <v>4652.3999999999996</v>
      </c>
    </row>
    <row r="994" spans="1:40" s="25" customFormat="1" ht="26.4" x14ac:dyDescent="0.25">
      <c r="A994" s="3"/>
      <c r="B994" s="14" t="s">
        <v>19</v>
      </c>
      <c r="C994" s="15">
        <v>40</v>
      </c>
      <c r="D994" s="16">
        <v>7</v>
      </c>
      <c r="E994" s="16">
        <v>7</v>
      </c>
      <c r="F994" s="17" t="s">
        <v>260</v>
      </c>
      <c r="G994" s="15" t="s">
        <v>18</v>
      </c>
      <c r="H994" s="18">
        <v>4652400</v>
      </c>
      <c r="I994" s="18">
        <v>4652400</v>
      </c>
      <c r="J994" s="18">
        <v>4652400</v>
      </c>
      <c r="K994" s="58">
        <f t="shared" si="1570"/>
        <v>4652.3999999999996</v>
      </c>
      <c r="L994" s="58">
        <f t="shared" si="1571"/>
        <v>4652.3999999999996</v>
      </c>
      <c r="M994" s="58">
        <f t="shared" si="1572"/>
        <v>4652.3999999999996</v>
      </c>
      <c r="N994" s="28" t="b">
        <f t="shared" si="1573"/>
        <v>1</v>
      </c>
      <c r="O994" s="28" t="b">
        <f t="shared" si="1574"/>
        <v>1</v>
      </c>
      <c r="P994" s="28" t="b">
        <f t="shared" si="1575"/>
        <v>1</v>
      </c>
      <c r="Q994" s="28" t="b">
        <f t="shared" si="1576"/>
        <v>1</v>
      </c>
      <c r="R994" s="28" t="b">
        <f t="shared" si="1577"/>
        <v>1</v>
      </c>
      <c r="S994" s="73" t="b">
        <f t="shared" si="1578"/>
        <v>0</v>
      </c>
      <c r="T994" s="73">
        <f t="shared" si="1579"/>
        <v>0</v>
      </c>
      <c r="U994" s="61">
        <f t="shared" si="1580"/>
        <v>0</v>
      </c>
      <c r="V994" s="62">
        <f t="shared" si="1581"/>
        <v>0</v>
      </c>
      <c r="Z994" s="29" t="s">
        <v>19</v>
      </c>
      <c r="AA994" s="30">
        <v>40</v>
      </c>
      <c r="AB994" s="31">
        <v>7</v>
      </c>
      <c r="AC994" s="31">
        <v>7</v>
      </c>
      <c r="AD994" s="32" t="s">
        <v>260</v>
      </c>
      <c r="AE994" s="30">
        <v>600</v>
      </c>
      <c r="AF994" s="33">
        <v>4652.3999999999996</v>
      </c>
      <c r="AG994" s="34">
        <v>0</v>
      </c>
      <c r="AH994" s="33">
        <v>4652.3999999999996</v>
      </c>
      <c r="AI994" s="34">
        <v>4652.3999999999996</v>
      </c>
      <c r="AJ994" s="34">
        <v>0</v>
      </c>
      <c r="AK994" s="34">
        <v>4652.3999999999996</v>
      </c>
      <c r="AL994" s="34">
        <v>4652.3999999999996</v>
      </c>
      <c r="AM994" s="34">
        <v>0</v>
      </c>
      <c r="AN994" s="34">
        <v>4652.3999999999996</v>
      </c>
    </row>
    <row r="995" spans="1:40" s="25" customFormat="1" x14ac:dyDescent="0.25">
      <c r="A995" s="3"/>
      <c r="B995" s="14" t="s">
        <v>52</v>
      </c>
      <c r="C995" s="15">
        <v>40</v>
      </c>
      <c r="D995" s="16">
        <v>7</v>
      </c>
      <c r="E995" s="16">
        <v>7</v>
      </c>
      <c r="F995" s="17" t="s">
        <v>260</v>
      </c>
      <c r="G995" s="15" t="s">
        <v>51</v>
      </c>
      <c r="H995" s="18">
        <v>4289700</v>
      </c>
      <c r="I995" s="18">
        <v>4289700</v>
      </c>
      <c r="J995" s="18">
        <v>4289700</v>
      </c>
      <c r="K995" s="58">
        <f t="shared" si="1570"/>
        <v>4289.7</v>
      </c>
      <c r="L995" s="58">
        <f t="shared" si="1571"/>
        <v>4289.7</v>
      </c>
      <c r="M995" s="58">
        <f t="shared" si="1572"/>
        <v>4289.7</v>
      </c>
      <c r="N995" s="28" t="b">
        <f t="shared" si="1573"/>
        <v>1</v>
      </c>
      <c r="O995" s="28" t="b">
        <f t="shared" si="1574"/>
        <v>1</v>
      </c>
      <c r="P995" s="28" t="b">
        <f t="shared" si="1575"/>
        <v>1</v>
      </c>
      <c r="Q995" s="28" t="b">
        <f t="shared" si="1576"/>
        <v>1</v>
      </c>
      <c r="R995" s="28" t="b">
        <f t="shared" si="1577"/>
        <v>1</v>
      </c>
      <c r="S995" s="73" t="b">
        <f t="shared" si="1578"/>
        <v>0</v>
      </c>
      <c r="T995" s="73">
        <f t="shared" si="1579"/>
        <v>0</v>
      </c>
      <c r="U995" s="61">
        <f t="shared" si="1580"/>
        <v>0</v>
      </c>
      <c r="V995" s="62">
        <f t="shared" si="1581"/>
        <v>0</v>
      </c>
      <c r="Z995" s="29" t="s">
        <v>52</v>
      </c>
      <c r="AA995" s="30">
        <v>40</v>
      </c>
      <c r="AB995" s="31">
        <v>7</v>
      </c>
      <c r="AC995" s="31">
        <v>7</v>
      </c>
      <c r="AD995" s="32" t="s">
        <v>260</v>
      </c>
      <c r="AE995" s="30">
        <v>610</v>
      </c>
      <c r="AF995" s="33">
        <v>4289.7</v>
      </c>
      <c r="AG995" s="34">
        <v>0</v>
      </c>
      <c r="AH995" s="33">
        <v>4289.7</v>
      </c>
      <c r="AI995" s="34">
        <v>4289.7</v>
      </c>
      <c r="AJ995" s="34">
        <v>0</v>
      </c>
      <c r="AK995" s="34">
        <v>4289.7</v>
      </c>
      <c r="AL995" s="34">
        <v>4289.7</v>
      </c>
      <c r="AM995" s="34">
        <v>0</v>
      </c>
      <c r="AN995" s="34">
        <v>4289.7</v>
      </c>
    </row>
    <row r="996" spans="1:40" s="25" customFormat="1" x14ac:dyDescent="0.25">
      <c r="A996" s="3"/>
      <c r="B996" s="14" t="s">
        <v>17</v>
      </c>
      <c r="C996" s="15">
        <v>40</v>
      </c>
      <c r="D996" s="16">
        <v>7</v>
      </c>
      <c r="E996" s="16">
        <v>7</v>
      </c>
      <c r="F996" s="17" t="s">
        <v>260</v>
      </c>
      <c r="G996" s="15" t="s">
        <v>16</v>
      </c>
      <c r="H996" s="18">
        <v>362700</v>
      </c>
      <c r="I996" s="18">
        <v>362700</v>
      </c>
      <c r="J996" s="18">
        <v>362700</v>
      </c>
      <c r="K996" s="58">
        <f t="shared" si="1570"/>
        <v>362.7</v>
      </c>
      <c r="L996" s="58">
        <f t="shared" si="1571"/>
        <v>362.7</v>
      </c>
      <c r="M996" s="58">
        <f t="shared" si="1572"/>
        <v>362.7</v>
      </c>
      <c r="N996" s="28" t="b">
        <f t="shared" si="1573"/>
        <v>1</v>
      </c>
      <c r="O996" s="28" t="b">
        <f t="shared" si="1574"/>
        <v>1</v>
      </c>
      <c r="P996" s="28" t="b">
        <f t="shared" si="1575"/>
        <v>1</v>
      </c>
      <c r="Q996" s="28" t="b">
        <f t="shared" si="1576"/>
        <v>1</v>
      </c>
      <c r="R996" s="28" t="b">
        <f t="shared" si="1577"/>
        <v>1</v>
      </c>
      <c r="S996" s="73" t="b">
        <f t="shared" si="1578"/>
        <v>0</v>
      </c>
      <c r="T996" s="73">
        <f t="shared" si="1579"/>
        <v>0</v>
      </c>
      <c r="U996" s="61">
        <f t="shared" si="1580"/>
        <v>0</v>
      </c>
      <c r="V996" s="62">
        <f t="shared" si="1581"/>
        <v>0</v>
      </c>
      <c r="Z996" s="29" t="s">
        <v>17</v>
      </c>
      <c r="AA996" s="30">
        <v>40</v>
      </c>
      <c r="AB996" s="31">
        <v>7</v>
      </c>
      <c r="AC996" s="31">
        <v>7</v>
      </c>
      <c r="AD996" s="32" t="s">
        <v>260</v>
      </c>
      <c r="AE996" s="30">
        <v>620</v>
      </c>
      <c r="AF996" s="33">
        <v>362.7</v>
      </c>
      <c r="AG996" s="34">
        <v>0</v>
      </c>
      <c r="AH996" s="33">
        <v>362.7</v>
      </c>
      <c r="AI996" s="34">
        <v>362.7</v>
      </c>
      <c r="AJ996" s="34">
        <v>0</v>
      </c>
      <c r="AK996" s="34">
        <v>362.7</v>
      </c>
      <c r="AL996" s="34">
        <v>362.7</v>
      </c>
      <c r="AM996" s="34">
        <v>0</v>
      </c>
      <c r="AN996" s="34">
        <v>362.7</v>
      </c>
    </row>
    <row r="997" spans="1:40" s="25" customFormat="1" ht="52.8" x14ac:dyDescent="0.25">
      <c r="A997" s="3"/>
      <c r="B997" s="14" t="s">
        <v>259</v>
      </c>
      <c r="C997" s="15">
        <v>40</v>
      </c>
      <c r="D997" s="16">
        <v>7</v>
      </c>
      <c r="E997" s="16">
        <v>7</v>
      </c>
      <c r="F997" s="17" t="s">
        <v>258</v>
      </c>
      <c r="G997" s="15"/>
      <c r="H997" s="18">
        <v>1993900</v>
      </c>
      <c r="I997" s="18">
        <v>1993900</v>
      </c>
      <c r="J997" s="18">
        <v>1993900</v>
      </c>
      <c r="K997" s="58">
        <f t="shared" ref="K997:K1060" si="1582">H997/1000</f>
        <v>1993.9</v>
      </c>
      <c r="L997" s="58">
        <f t="shared" ref="L997:L1060" si="1583">I997/1000</f>
        <v>1993.9</v>
      </c>
      <c r="M997" s="58">
        <f t="shared" ref="M997:M1060" si="1584">J997/1000</f>
        <v>1993.9</v>
      </c>
      <c r="N997" s="28" t="b">
        <f t="shared" ref="N997:N1060" si="1585">B997=Z997</f>
        <v>1</v>
      </c>
      <c r="O997" s="28" t="b">
        <f t="shared" ref="O997:O1060" si="1586">C997=AA997</f>
        <v>1</v>
      </c>
      <c r="P997" s="28" t="b">
        <f t="shared" ref="P997:P1060" si="1587">D997=AB997</f>
        <v>1</v>
      </c>
      <c r="Q997" s="28" t="b">
        <f t="shared" ref="Q997:Q1060" si="1588">E997=AC997</f>
        <v>1</v>
      </c>
      <c r="R997" s="28" t="b">
        <f t="shared" ref="R997:R1060" si="1589">F997=AD997</f>
        <v>1</v>
      </c>
      <c r="S997" s="73" t="b">
        <f t="shared" ref="S997:S1060" si="1590">G997=AE997</f>
        <v>1</v>
      </c>
      <c r="T997" s="73">
        <f t="shared" ref="T997:T1060" si="1591">K997-AH997</f>
        <v>0</v>
      </c>
      <c r="U997" s="61">
        <f t="shared" ref="U997:U1060" si="1592">L997-AK997</f>
        <v>0</v>
      </c>
      <c r="V997" s="62">
        <f t="shared" ref="V997:V1060" si="1593">M997-AN997</f>
        <v>0</v>
      </c>
      <c r="Z997" s="29" t="s">
        <v>259</v>
      </c>
      <c r="AA997" s="30">
        <v>40</v>
      </c>
      <c r="AB997" s="31">
        <v>7</v>
      </c>
      <c r="AC997" s="31">
        <v>7</v>
      </c>
      <c r="AD997" s="32" t="s">
        <v>258</v>
      </c>
      <c r="AE997" s="30" t="s">
        <v>857</v>
      </c>
      <c r="AF997" s="33">
        <v>1993.9</v>
      </c>
      <c r="AG997" s="34">
        <v>0</v>
      </c>
      <c r="AH997" s="33">
        <v>1993.9</v>
      </c>
      <c r="AI997" s="34">
        <v>1993.9</v>
      </c>
      <c r="AJ997" s="34">
        <v>0</v>
      </c>
      <c r="AK997" s="34">
        <v>1993.9</v>
      </c>
      <c r="AL997" s="34">
        <v>1993.9</v>
      </c>
      <c r="AM997" s="34">
        <v>0</v>
      </c>
      <c r="AN997" s="34">
        <v>1993.9</v>
      </c>
    </row>
    <row r="998" spans="1:40" s="25" customFormat="1" ht="26.4" x14ac:dyDescent="0.25">
      <c r="A998" s="3"/>
      <c r="B998" s="14" t="s">
        <v>19</v>
      </c>
      <c r="C998" s="15">
        <v>40</v>
      </c>
      <c r="D998" s="16">
        <v>7</v>
      </c>
      <c r="E998" s="16">
        <v>7</v>
      </c>
      <c r="F998" s="17" t="s">
        <v>258</v>
      </c>
      <c r="G998" s="15" t="s">
        <v>18</v>
      </c>
      <c r="H998" s="18">
        <v>1993900</v>
      </c>
      <c r="I998" s="18">
        <v>1993900</v>
      </c>
      <c r="J998" s="18">
        <v>1993900</v>
      </c>
      <c r="K998" s="58">
        <f t="shared" si="1582"/>
        <v>1993.9</v>
      </c>
      <c r="L998" s="58">
        <f t="shared" si="1583"/>
        <v>1993.9</v>
      </c>
      <c r="M998" s="58">
        <f t="shared" si="1584"/>
        <v>1993.9</v>
      </c>
      <c r="N998" s="28" t="b">
        <f t="shared" si="1585"/>
        <v>1</v>
      </c>
      <c r="O998" s="28" t="b">
        <f t="shared" si="1586"/>
        <v>1</v>
      </c>
      <c r="P998" s="28" t="b">
        <f t="shared" si="1587"/>
        <v>1</v>
      </c>
      <c r="Q998" s="28" t="b">
        <f t="shared" si="1588"/>
        <v>1</v>
      </c>
      <c r="R998" s="28" t="b">
        <f t="shared" si="1589"/>
        <v>1</v>
      </c>
      <c r="S998" s="73" t="b">
        <f t="shared" si="1590"/>
        <v>0</v>
      </c>
      <c r="T998" s="73">
        <f t="shared" si="1591"/>
        <v>0</v>
      </c>
      <c r="U998" s="61">
        <f t="shared" si="1592"/>
        <v>0</v>
      </c>
      <c r="V998" s="62">
        <f t="shared" si="1593"/>
        <v>0</v>
      </c>
      <c r="Z998" s="29" t="s">
        <v>19</v>
      </c>
      <c r="AA998" s="30">
        <v>40</v>
      </c>
      <c r="AB998" s="31">
        <v>7</v>
      </c>
      <c r="AC998" s="31">
        <v>7</v>
      </c>
      <c r="AD998" s="32" t="s">
        <v>258</v>
      </c>
      <c r="AE998" s="30">
        <v>600</v>
      </c>
      <c r="AF998" s="33">
        <v>1993.9</v>
      </c>
      <c r="AG998" s="34">
        <v>0</v>
      </c>
      <c r="AH998" s="33">
        <v>1993.9</v>
      </c>
      <c r="AI998" s="34">
        <v>1993.9</v>
      </c>
      <c r="AJ998" s="34">
        <v>0</v>
      </c>
      <c r="AK998" s="34">
        <v>1993.9</v>
      </c>
      <c r="AL998" s="34">
        <v>1993.9</v>
      </c>
      <c r="AM998" s="34">
        <v>0</v>
      </c>
      <c r="AN998" s="34">
        <v>1993.9</v>
      </c>
    </row>
    <row r="999" spans="1:40" s="25" customFormat="1" x14ac:dyDescent="0.25">
      <c r="A999" s="3"/>
      <c r="B999" s="14" t="s">
        <v>52</v>
      </c>
      <c r="C999" s="15">
        <v>40</v>
      </c>
      <c r="D999" s="16">
        <v>7</v>
      </c>
      <c r="E999" s="16">
        <v>7</v>
      </c>
      <c r="F999" s="17" t="s">
        <v>258</v>
      </c>
      <c r="G999" s="15" t="s">
        <v>51</v>
      </c>
      <c r="H999" s="18">
        <v>1838500</v>
      </c>
      <c r="I999" s="18">
        <v>1838500</v>
      </c>
      <c r="J999" s="18">
        <v>1838500</v>
      </c>
      <c r="K999" s="58">
        <f t="shared" si="1582"/>
        <v>1838.5</v>
      </c>
      <c r="L999" s="58">
        <f t="shared" si="1583"/>
        <v>1838.5</v>
      </c>
      <c r="M999" s="58">
        <f t="shared" si="1584"/>
        <v>1838.5</v>
      </c>
      <c r="N999" s="28" t="b">
        <f t="shared" si="1585"/>
        <v>1</v>
      </c>
      <c r="O999" s="28" t="b">
        <f t="shared" si="1586"/>
        <v>1</v>
      </c>
      <c r="P999" s="28" t="b">
        <f t="shared" si="1587"/>
        <v>1</v>
      </c>
      <c r="Q999" s="28" t="b">
        <f t="shared" si="1588"/>
        <v>1</v>
      </c>
      <c r="R999" s="28" t="b">
        <f t="shared" si="1589"/>
        <v>1</v>
      </c>
      <c r="S999" s="73" t="b">
        <f t="shared" si="1590"/>
        <v>0</v>
      </c>
      <c r="T999" s="73">
        <f t="shared" si="1591"/>
        <v>0</v>
      </c>
      <c r="U999" s="61">
        <f t="shared" si="1592"/>
        <v>0</v>
      </c>
      <c r="V999" s="62">
        <f t="shared" si="1593"/>
        <v>0</v>
      </c>
      <c r="Z999" s="29" t="s">
        <v>52</v>
      </c>
      <c r="AA999" s="30">
        <v>40</v>
      </c>
      <c r="AB999" s="31">
        <v>7</v>
      </c>
      <c r="AC999" s="31">
        <v>7</v>
      </c>
      <c r="AD999" s="32" t="s">
        <v>258</v>
      </c>
      <c r="AE999" s="30">
        <v>610</v>
      </c>
      <c r="AF999" s="33">
        <v>1838.5</v>
      </c>
      <c r="AG999" s="34">
        <v>0</v>
      </c>
      <c r="AH999" s="33">
        <v>1838.5</v>
      </c>
      <c r="AI999" s="34">
        <v>1838.5</v>
      </c>
      <c r="AJ999" s="34">
        <v>0</v>
      </c>
      <c r="AK999" s="34">
        <v>1838.5</v>
      </c>
      <c r="AL999" s="34">
        <v>1838.5</v>
      </c>
      <c r="AM999" s="34">
        <v>0</v>
      </c>
      <c r="AN999" s="34">
        <v>1838.5</v>
      </c>
    </row>
    <row r="1000" spans="1:40" s="25" customFormat="1" x14ac:dyDescent="0.25">
      <c r="A1000" s="3"/>
      <c r="B1000" s="14" t="s">
        <v>17</v>
      </c>
      <c r="C1000" s="15">
        <v>40</v>
      </c>
      <c r="D1000" s="16">
        <v>7</v>
      </c>
      <c r="E1000" s="16">
        <v>7</v>
      </c>
      <c r="F1000" s="17" t="s">
        <v>258</v>
      </c>
      <c r="G1000" s="15" t="s">
        <v>16</v>
      </c>
      <c r="H1000" s="18">
        <v>155400</v>
      </c>
      <c r="I1000" s="18">
        <v>155400</v>
      </c>
      <c r="J1000" s="18">
        <v>155400</v>
      </c>
      <c r="K1000" s="58">
        <f t="shared" si="1582"/>
        <v>155.4</v>
      </c>
      <c r="L1000" s="58">
        <f t="shared" si="1583"/>
        <v>155.4</v>
      </c>
      <c r="M1000" s="58">
        <f t="shared" si="1584"/>
        <v>155.4</v>
      </c>
      <c r="N1000" s="28" t="b">
        <f t="shared" si="1585"/>
        <v>1</v>
      </c>
      <c r="O1000" s="28" t="b">
        <f t="shared" si="1586"/>
        <v>1</v>
      </c>
      <c r="P1000" s="28" t="b">
        <f t="shared" si="1587"/>
        <v>1</v>
      </c>
      <c r="Q1000" s="28" t="b">
        <f t="shared" si="1588"/>
        <v>1</v>
      </c>
      <c r="R1000" s="28" t="b">
        <f t="shared" si="1589"/>
        <v>1</v>
      </c>
      <c r="S1000" s="73" t="b">
        <f t="shared" si="1590"/>
        <v>0</v>
      </c>
      <c r="T1000" s="73">
        <f t="shared" si="1591"/>
        <v>0</v>
      </c>
      <c r="U1000" s="61">
        <f t="shared" si="1592"/>
        <v>0</v>
      </c>
      <c r="V1000" s="62">
        <f t="shared" si="1593"/>
        <v>0</v>
      </c>
      <c r="Z1000" s="29" t="s">
        <v>17</v>
      </c>
      <c r="AA1000" s="30">
        <v>40</v>
      </c>
      <c r="AB1000" s="31">
        <v>7</v>
      </c>
      <c r="AC1000" s="31">
        <v>7</v>
      </c>
      <c r="AD1000" s="32" t="s">
        <v>258</v>
      </c>
      <c r="AE1000" s="30">
        <v>620</v>
      </c>
      <c r="AF1000" s="33">
        <v>155.4</v>
      </c>
      <c r="AG1000" s="34">
        <v>0</v>
      </c>
      <c r="AH1000" s="33">
        <v>155.4</v>
      </c>
      <c r="AI1000" s="34">
        <v>155.4</v>
      </c>
      <c r="AJ1000" s="34">
        <v>0</v>
      </c>
      <c r="AK1000" s="34">
        <v>155.4</v>
      </c>
      <c r="AL1000" s="34">
        <v>155.4</v>
      </c>
      <c r="AM1000" s="34">
        <v>0</v>
      </c>
      <c r="AN1000" s="34">
        <v>155.4</v>
      </c>
    </row>
    <row r="1001" spans="1:40" s="25" customFormat="1" x14ac:dyDescent="0.25">
      <c r="A1001" s="3"/>
      <c r="B1001" s="14" t="s">
        <v>257</v>
      </c>
      <c r="C1001" s="15">
        <v>40</v>
      </c>
      <c r="D1001" s="16">
        <v>7</v>
      </c>
      <c r="E1001" s="16">
        <v>7</v>
      </c>
      <c r="F1001" s="17" t="s">
        <v>256</v>
      </c>
      <c r="G1001" s="15"/>
      <c r="H1001" s="18">
        <v>96836935.75</v>
      </c>
      <c r="I1001" s="18">
        <v>96957800</v>
      </c>
      <c r="J1001" s="18">
        <v>96957800</v>
      </c>
      <c r="K1001" s="58">
        <f t="shared" si="1582"/>
        <v>96836.935750000004</v>
      </c>
      <c r="L1001" s="58">
        <f t="shared" si="1583"/>
        <v>96957.8</v>
      </c>
      <c r="M1001" s="58">
        <f t="shared" si="1584"/>
        <v>96957.8</v>
      </c>
      <c r="N1001" s="28" t="b">
        <f t="shared" si="1585"/>
        <v>1</v>
      </c>
      <c r="O1001" s="28" t="b">
        <f t="shared" si="1586"/>
        <v>1</v>
      </c>
      <c r="P1001" s="28" t="b">
        <f t="shared" si="1587"/>
        <v>1</v>
      </c>
      <c r="Q1001" s="28" t="b">
        <f t="shared" si="1588"/>
        <v>1</v>
      </c>
      <c r="R1001" s="28" t="b">
        <f t="shared" si="1589"/>
        <v>1</v>
      </c>
      <c r="S1001" s="73" t="b">
        <f t="shared" si="1590"/>
        <v>1</v>
      </c>
      <c r="T1001" s="73">
        <f t="shared" si="1591"/>
        <v>-4.2499999981373549E-3</v>
      </c>
      <c r="U1001" s="61">
        <f t="shared" si="1592"/>
        <v>0</v>
      </c>
      <c r="V1001" s="62">
        <f t="shared" si="1593"/>
        <v>0</v>
      </c>
      <c r="Z1001" s="29" t="s">
        <v>257</v>
      </c>
      <c r="AA1001" s="30">
        <v>40</v>
      </c>
      <c r="AB1001" s="31">
        <v>7</v>
      </c>
      <c r="AC1001" s="31">
        <v>7</v>
      </c>
      <c r="AD1001" s="32" t="s">
        <v>256</v>
      </c>
      <c r="AE1001" s="30" t="s">
        <v>857</v>
      </c>
      <c r="AF1001" s="33">
        <v>96836.94</v>
      </c>
      <c r="AG1001" s="34">
        <v>0</v>
      </c>
      <c r="AH1001" s="33">
        <v>96836.94</v>
      </c>
      <c r="AI1001" s="34">
        <v>96957.8</v>
      </c>
      <c r="AJ1001" s="34">
        <v>0</v>
      </c>
      <c r="AK1001" s="34">
        <v>96957.8</v>
      </c>
      <c r="AL1001" s="34">
        <v>96957.8</v>
      </c>
      <c r="AM1001" s="34">
        <v>0</v>
      </c>
      <c r="AN1001" s="34">
        <v>96957.8</v>
      </c>
    </row>
    <row r="1002" spans="1:40" s="25" customFormat="1" ht="26.4" x14ac:dyDescent="0.25">
      <c r="A1002" s="3"/>
      <c r="B1002" s="14" t="s">
        <v>255</v>
      </c>
      <c r="C1002" s="15">
        <v>40</v>
      </c>
      <c r="D1002" s="16">
        <v>7</v>
      </c>
      <c r="E1002" s="16">
        <v>7</v>
      </c>
      <c r="F1002" s="17" t="s">
        <v>254</v>
      </c>
      <c r="G1002" s="15"/>
      <c r="H1002" s="18">
        <v>34517929.539999999</v>
      </c>
      <c r="I1002" s="18">
        <v>34624600</v>
      </c>
      <c r="J1002" s="18">
        <v>34624600</v>
      </c>
      <c r="K1002" s="58">
        <f t="shared" si="1582"/>
        <v>34517.929539999997</v>
      </c>
      <c r="L1002" s="58">
        <f t="shared" si="1583"/>
        <v>34624.6</v>
      </c>
      <c r="M1002" s="58">
        <f t="shared" si="1584"/>
        <v>34624.6</v>
      </c>
      <c r="N1002" s="28" t="b">
        <f t="shared" si="1585"/>
        <v>1</v>
      </c>
      <c r="O1002" s="28" t="b">
        <f t="shared" si="1586"/>
        <v>1</v>
      </c>
      <c r="P1002" s="28" t="b">
        <f t="shared" si="1587"/>
        <v>1</v>
      </c>
      <c r="Q1002" s="28" t="b">
        <f t="shared" si="1588"/>
        <v>1</v>
      </c>
      <c r="R1002" s="28" t="b">
        <f t="shared" si="1589"/>
        <v>1</v>
      </c>
      <c r="S1002" s="73" t="b">
        <f t="shared" si="1590"/>
        <v>1</v>
      </c>
      <c r="T1002" s="73">
        <f t="shared" si="1591"/>
        <v>-4.600000029313378E-4</v>
      </c>
      <c r="U1002" s="61">
        <f t="shared" si="1592"/>
        <v>0</v>
      </c>
      <c r="V1002" s="62">
        <f t="shared" si="1593"/>
        <v>0</v>
      </c>
      <c r="Z1002" s="29" t="s">
        <v>255</v>
      </c>
      <c r="AA1002" s="30">
        <v>40</v>
      </c>
      <c r="AB1002" s="31">
        <v>7</v>
      </c>
      <c r="AC1002" s="31">
        <v>7</v>
      </c>
      <c r="AD1002" s="32" t="s">
        <v>254</v>
      </c>
      <c r="AE1002" s="30" t="s">
        <v>857</v>
      </c>
      <c r="AF1002" s="33">
        <v>34517.93</v>
      </c>
      <c r="AG1002" s="34">
        <v>0</v>
      </c>
      <c r="AH1002" s="33">
        <v>34517.93</v>
      </c>
      <c r="AI1002" s="34">
        <v>34624.6</v>
      </c>
      <c r="AJ1002" s="34">
        <v>0</v>
      </c>
      <c r="AK1002" s="34">
        <v>34624.6</v>
      </c>
      <c r="AL1002" s="34">
        <v>34624.6</v>
      </c>
      <c r="AM1002" s="34">
        <v>0</v>
      </c>
      <c r="AN1002" s="34">
        <v>34624.6</v>
      </c>
    </row>
    <row r="1003" spans="1:40" s="25" customFormat="1" ht="26.4" x14ac:dyDescent="0.25">
      <c r="A1003" s="3"/>
      <c r="B1003" s="14" t="s">
        <v>20</v>
      </c>
      <c r="C1003" s="15">
        <v>40</v>
      </c>
      <c r="D1003" s="16">
        <v>7</v>
      </c>
      <c r="E1003" s="16">
        <v>7</v>
      </c>
      <c r="F1003" s="17" t="s">
        <v>253</v>
      </c>
      <c r="G1003" s="15"/>
      <c r="H1003" s="18">
        <v>34517929.539999999</v>
      </c>
      <c r="I1003" s="18">
        <v>34624600</v>
      </c>
      <c r="J1003" s="18">
        <v>34624600</v>
      </c>
      <c r="K1003" s="58">
        <f t="shared" si="1582"/>
        <v>34517.929539999997</v>
      </c>
      <c r="L1003" s="58">
        <f t="shared" si="1583"/>
        <v>34624.6</v>
      </c>
      <c r="M1003" s="58">
        <f t="shared" si="1584"/>
        <v>34624.6</v>
      </c>
      <c r="N1003" s="28" t="b">
        <f t="shared" si="1585"/>
        <v>1</v>
      </c>
      <c r="O1003" s="28" t="b">
        <f t="shared" si="1586"/>
        <v>1</v>
      </c>
      <c r="P1003" s="28" t="b">
        <f t="shared" si="1587"/>
        <v>1</v>
      </c>
      <c r="Q1003" s="28" t="b">
        <f t="shared" si="1588"/>
        <v>1</v>
      </c>
      <c r="R1003" s="28" t="b">
        <f t="shared" si="1589"/>
        <v>1</v>
      </c>
      <c r="S1003" s="73" t="b">
        <f t="shared" si="1590"/>
        <v>1</v>
      </c>
      <c r="T1003" s="73">
        <f t="shared" si="1591"/>
        <v>-4.600000029313378E-4</v>
      </c>
      <c r="U1003" s="61">
        <f t="shared" si="1592"/>
        <v>0</v>
      </c>
      <c r="V1003" s="62">
        <f t="shared" si="1593"/>
        <v>0</v>
      </c>
      <c r="Z1003" s="29" t="s">
        <v>20</v>
      </c>
      <c r="AA1003" s="30">
        <v>40</v>
      </c>
      <c r="AB1003" s="31">
        <v>7</v>
      </c>
      <c r="AC1003" s="31">
        <v>7</v>
      </c>
      <c r="AD1003" s="32" t="s">
        <v>253</v>
      </c>
      <c r="AE1003" s="30" t="s">
        <v>857</v>
      </c>
      <c r="AF1003" s="33">
        <v>34517.93</v>
      </c>
      <c r="AG1003" s="34">
        <v>0</v>
      </c>
      <c r="AH1003" s="33">
        <v>34517.93</v>
      </c>
      <c r="AI1003" s="34">
        <v>34624.6</v>
      </c>
      <c r="AJ1003" s="34">
        <v>0</v>
      </c>
      <c r="AK1003" s="34">
        <v>34624.6</v>
      </c>
      <c r="AL1003" s="34">
        <v>34624.6</v>
      </c>
      <c r="AM1003" s="34">
        <v>0</v>
      </c>
      <c r="AN1003" s="34">
        <v>34624.6</v>
      </c>
    </row>
    <row r="1004" spans="1:40" s="25" customFormat="1" ht="26.4" x14ac:dyDescent="0.25">
      <c r="A1004" s="3"/>
      <c r="B1004" s="14" t="s">
        <v>19</v>
      </c>
      <c r="C1004" s="15">
        <v>40</v>
      </c>
      <c r="D1004" s="16">
        <v>7</v>
      </c>
      <c r="E1004" s="16">
        <v>7</v>
      </c>
      <c r="F1004" s="17" t="s">
        <v>253</v>
      </c>
      <c r="G1004" s="15" t="s">
        <v>18</v>
      </c>
      <c r="H1004" s="18">
        <v>34517929.539999999</v>
      </c>
      <c r="I1004" s="18">
        <v>34624600</v>
      </c>
      <c r="J1004" s="18">
        <v>34624600</v>
      </c>
      <c r="K1004" s="58">
        <f t="shared" si="1582"/>
        <v>34517.929539999997</v>
      </c>
      <c r="L1004" s="58">
        <f t="shared" si="1583"/>
        <v>34624.6</v>
      </c>
      <c r="M1004" s="58">
        <f t="shared" si="1584"/>
        <v>34624.6</v>
      </c>
      <c r="N1004" s="28" t="b">
        <f t="shared" si="1585"/>
        <v>1</v>
      </c>
      <c r="O1004" s="28" t="b">
        <f t="shared" si="1586"/>
        <v>1</v>
      </c>
      <c r="P1004" s="28" t="b">
        <f t="shared" si="1587"/>
        <v>1</v>
      </c>
      <c r="Q1004" s="28" t="b">
        <f t="shared" si="1588"/>
        <v>1</v>
      </c>
      <c r="R1004" s="28" t="b">
        <f t="shared" si="1589"/>
        <v>1</v>
      </c>
      <c r="S1004" s="73" t="b">
        <f t="shared" si="1590"/>
        <v>0</v>
      </c>
      <c r="T1004" s="73">
        <f t="shared" si="1591"/>
        <v>-4.600000029313378E-4</v>
      </c>
      <c r="U1004" s="61">
        <f t="shared" si="1592"/>
        <v>0</v>
      </c>
      <c r="V1004" s="62">
        <f t="shared" si="1593"/>
        <v>0</v>
      </c>
      <c r="Z1004" s="29" t="s">
        <v>19</v>
      </c>
      <c r="AA1004" s="30">
        <v>40</v>
      </c>
      <c r="AB1004" s="31">
        <v>7</v>
      </c>
      <c r="AC1004" s="31">
        <v>7</v>
      </c>
      <c r="AD1004" s="32" t="s">
        <v>253</v>
      </c>
      <c r="AE1004" s="30">
        <v>600</v>
      </c>
      <c r="AF1004" s="33">
        <v>34517.93</v>
      </c>
      <c r="AG1004" s="34">
        <v>0</v>
      </c>
      <c r="AH1004" s="33">
        <v>34517.93</v>
      </c>
      <c r="AI1004" s="34">
        <v>34624.6</v>
      </c>
      <c r="AJ1004" s="34">
        <v>0</v>
      </c>
      <c r="AK1004" s="34">
        <v>34624.6</v>
      </c>
      <c r="AL1004" s="34">
        <v>34624.6</v>
      </c>
      <c r="AM1004" s="34">
        <v>0</v>
      </c>
      <c r="AN1004" s="34">
        <v>34624.6</v>
      </c>
    </row>
    <row r="1005" spans="1:40" s="25" customFormat="1" x14ac:dyDescent="0.25">
      <c r="A1005" s="3"/>
      <c r="B1005" s="14" t="s">
        <v>52</v>
      </c>
      <c r="C1005" s="15">
        <v>40</v>
      </c>
      <c r="D1005" s="16">
        <v>7</v>
      </c>
      <c r="E1005" s="16">
        <v>7</v>
      </c>
      <c r="F1005" s="17" t="s">
        <v>253</v>
      </c>
      <c r="G1005" s="15" t="s">
        <v>51</v>
      </c>
      <c r="H1005" s="18">
        <v>34517929.539999999</v>
      </c>
      <c r="I1005" s="18">
        <v>34624600</v>
      </c>
      <c r="J1005" s="18">
        <v>34624600</v>
      </c>
      <c r="K1005" s="58">
        <f t="shared" si="1582"/>
        <v>34517.929539999997</v>
      </c>
      <c r="L1005" s="58">
        <f t="shared" si="1583"/>
        <v>34624.6</v>
      </c>
      <c r="M1005" s="58">
        <f t="shared" si="1584"/>
        <v>34624.6</v>
      </c>
      <c r="N1005" s="28" t="b">
        <f t="shared" si="1585"/>
        <v>1</v>
      </c>
      <c r="O1005" s="28" t="b">
        <f t="shared" si="1586"/>
        <v>1</v>
      </c>
      <c r="P1005" s="28" t="b">
        <f t="shared" si="1587"/>
        <v>1</v>
      </c>
      <c r="Q1005" s="28" t="b">
        <f t="shared" si="1588"/>
        <v>1</v>
      </c>
      <c r="R1005" s="28" t="b">
        <f t="shared" si="1589"/>
        <v>1</v>
      </c>
      <c r="S1005" s="73" t="b">
        <f t="shared" si="1590"/>
        <v>0</v>
      </c>
      <c r="T1005" s="73">
        <f t="shared" si="1591"/>
        <v>-4.600000029313378E-4</v>
      </c>
      <c r="U1005" s="61">
        <f t="shared" si="1592"/>
        <v>0</v>
      </c>
      <c r="V1005" s="62">
        <f t="shared" si="1593"/>
        <v>0</v>
      </c>
      <c r="Z1005" s="29" t="s">
        <v>52</v>
      </c>
      <c r="AA1005" s="30">
        <v>40</v>
      </c>
      <c r="AB1005" s="31">
        <v>7</v>
      </c>
      <c r="AC1005" s="31">
        <v>7</v>
      </c>
      <c r="AD1005" s="32" t="s">
        <v>253</v>
      </c>
      <c r="AE1005" s="30">
        <v>610</v>
      </c>
      <c r="AF1005" s="33">
        <v>34517.93</v>
      </c>
      <c r="AG1005" s="34">
        <v>0</v>
      </c>
      <c r="AH1005" s="33">
        <v>34517.93</v>
      </c>
      <c r="AI1005" s="34">
        <v>34624.6</v>
      </c>
      <c r="AJ1005" s="34">
        <v>0</v>
      </c>
      <c r="AK1005" s="34">
        <v>34624.6</v>
      </c>
      <c r="AL1005" s="34">
        <v>34624.6</v>
      </c>
      <c r="AM1005" s="34">
        <v>0</v>
      </c>
      <c r="AN1005" s="34">
        <v>34624.6</v>
      </c>
    </row>
    <row r="1006" spans="1:40" s="25" customFormat="1" ht="26.4" x14ac:dyDescent="0.25">
      <c r="A1006" s="3"/>
      <c r="B1006" s="14" t="s">
        <v>252</v>
      </c>
      <c r="C1006" s="15">
        <v>40</v>
      </c>
      <c r="D1006" s="16">
        <v>7</v>
      </c>
      <c r="E1006" s="16">
        <v>7</v>
      </c>
      <c r="F1006" s="17" t="s">
        <v>251</v>
      </c>
      <c r="G1006" s="15"/>
      <c r="H1006" s="18">
        <v>62029006.210000001</v>
      </c>
      <c r="I1006" s="18">
        <v>62043200</v>
      </c>
      <c r="J1006" s="18">
        <v>62043200</v>
      </c>
      <c r="K1006" s="58">
        <f t="shared" si="1582"/>
        <v>62029.00621</v>
      </c>
      <c r="L1006" s="58">
        <f t="shared" si="1583"/>
        <v>62043.199999999997</v>
      </c>
      <c r="M1006" s="58">
        <f t="shared" si="1584"/>
        <v>62043.199999999997</v>
      </c>
      <c r="N1006" s="28" t="b">
        <f t="shared" si="1585"/>
        <v>1</v>
      </c>
      <c r="O1006" s="28" t="b">
        <f t="shared" si="1586"/>
        <v>1</v>
      </c>
      <c r="P1006" s="28" t="b">
        <f t="shared" si="1587"/>
        <v>1</v>
      </c>
      <c r="Q1006" s="28" t="b">
        <f t="shared" si="1588"/>
        <v>1</v>
      </c>
      <c r="R1006" s="28" t="b">
        <f t="shared" si="1589"/>
        <v>1</v>
      </c>
      <c r="S1006" s="73" t="b">
        <f t="shared" si="1590"/>
        <v>1</v>
      </c>
      <c r="T1006" s="73">
        <f t="shared" si="1591"/>
        <v>-3.7900000024819747E-3</v>
      </c>
      <c r="U1006" s="61">
        <f t="shared" si="1592"/>
        <v>0</v>
      </c>
      <c r="V1006" s="62">
        <f t="shared" si="1593"/>
        <v>0</v>
      </c>
      <c r="Z1006" s="29" t="s">
        <v>252</v>
      </c>
      <c r="AA1006" s="30">
        <v>40</v>
      </c>
      <c r="AB1006" s="31">
        <v>7</v>
      </c>
      <c r="AC1006" s="31">
        <v>7</v>
      </c>
      <c r="AD1006" s="32" t="s">
        <v>251</v>
      </c>
      <c r="AE1006" s="30" t="s">
        <v>857</v>
      </c>
      <c r="AF1006" s="33">
        <v>62029.01</v>
      </c>
      <c r="AG1006" s="34">
        <v>0</v>
      </c>
      <c r="AH1006" s="33">
        <v>62029.01</v>
      </c>
      <c r="AI1006" s="34">
        <v>62043.199999999997</v>
      </c>
      <c r="AJ1006" s="34">
        <v>0</v>
      </c>
      <c r="AK1006" s="34">
        <v>62043.199999999997</v>
      </c>
      <c r="AL1006" s="34">
        <v>62043.199999999997</v>
      </c>
      <c r="AM1006" s="34">
        <v>0</v>
      </c>
      <c r="AN1006" s="34">
        <v>62043.199999999997</v>
      </c>
    </row>
    <row r="1007" spans="1:40" s="25" customFormat="1" ht="26.4" x14ac:dyDescent="0.25">
      <c r="A1007" s="3"/>
      <c r="B1007" s="14" t="s">
        <v>20</v>
      </c>
      <c r="C1007" s="15">
        <v>40</v>
      </c>
      <c r="D1007" s="16">
        <v>7</v>
      </c>
      <c r="E1007" s="16">
        <v>7</v>
      </c>
      <c r="F1007" s="17" t="s">
        <v>250</v>
      </c>
      <c r="G1007" s="15"/>
      <c r="H1007" s="18">
        <v>62029006.210000001</v>
      </c>
      <c r="I1007" s="18">
        <v>62043200</v>
      </c>
      <c r="J1007" s="18">
        <v>62043200</v>
      </c>
      <c r="K1007" s="58">
        <f t="shared" si="1582"/>
        <v>62029.00621</v>
      </c>
      <c r="L1007" s="58">
        <f t="shared" si="1583"/>
        <v>62043.199999999997</v>
      </c>
      <c r="M1007" s="58">
        <f t="shared" si="1584"/>
        <v>62043.199999999997</v>
      </c>
      <c r="N1007" s="28" t="b">
        <f t="shared" si="1585"/>
        <v>1</v>
      </c>
      <c r="O1007" s="28" t="b">
        <f t="shared" si="1586"/>
        <v>1</v>
      </c>
      <c r="P1007" s="28" t="b">
        <f t="shared" si="1587"/>
        <v>1</v>
      </c>
      <c r="Q1007" s="28" t="b">
        <f t="shared" si="1588"/>
        <v>1</v>
      </c>
      <c r="R1007" s="28" t="b">
        <f t="shared" si="1589"/>
        <v>1</v>
      </c>
      <c r="S1007" s="73" t="b">
        <f t="shared" si="1590"/>
        <v>1</v>
      </c>
      <c r="T1007" s="73">
        <f t="shared" si="1591"/>
        <v>-3.7900000024819747E-3</v>
      </c>
      <c r="U1007" s="61">
        <f t="shared" si="1592"/>
        <v>0</v>
      </c>
      <c r="V1007" s="62">
        <f t="shared" si="1593"/>
        <v>0</v>
      </c>
      <c r="Z1007" s="29" t="s">
        <v>20</v>
      </c>
      <c r="AA1007" s="30">
        <v>40</v>
      </c>
      <c r="AB1007" s="31">
        <v>7</v>
      </c>
      <c r="AC1007" s="31">
        <v>7</v>
      </c>
      <c r="AD1007" s="32" t="s">
        <v>250</v>
      </c>
      <c r="AE1007" s="30" t="s">
        <v>857</v>
      </c>
      <c r="AF1007" s="33">
        <v>62029.01</v>
      </c>
      <c r="AG1007" s="34">
        <v>0</v>
      </c>
      <c r="AH1007" s="33">
        <v>62029.01</v>
      </c>
      <c r="AI1007" s="34">
        <v>62043.199999999997</v>
      </c>
      <c r="AJ1007" s="34">
        <v>0</v>
      </c>
      <c r="AK1007" s="34">
        <v>62043.199999999997</v>
      </c>
      <c r="AL1007" s="34">
        <v>62043.199999999997</v>
      </c>
      <c r="AM1007" s="34">
        <v>0</v>
      </c>
      <c r="AN1007" s="34">
        <v>62043.199999999997</v>
      </c>
    </row>
    <row r="1008" spans="1:40" s="25" customFormat="1" ht="26.4" x14ac:dyDescent="0.25">
      <c r="A1008" s="3"/>
      <c r="B1008" s="14" t="s">
        <v>19</v>
      </c>
      <c r="C1008" s="15">
        <v>40</v>
      </c>
      <c r="D1008" s="16">
        <v>7</v>
      </c>
      <c r="E1008" s="16">
        <v>7</v>
      </c>
      <c r="F1008" s="17" t="s">
        <v>250</v>
      </c>
      <c r="G1008" s="15" t="s">
        <v>18</v>
      </c>
      <c r="H1008" s="18">
        <v>62029006.210000001</v>
      </c>
      <c r="I1008" s="18">
        <v>62043200</v>
      </c>
      <c r="J1008" s="18">
        <v>62043200</v>
      </c>
      <c r="K1008" s="58">
        <f t="shared" si="1582"/>
        <v>62029.00621</v>
      </c>
      <c r="L1008" s="58">
        <f t="shared" si="1583"/>
        <v>62043.199999999997</v>
      </c>
      <c r="M1008" s="58">
        <f t="shared" si="1584"/>
        <v>62043.199999999997</v>
      </c>
      <c r="N1008" s="28" t="b">
        <f t="shared" si="1585"/>
        <v>1</v>
      </c>
      <c r="O1008" s="28" t="b">
        <f t="shared" si="1586"/>
        <v>1</v>
      </c>
      <c r="P1008" s="28" t="b">
        <f t="shared" si="1587"/>
        <v>1</v>
      </c>
      <c r="Q1008" s="28" t="b">
        <f t="shared" si="1588"/>
        <v>1</v>
      </c>
      <c r="R1008" s="28" t="b">
        <f t="shared" si="1589"/>
        <v>1</v>
      </c>
      <c r="S1008" s="73" t="b">
        <f t="shared" si="1590"/>
        <v>0</v>
      </c>
      <c r="T1008" s="73">
        <f t="shared" si="1591"/>
        <v>-3.7900000024819747E-3</v>
      </c>
      <c r="U1008" s="61">
        <f t="shared" si="1592"/>
        <v>0</v>
      </c>
      <c r="V1008" s="62">
        <f t="shared" si="1593"/>
        <v>0</v>
      </c>
      <c r="Z1008" s="29" t="s">
        <v>19</v>
      </c>
      <c r="AA1008" s="30">
        <v>40</v>
      </c>
      <c r="AB1008" s="31">
        <v>7</v>
      </c>
      <c r="AC1008" s="31">
        <v>7</v>
      </c>
      <c r="AD1008" s="32" t="s">
        <v>250</v>
      </c>
      <c r="AE1008" s="30">
        <v>600</v>
      </c>
      <c r="AF1008" s="33">
        <v>62029.01</v>
      </c>
      <c r="AG1008" s="34">
        <v>0</v>
      </c>
      <c r="AH1008" s="33">
        <v>62029.01</v>
      </c>
      <c r="AI1008" s="34">
        <v>62043.199999999997</v>
      </c>
      <c r="AJ1008" s="34">
        <v>0</v>
      </c>
      <c r="AK1008" s="34">
        <v>62043.199999999997</v>
      </c>
      <c r="AL1008" s="34">
        <v>62043.199999999997</v>
      </c>
      <c r="AM1008" s="34">
        <v>0</v>
      </c>
      <c r="AN1008" s="34">
        <v>62043.199999999997</v>
      </c>
    </row>
    <row r="1009" spans="1:40" s="25" customFormat="1" x14ac:dyDescent="0.25">
      <c r="A1009" s="3"/>
      <c r="B1009" s="14" t="s">
        <v>17</v>
      </c>
      <c r="C1009" s="15">
        <v>40</v>
      </c>
      <c r="D1009" s="16">
        <v>7</v>
      </c>
      <c r="E1009" s="16">
        <v>7</v>
      </c>
      <c r="F1009" s="17" t="s">
        <v>250</v>
      </c>
      <c r="G1009" s="15" t="s">
        <v>16</v>
      </c>
      <c r="H1009" s="18">
        <v>62029006.210000001</v>
      </c>
      <c r="I1009" s="18">
        <v>62043200</v>
      </c>
      <c r="J1009" s="18">
        <v>62043200</v>
      </c>
      <c r="K1009" s="58">
        <f t="shared" si="1582"/>
        <v>62029.00621</v>
      </c>
      <c r="L1009" s="58">
        <f t="shared" si="1583"/>
        <v>62043.199999999997</v>
      </c>
      <c r="M1009" s="58">
        <f t="shared" si="1584"/>
        <v>62043.199999999997</v>
      </c>
      <c r="N1009" s="28" t="b">
        <f t="shared" si="1585"/>
        <v>1</v>
      </c>
      <c r="O1009" s="28" t="b">
        <f t="shared" si="1586"/>
        <v>1</v>
      </c>
      <c r="P1009" s="28" t="b">
        <f t="shared" si="1587"/>
        <v>1</v>
      </c>
      <c r="Q1009" s="28" t="b">
        <f t="shared" si="1588"/>
        <v>1</v>
      </c>
      <c r="R1009" s="28" t="b">
        <f t="shared" si="1589"/>
        <v>1</v>
      </c>
      <c r="S1009" s="73" t="b">
        <f t="shared" si="1590"/>
        <v>0</v>
      </c>
      <c r="T1009" s="73">
        <f t="shared" si="1591"/>
        <v>-3.7900000024819747E-3</v>
      </c>
      <c r="U1009" s="61">
        <f t="shared" si="1592"/>
        <v>0</v>
      </c>
      <c r="V1009" s="62">
        <f t="shared" si="1593"/>
        <v>0</v>
      </c>
      <c r="Z1009" s="29" t="s">
        <v>17</v>
      </c>
      <c r="AA1009" s="30">
        <v>40</v>
      </c>
      <c r="AB1009" s="31">
        <v>7</v>
      </c>
      <c r="AC1009" s="31">
        <v>7</v>
      </c>
      <c r="AD1009" s="32" t="s">
        <v>250</v>
      </c>
      <c r="AE1009" s="30">
        <v>620</v>
      </c>
      <c r="AF1009" s="33">
        <v>62029.01</v>
      </c>
      <c r="AG1009" s="34">
        <v>0</v>
      </c>
      <c r="AH1009" s="33">
        <v>62029.01</v>
      </c>
      <c r="AI1009" s="34">
        <v>62043.199999999997</v>
      </c>
      <c r="AJ1009" s="34">
        <v>0</v>
      </c>
      <c r="AK1009" s="34">
        <v>62043.199999999997</v>
      </c>
      <c r="AL1009" s="34">
        <v>62043.199999999997</v>
      </c>
      <c r="AM1009" s="34">
        <v>0</v>
      </c>
      <c r="AN1009" s="34">
        <v>62043.199999999997</v>
      </c>
    </row>
    <row r="1010" spans="1:40" s="25" customFormat="1" x14ac:dyDescent="0.25">
      <c r="A1010" s="3"/>
      <c r="B1010" s="14" t="s">
        <v>249</v>
      </c>
      <c r="C1010" s="15">
        <v>40</v>
      </c>
      <c r="D1010" s="16">
        <v>7</v>
      </c>
      <c r="E1010" s="16">
        <v>7</v>
      </c>
      <c r="F1010" s="17" t="s">
        <v>248</v>
      </c>
      <c r="G1010" s="15"/>
      <c r="H1010" s="18">
        <v>290000</v>
      </c>
      <c r="I1010" s="18">
        <v>290000</v>
      </c>
      <c r="J1010" s="18">
        <v>290000</v>
      </c>
      <c r="K1010" s="58">
        <f t="shared" si="1582"/>
        <v>290</v>
      </c>
      <c r="L1010" s="58">
        <f t="shared" si="1583"/>
        <v>290</v>
      </c>
      <c r="M1010" s="58">
        <f t="shared" si="1584"/>
        <v>290</v>
      </c>
      <c r="N1010" s="28" t="b">
        <f t="shared" si="1585"/>
        <v>1</v>
      </c>
      <c r="O1010" s="28" t="b">
        <f t="shared" si="1586"/>
        <v>1</v>
      </c>
      <c r="P1010" s="28" t="b">
        <f t="shared" si="1587"/>
        <v>1</v>
      </c>
      <c r="Q1010" s="28" t="b">
        <f t="shared" si="1588"/>
        <v>1</v>
      </c>
      <c r="R1010" s="28" t="b">
        <f t="shared" si="1589"/>
        <v>1</v>
      </c>
      <c r="S1010" s="73" t="b">
        <f t="shared" si="1590"/>
        <v>1</v>
      </c>
      <c r="T1010" s="73">
        <f t="shared" si="1591"/>
        <v>0</v>
      </c>
      <c r="U1010" s="61">
        <f t="shared" si="1592"/>
        <v>0</v>
      </c>
      <c r="V1010" s="62">
        <f t="shared" si="1593"/>
        <v>0</v>
      </c>
      <c r="Z1010" s="29" t="s">
        <v>249</v>
      </c>
      <c r="AA1010" s="30">
        <v>40</v>
      </c>
      <c r="AB1010" s="31">
        <v>7</v>
      </c>
      <c r="AC1010" s="31">
        <v>7</v>
      </c>
      <c r="AD1010" s="32" t="s">
        <v>248</v>
      </c>
      <c r="AE1010" s="30" t="s">
        <v>857</v>
      </c>
      <c r="AF1010" s="33">
        <v>290</v>
      </c>
      <c r="AG1010" s="34">
        <v>0</v>
      </c>
      <c r="AH1010" s="33">
        <v>290</v>
      </c>
      <c r="AI1010" s="34">
        <v>290</v>
      </c>
      <c r="AJ1010" s="34">
        <v>0</v>
      </c>
      <c r="AK1010" s="34">
        <v>290</v>
      </c>
      <c r="AL1010" s="34">
        <v>290</v>
      </c>
      <c r="AM1010" s="34">
        <v>0</v>
      </c>
      <c r="AN1010" s="34">
        <v>290</v>
      </c>
    </row>
    <row r="1011" spans="1:40" s="25" customFormat="1" ht="26.4" x14ac:dyDescent="0.25">
      <c r="A1011" s="3"/>
      <c r="B1011" s="14" t="s">
        <v>20</v>
      </c>
      <c r="C1011" s="15">
        <v>40</v>
      </c>
      <c r="D1011" s="16">
        <v>7</v>
      </c>
      <c r="E1011" s="16">
        <v>7</v>
      </c>
      <c r="F1011" s="17" t="s">
        <v>247</v>
      </c>
      <c r="G1011" s="15"/>
      <c r="H1011" s="18">
        <v>40000</v>
      </c>
      <c r="I1011" s="18">
        <v>40000</v>
      </c>
      <c r="J1011" s="18">
        <v>40000</v>
      </c>
      <c r="K1011" s="58">
        <f t="shared" si="1582"/>
        <v>40</v>
      </c>
      <c r="L1011" s="58">
        <f t="shared" si="1583"/>
        <v>40</v>
      </c>
      <c r="M1011" s="58">
        <f t="shared" si="1584"/>
        <v>40</v>
      </c>
      <c r="N1011" s="28" t="b">
        <f t="shared" si="1585"/>
        <v>1</v>
      </c>
      <c r="O1011" s="28" t="b">
        <f t="shared" si="1586"/>
        <v>1</v>
      </c>
      <c r="P1011" s="28" t="b">
        <f t="shared" si="1587"/>
        <v>1</v>
      </c>
      <c r="Q1011" s="28" t="b">
        <f t="shared" si="1588"/>
        <v>1</v>
      </c>
      <c r="R1011" s="28" t="b">
        <f t="shared" si="1589"/>
        <v>1</v>
      </c>
      <c r="S1011" s="73" t="b">
        <f t="shared" si="1590"/>
        <v>1</v>
      </c>
      <c r="T1011" s="73">
        <f t="shared" si="1591"/>
        <v>0</v>
      </c>
      <c r="U1011" s="61">
        <f t="shared" si="1592"/>
        <v>0</v>
      </c>
      <c r="V1011" s="62">
        <f t="shared" si="1593"/>
        <v>0</v>
      </c>
      <c r="Z1011" s="29" t="s">
        <v>20</v>
      </c>
      <c r="AA1011" s="30">
        <v>40</v>
      </c>
      <c r="AB1011" s="31">
        <v>7</v>
      </c>
      <c r="AC1011" s="31">
        <v>7</v>
      </c>
      <c r="AD1011" s="32" t="s">
        <v>247</v>
      </c>
      <c r="AE1011" s="30" t="s">
        <v>857</v>
      </c>
      <c r="AF1011" s="33">
        <v>40</v>
      </c>
      <c r="AG1011" s="34">
        <v>0</v>
      </c>
      <c r="AH1011" s="33">
        <v>40</v>
      </c>
      <c r="AI1011" s="34">
        <v>40</v>
      </c>
      <c r="AJ1011" s="34">
        <v>0</v>
      </c>
      <c r="AK1011" s="34">
        <v>40</v>
      </c>
      <c r="AL1011" s="34">
        <v>40</v>
      </c>
      <c r="AM1011" s="34">
        <v>0</v>
      </c>
      <c r="AN1011" s="34">
        <v>40</v>
      </c>
    </row>
    <row r="1012" spans="1:40" s="25" customFormat="1" ht="26.4" x14ac:dyDescent="0.25">
      <c r="A1012" s="3"/>
      <c r="B1012" s="14" t="s">
        <v>19</v>
      </c>
      <c r="C1012" s="15">
        <v>40</v>
      </c>
      <c r="D1012" s="16">
        <v>7</v>
      </c>
      <c r="E1012" s="16">
        <v>7</v>
      </c>
      <c r="F1012" s="17" t="s">
        <v>247</v>
      </c>
      <c r="G1012" s="15" t="s">
        <v>18</v>
      </c>
      <c r="H1012" s="18">
        <v>40000</v>
      </c>
      <c r="I1012" s="18">
        <v>40000</v>
      </c>
      <c r="J1012" s="18">
        <v>40000</v>
      </c>
      <c r="K1012" s="58">
        <f t="shared" si="1582"/>
        <v>40</v>
      </c>
      <c r="L1012" s="58">
        <f t="shared" si="1583"/>
        <v>40</v>
      </c>
      <c r="M1012" s="58">
        <f t="shared" si="1584"/>
        <v>40</v>
      </c>
      <c r="N1012" s="28" t="b">
        <f t="shared" si="1585"/>
        <v>1</v>
      </c>
      <c r="O1012" s="28" t="b">
        <f t="shared" si="1586"/>
        <v>1</v>
      </c>
      <c r="P1012" s="28" t="b">
        <f t="shared" si="1587"/>
        <v>1</v>
      </c>
      <c r="Q1012" s="28" t="b">
        <f t="shared" si="1588"/>
        <v>1</v>
      </c>
      <c r="R1012" s="28" t="b">
        <f t="shared" si="1589"/>
        <v>1</v>
      </c>
      <c r="S1012" s="73" t="b">
        <f t="shared" si="1590"/>
        <v>0</v>
      </c>
      <c r="T1012" s="73">
        <f t="shared" si="1591"/>
        <v>0</v>
      </c>
      <c r="U1012" s="61">
        <f t="shared" si="1592"/>
        <v>0</v>
      </c>
      <c r="V1012" s="62">
        <f t="shared" si="1593"/>
        <v>0</v>
      </c>
      <c r="Z1012" s="29" t="s">
        <v>19</v>
      </c>
      <c r="AA1012" s="30">
        <v>40</v>
      </c>
      <c r="AB1012" s="31">
        <v>7</v>
      </c>
      <c r="AC1012" s="31">
        <v>7</v>
      </c>
      <c r="AD1012" s="32" t="s">
        <v>247</v>
      </c>
      <c r="AE1012" s="30">
        <v>600</v>
      </c>
      <c r="AF1012" s="33">
        <v>40</v>
      </c>
      <c r="AG1012" s="34">
        <v>0</v>
      </c>
      <c r="AH1012" s="33">
        <v>40</v>
      </c>
      <c r="AI1012" s="34">
        <v>40</v>
      </c>
      <c r="AJ1012" s="34">
        <v>0</v>
      </c>
      <c r="AK1012" s="34">
        <v>40</v>
      </c>
      <c r="AL1012" s="34">
        <v>40</v>
      </c>
      <c r="AM1012" s="34">
        <v>0</v>
      </c>
      <c r="AN1012" s="34">
        <v>40</v>
      </c>
    </row>
    <row r="1013" spans="1:40" s="25" customFormat="1" x14ac:dyDescent="0.25">
      <c r="A1013" s="3"/>
      <c r="B1013" s="14" t="s">
        <v>17</v>
      </c>
      <c r="C1013" s="15">
        <v>40</v>
      </c>
      <c r="D1013" s="16">
        <v>7</v>
      </c>
      <c r="E1013" s="16">
        <v>7</v>
      </c>
      <c r="F1013" s="17" t="s">
        <v>247</v>
      </c>
      <c r="G1013" s="15" t="s">
        <v>16</v>
      </c>
      <c r="H1013" s="18">
        <v>40000</v>
      </c>
      <c r="I1013" s="18">
        <v>40000</v>
      </c>
      <c r="J1013" s="18">
        <v>40000</v>
      </c>
      <c r="K1013" s="58">
        <f t="shared" si="1582"/>
        <v>40</v>
      </c>
      <c r="L1013" s="58">
        <f t="shared" si="1583"/>
        <v>40</v>
      </c>
      <c r="M1013" s="58">
        <f t="shared" si="1584"/>
        <v>40</v>
      </c>
      <c r="N1013" s="28" t="b">
        <f t="shared" si="1585"/>
        <v>1</v>
      </c>
      <c r="O1013" s="28" t="b">
        <f t="shared" si="1586"/>
        <v>1</v>
      </c>
      <c r="P1013" s="28" t="b">
        <f t="shared" si="1587"/>
        <v>1</v>
      </c>
      <c r="Q1013" s="28" t="b">
        <f t="shared" si="1588"/>
        <v>1</v>
      </c>
      <c r="R1013" s="28" t="b">
        <f t="shared" si="1589"/>
        <v>1</v>
      </c>
      <c r="S1013" s="73" t="b">
        <f t="shared" si="1590"/>
        <v>0</v>
      </c>
      <c r="T1013" s="73">
        <f t="shared" si="1591"/>
        <v>0</v>
      </c>
      <c r="U1013" s="61">
        <f t="shared" si="1592"/>
        <v>0</v>
      </c>
      <c r="V1013" s="62">
        <f t="shared" si="1593"/>
        <v>0</v>
      </c>
      <c r="Z1013" s="29" t="s">
        <v>17</v>
      </c>
      <c r="AA1013" s="30">
        <v>40</v>
      </c>
      <c r="AB1013" s="31">
        <v>7</v>
      </c>
      <c r="AC1013" s="31">
        <v>7</v>
      </c>
      <c r="AD1013" s="32" t="s">
        <v>247</v>
      </c>
      <c r="AE1013" s="30">
        <v>620</v>
      </c>
      <c r="AF1013" s="33">
        <v>40</v>
      </c>
      <c r="AG1013" s="34">
        <v>0</v>
      </c>
      <c r="AH1013" s="33">
        <v>40</v>
      </c>
      <c r="AI1013" s="34">
        <v>40</v>
      </c>
      <c r="AJ1013" s="34">
        <v>0</v>
      </c>
      <c r="AK1013" s="34">
        <v>40</v>
      </c>
      <c r="AL1013" s="34">
        <v>40</v>
      </c>
      <c r="AM1013" s="34">
        <v>0</v>
      </c>
      <c r="AN1013" s="34">
        <v>40</v>
      </c>
    </row>
    <row r="1014" spans="1:40" s="25" customFormat="1" x14ac:dyDescent="0.25">
      <c r="A1014" s="3"/>
      <c r="B1014" s="14" t="s">
        <v>49</v>
      </c>
      <c r="C1014" s="15">
        <v>40</v>
      </c>
      <c r="D1014" s="16">
        <v>7</v>
      </c>
      <c r="E1014" s="16">
        <v>7</v>
      </c>
      <c r="F1014" s="17" t="s">
        <v>246</v>
      </c>
      <c r="G1014" s="15"/>
      <c r="H1014" s="18">
        <v>250000</v>
      </c>
      <c r="I1014" s="18">
        <v>250000</v>
      </c>
      <c r="J1014" s="18">
        <v>250000</v>
      </c>
      <c r="K1014" s="58">
        <f t="shared" si="1582"/>
        <v>250</v>
      </c>
      <c r="L1014" s="58">
        <f t="shared" si="1583"/>
        <v>250</v>
      </c>
      <c r="M1014" s="58">
        <f t="shared" si="1584"/>
        <v>250</v>
      </c>
      <c r="N1014" s="28" t="b">
        <f t="shared" si="1585"/>
        <v>1</v>
      </c>
      <c r="O1014" s="28" t="b">
        <f t="shared" si="1586"/>
        <v>1</v>
      </c>
      <c r="P1014" s="28" t="b">
        <f t="shared" si="1587"/>
        <v>1</v>
      </c>
      <c r="Q1014" s="28" t="b">
        <f t="shared" si="1588"/>
        <v>1</v>
      </c>
      <c r="R1014" s="28" t="b">
        <f t="shared" si="1589"/>
        <v>1</v>
      </c>
      <c r="S1014" s="73" t="b">
        <f t="shared" si="1590"/>
        <v>1</v>
      </c>
      <c r="T1014" s="73">
        <f t="shared" si="1591"/>
        <v>0</v>
      </c>
      <c r="U1014" s="61">
        <f t="shared" si="1592"/>
        <v>0</v>
      </c>
      <c r="V1014" s="62">
        <f t="shared" si="1593"/>
        <v>0</v>
      </c>
      <c r="Z1014" s="29" t="s">
        <v>49</v>
      </c>
      <c r="AA1014" s="30">
        <v>40</v>
      </c>
      <c r="AB1014" s="31">
        <v>7</v>
      </c>
      <c r="AC1014" s="31">
        <v>7</v>
      </c>
      <c r="AD1014" s="32" t="s">
        <v>246</v>
      </c>
      <c r="AE1014" s="30" t="s">
        <v>857</v>
      </c>
      <c r="AF1014" s="33">
        <v>250</v>
      </c>
      <c r="AG1014" s="34">
        <v>0</v>
      </c>
      <c r="AH1014" s="33">
        <v>250</v>
      </c>
      <c r="AI1014" s="34">
        <v>250</v>
      </c>
      <c r="AJ1014" s="34">
        <v>0</v>
      </c>
      <c r="AK1014" s="34">
        <v>250</v>
      </c>
      <c r="AL1014" s="34">
        <v>250</v>
      </c>
      <c r="AM1014" s="34">
        <v>0</v>
      </c>
      <c r="AN1014" s="34">
        <v>250</v>
      </c>
    </row>
    <row r="1015" spans="1:40" s="25" customFormat="1" ht="26.4" x14ac:dyDescent="0.25">
      <c r="A1015" s="3"/>
      <c r="B1015" s="14" t="s">
        <v>19</v>
      </c>
      <c r="C1015" s="15">
        <v>40</v>
      </c>
      <c r="D1015" s="16">
        <v>7</v>
      </c>
      <c r="E1015" s="16">
        <v>7</v>
      </c>
      <c r="F1015" s="17" t="s">
        <v>246</v>
      </c>
      <c r="G1015" s="15" t="s">
        <v>18</v>
      </c>
      <c r="H1015" s="18">
        <v>250000</v>
      </c>
      <c r="I1015" s="18">
        <v>250000</v>
      </c>
      <c r="J1015" s="18">
        <v>250000</v>
      </c>
      <c r="K1015" s="58">
        <f t="shared" si="1582"/>
        <v>250</v>
      </c>
      <c r="L1015" s="58">
        <f t="shared" si="1583"/>
        <v>250</v>
      </c>
      <c r="M1015" s="58">
        <f t="shared" si="1584"/>
        <v>250</v>
      </c>
      <c r="N1015" s="28" t="b">
        <f t="shared" si="1585"/>
        <v>1</v>
      </c>
      <c r="O1015" s="28" t="b">
        <f t="shared" si="1586"/>
        <v>1</v>
      </c>
      <c r="P1015" s="28" t="b">
        <f t="shared" si="1587"/>
        <v>1</v>
      </c>
      <c r="Q1015" s="28" t="b">
        <f t="shared" si="1588"/>
        <v>1</v>
      </c>
      <c r="R1015" s="28" t="b">
        <f t="shared" si="1589"/>
        <v>1</v>
      </c>
      <c r="S1015" s="73" t="b">
        <f t="shared" si="1590"/>
        <v>0</v>
      </c>
      <c r="T1015" s="73">
        <f t="shared" si="1591"/>
        <v>0</v>
      </c>
      <c r="U1015" s="61">
        <f t="shared" si="1592"/>
        <v>0</v>
      </c>
      <c r="V1015" s="62">
        <f t="shared" si="1593"/>
        <v>0</v>
      </c>
      <c r="Z1015" s="29" t="s">
        <v>19</v>
      </c>
      <c r="AA1015" s="30">
        <v>40</v>
      </c>
      <c r="AB1015" s="31">
        <v>7</v>
      </c>
      <c r="AC1015" s="31">
        <v>7</v>
      </c>
      <c r="AD1015" s="32" t="s">
        <v>246</v>
      </c>
      <c r="AE1015" s="30">
        <v>600</v>
      </c>
      <c r="AF1015" s="33">
        <v>250</v>
      </c>
      <c r="AG1015" s="34">
        <v>0</v>
      </c>
      <c r="AH1015" s="33">
        <v>250</v>
      </c>
      <c r="AI1015" s="34">
        <v>250</v>
      </c>
      <c r="AJ1015" s="34">
        <v>0</v>
      </c>
      <c r="AK1015" s="34">
        <v>250</v>
      </c>
      <c r="AL1015" s="34">
        <v>250</v>
      </c>
      <c r="AM1015" s="34">
        <v>0</v>
      </c>
      <c r="AN1015" s="34">
        <v>250</v>
      </c>
    </row>
    <row r="1016" spans="1:40" s="25" customFormat="1" x14ac:dyDescent="0.25">
      <c r="A1016" s="3"/>
      <c r="B1016" s="14" t="s">
        <v>52</v>
      </c>
      <c r="C1016" s="15">
        <v>40</v>
      </c>
      <c r="D1016" s="16">
        <v>7</v>
      </c>
      <c r="E1016" s="16">
        <v>7</v>
      </c>
      <c r="F1016" s="17" t="s">
        <v>246</v>
      </c>
      <c r="G1016" s="15" t="s">
        <v>51</v>
      </c>
      <c r="H1016" s="18">
        <v>250000</v>
      </c>
      <c r="I1016" s="18">
        <v>250000</v>
      </c>
      <c r="J1016" s="18">
        <v>250000</v>
      </c>
      <c r="K1016" s="58">
        <f t="shared" si="1582"/>
        <v>250</v>
      </c>
      <c r="L1016" s="58">
        <f t="shared" si="1583"/>
        <v>250</v>
      </c>
      <c r="M1016" s="58">
        <f t="shared" si="1584"/>
        <v>250</v>
      </c>
      <c r="N1016" s="28" t="b">
        <f t="shared" si="1585"/>
        <v>1</v>
      </c>
      <c r="O1016" s="28" t="b">
        <f t="shared" si="1586"/>
        <v>1</v>
      </c>
      <c r="P1016" s="28" t="b">
        <f t="shared" si="1587"/>
        <v>1</v>
      </c>
      <c r="Q1016" s="28" t="b">
        <f t="shared" si="1588"/>
        <v>1</v>
      </c>
      <c r="R1016" s="28" t="b">
        <f t="shared" si="1589"/>
        <v>1</v>
      </c>
      <c r="S1016" s="73" t="b">
        <f t="shared" si="1590"/>
        <v>0</v>
      </c>
      <c r="T1016" s="73">
        <f t="shared" si="1591"/>
        <v>0</v>
      </c>
      <c r="U1016" s="61">
        <f t="shared" si="1592"/>
        <v>0</v>
      </c>
      <c r="V1016" s="62">
        <f t="shared" si="1593"/>
        <v>0</v>
      </c>
      <c r="Z1016" s="29" t="s">
        <v>52</v>
      </c>
      <c r="AA1016" s="30">
        <v>40</v>
      </c>
      <c r="AB1016" s="31">
        <v>7</v>
      </c>
      <c r="AC1016" s="31">
        <v>7</v>
      </c>
      <c r="AD1016" s="32" t="s">
        <v>246</v>
      </c>
      <c r="AE1016" s="30">
        <v>610</v>
      </c>
      <c r="AF1016" s="33">
        <v>250</v>
      </c>
      <c r="AG1016" s="34">
        <v>0</v>
      </c>
      <c r="AH1016" s="33">
        <v>250</v>
      </c>
      <c r="AI1016" s="34">
        <v>250</v>
      </c>
      <c r="AJ1016" s="34">
        <v>0</v>
      </c>
      <c r="AK1016" s="34">
        <v>250</v>
      </c>
      <c r="AL1016" s="34">
        <v>250</v>
      </c>
      <c r="AM1016" s="34">
        <v>0</v>
      </c>
      <c r="AN1016" s="34">
        <v>250</v>
      </c>
    </row>
    <row r="1017" spans="1:40" s="25" customFormat="1" ht="26.4" x14ac:dyDescent="0.25">
      <c r="A1017" s="3"/>
      <c r="B1017" s="14" t="s">
        <v>124</v>
      </c>
      <c r="C1017" s="15">
        <v>40</v>
      </c>
      <c r="D1017" s="16">
        <v>7</v>
      </c>
      <c r="E1017" s="16">
        <v>7</v>
      </c>
      <c r="F1017" s="17" t="s">
        <v>123</v>
      </c>
      <c r="G1017" s="15"/>
      <c r="H1017" s="18">
        <v>11061600</v>
      </c>
      <c r="I1017" s="18">
        <v>12282600</v>
      </c>
      <c r="J1017" s="18">
        <v>9781600</v>
      </c>
      <c r="K1017" s="58">
        <f t="shared" si="1582"/>
        <v>11061.6</v>
      </c>
      <c r="L1017" s="58">
        <f t="shared" si="1583"/>
        <v>12282.6</v>
      </c>
      <c r="M1017" s="58">
        <f t="shared" si="1584"/>
        <v>9781.6</v>
      </c>
      <c r="N1017" s="28" t="b">
        <f t="shared" si="1585"/>
        <v>1</v>
      </c>
      <c r="O1017" s="28" t="b">
        <f t="shared" si="1586"/>
        <v>1</v>
      </c>
      <c r="P1017" s="28" t="b">
        <f t="shared" si="1587"/>
        <v>1</v>
      </c>
      <c r="Q1017" s="28" t="b">
        <f t="shared" si="1588"/>
        <v>1</v>
      </c>
      <c r="R1017" s="28" t="b">
        <f t="shared" si="1589"/>
        <v>1</v>
      </c>
      <c r="S1017" s="73" t="b">
        <f t="shared" si="1590"/>
        <v>1</v>
      </c>
      <c r="T1017" s="73">
        <f t="shared" si="1591"/>
        <v>0</v>
      </c>
      <c r="U1017" s="61">
        <f t="shared" si="1592"/>
        <v>0</v>
      </c>
      <c r="V1017" s="62">
        <f t="shared" si="1593"/>
        <v>0</v>
      </c>
      <c r="Z1017" s="29" t="s">
        <v>124</v>
      </c>
      <c r="AA1017" s="30">
        <v>40</v>
      </c>
      <c r="AB1017" s="31">
        <v>7</v>
      </c>
      <c r="AC1017" s="31">
        <v>7</v>
      </c>
      <c r="AD1017" s="32" t="s">
        <v>123</v>
      </c>
      <c r="AE1017" s="30" t="s">
        <v>857</v>
      </c>
      <c r="AF1017" s="33">
        <v>11061.6</v>
      </c>
      <c r="AG1017" s="34">
        <v>0</v>
      </c>
      <c r="AH1017" s="33">
        <v>11061.6</v>
      </c>
      <c r="AI1017" s="34">
        <v>12282.6</v>
      </c>
      <c r="AJ1017" s="34">
        <v>0</v>
      </c>
      <c r="AK1017" s="34">
        <v>12282.6</v>
      </c>
      <c r="AL1017" s="34">
        <v>9781.6</v>
      </c>
      <c r="AM1017" s="34">
        <v>0</v>
      </c>
      <c r="AN1017" s="34">
        <v>9781.6</v>
      </c>
    </row>
    <row r="1018" spans="1:40" s="25" customFormat="1" ht="39.6" x14ac:dyDescent="0.25">
      <c r="A1018" s="3"/>
      <c r="B1018" s="14" t="s">
        <v>122</v>
      </c>
      <c r="C1018" s="15">
        <v>40</v>
      </c>
      <c r="D1018" s="16">
        <v>7</v>
      </c>
      <c r="E1018" s="16">
        <v>7</v>
      </c>
      <c r="F1018" s="17" t="s">
        <v>121</v>
      </c>
      <c r="G1018" s="15"/>
      <c r="H1018" s="18">
        <v>9781600</v>
      </c>
      <c r="I1018" s="18">
        <v>9781600</v>
      </c>
      <c r="J1018" s="18">
        <v>9781600</v>
      </c>
      <c r="K1018" s="58">
        <f t="shared" si="1582"/>
        <v>9781.6</v>
      </c>
      <c r="L1018" s="58">
        <f t="shared" si="1583"/>
        <v>9781.6</v>
      </c>
      <c r="M1018" s="58">
        <f t="shared" si="1584"/>
        <v>9781.6</v>
      </c>
      <c r="N1018" s="28" t="b">
        <f t="shared" si="1585"/>
        <v>1</v>
      </c>
      <c r="O1018" s="28" t="b">
        <f t="shared" si="1586"/>
        <v>1</v>
      </c>
      <c r="P1018" s="28" t="b">
        <f t="shared" si="1587"/>
        <v>1</v>
      </c>
      <c r="Q1018" s="28" t="b">
        <f t="shared" si="1588"/>
        <v>1</v>
      </c>
      <c r="R1018" s="28" t="b">
        <f t="shared" si="1589"/>
        <v>1</v>
      </c>
      <c r="S1018" s="73" t="b">
        <f t="shared" si="1590"/>
        <v>1</v>
      </c>
      <c r="T1018" s="73">
        <f t="shared" si="1591"/>
        <v>0</v>
      </c>
      <c r="U1018" s="61">
        <f t="shared" si="1592"/>
        <v>0</v>
      </c>
      <c r="V1018" s="62">
        <f t="shared" si="1593"/>
        <v>0</v>
      </c>
      <c r="Z1018" s="29" t="s">
        <v>122</v>
      </c>
      <c r="AA1018" s="30">
        <v>40</v>
      </c>
      <c r="AB1018" s="31">
        <v>7</v>
      </c>
      <c r="AC1018" s="31">
        <v>7</v>
      </c>
      <c r="AD1018" s="32" t="s">
        <v>121</v>
      </c>
      <c r="AE1018" s="30" t="s">
        <v>857</v>
      </c>
      <c r="AF1018" s="33">
        <v>9781.6</v>
      </c>
      <c r="AG1018" s="34">
        <v>0</v>
      </c>
      <c r="AH1018" s="33">
        <v>9781.6</v>
      </c>
      <c r="AI1018" s="34">
        <v>9781.6</v>
      </c>
      <c r="AJ1018" s="34">
        <v>0</v>
      </c>
      <c r="AK1018" s="34">
        <v>9781.6</v>
      </c>
      <c r="AL1018" s="34">
        <v>9781.6</v>
      </c>
      <c r="AM1018" s="34">
        <v>0</v>
      </c>
      <c r="AN1018" s="34">
        <v>9781.6</v>
      </c>
    </row>
    <row r="1019" spans="1:40" s="25" customFormat="1" ht="26.4" x14ac:dyDescent="0.25">
      <c r="A1019" s="3"/>
      <c r="B1019" s="14" t="s">
        <v>245</v>
      </c>
      <c r="C1019" s="15">
        <v>40</v>
      </c>
      <c r="D1019" s="16">
        <v>7</v>
      </c>
      <c r="E1019" s="16">
        <v>7</v>
      </c>
      <c r="F1019" s="17" t="s">
        <v>244</v>
      </c>
      <c r="G1019" s="15"/>
      <c r="H1019" s="18">
        <v>9781600</v>
      </c>
      <c r="I1019" s="18">
        <v>9781600</v>
      </c>
      <c r="J1019" s="18">
        <v>9781600</v>
      </c>
      <c r="K1019" s="58">
        <f t="shared" si="1582"/>
        <v>9781.6</v>
      </c>
      <c r="L1019" s="58">
        <f t="shared" si="1583"/>
        <v>9781.6</v>
      </c>
      <c r="M1019" s="58">
        <f t="shared" si="1584"/>
        <v>9781.6</v>
      </c>
      <c r="N1019" s="28" t="b">
        <f t="shared" si="1585"/>
        <v>1</v>
      </c>
      <c r="O1019" s="28" t="b">
        <f t="shared" si="1586"/>
        <v>1</v>
      </c>
      <c r="P1019" s="28" t="b">
        <f t="shared" si="1587"/>
        <v>1</v>
      </c>
      <c r="Q1019" s="28" t="b">
        <f t="shared" si="1588"/>
        <v>1</v>
      </c>
      <c r="R1019" s="28" t="b">
        <f t="shared" si="1589"/>
        <v>1</v>
      </c>
      <c r="S1019" s="73" t="b">
        <f t="shared" si="1590"/>
        <v>1</v>
      </c>
      <c r="T1019" s="73">
        <f t="shared" si="1591"/>
        <v>0</v>
      </c>
      <c r="U1019" s="61">
        <f t="shared" si="1592"/>
        <v>0</v>
      </c>
      <c r="V1019" s="62">
        <f t="shared" si="1593"/>
        <v>0</v>
      </c>
      <c r="Z1019" s="29" t="s">
        <v>245</v>
      </c>
      <c r="AA1019" s="30">
        <v>40</v>
      </c>
      <c r="AB1019" s="31">
        <v>7</v>
      </c>
      <c r="AC1019" s="31">
        <v>7</v>
      </c>
      <c r="AD1019" s="32" t="s">
        <v>244</v>
      </c>
      <c r="AE1019" s="30" t="s">
        <v>857</v>
      </c>
      <c r="AF1019" s="33">
        <v>9781.6</v>
      </c>
      <c r="AG1019" s="34">
        <v>0</v>
      </c>
      <c r="AH1019" s="33">
        <v>9781.6</v>
      </c>
      <c r="AI1019" s="34">
        <v>9781.6</v>
      </c>
      <c r="AJ1019" s="34">
        <v>0</v>
      </c>
      <c r="AK1019" s="34">
        <v>9781.6</v>
      </c>
      <c r="AL1019" s="34">
        <v>9781.6</v>
      </c>
      <c r="AM1019" s="34">
        <v>0</v>
      </c>
      <c r="AN1019" s="34">
        <v>9781.6</v>
      </c>
    </row>
    <row r="1020" spans="1:40" s="25" customFormat="1" ht="26.4" x14ac:dyDescent="0.25">
      <c r="A1020" s="3"/>
      <c r="B1020" s="14" t="s">
        <v>19</v>
      </c>
      <c r="C1020" s="15">
        <v>40</v>
      </c>
      <c r="D1020" s="16">
        <v>7</v>
      </c>
      <c r="E1020" s="16">
        <v>7</v>
      </c>
      <c r="F1020" s="17" t="s">
        <v>244</v>
      </c>
      <c r="G1020" s="15" t="s">
        <v>18</v>
      </c>
      <c r="H1020" s="18">
        <v>9781600</v>
      </c>
      <c r="I1020" s="18">
        <v>9781600</v>
      </c>
      <c r="J1020" s="18">
        <v>9781600</v>
      </c>
      <c r="K1020" s="58">
        <f t="shared" si="1582"/>
        <v>9781.6</v>
      </c>
      <c r="L1020" s="58">
        <f t="shared" si="1583"/>
        <v>9781.6</v>
      </c>
      <c r="M1020" s="58">
        <f t="shared" si="1584"/>
        <v>9781.6</v>
      </c>
      <c r="N1020" s="28" t="b">
        <f t="shared" si="1585"/>
        <v>1</v>
      </c>
      <c r="O1020" s="28" t="b">
        <f t="shared" si="1586"/>
        <v>1</v>
      </c>
      <c r="P1020" s="28" t="b">
        <f t="shared" si="1587"/>
        <v>1</v>
      </c>
      <c r="Q1020" s="28" t="b">
        <f t="shared" si="1588"/>
        <v>1</v>
      </c>
      <c r="R1020" s="28" t="b">
        <f t="shared" si="1589"/>
        <v>1</v>
      </c>
      <c r="S1020" s="73" t="b">
        <f t="shared" si="1590"/>
        <v>0</v>
      </c>
      <c r="T1020" s="73">
        <f t="shared" si="1591"/>
        <v>0</v>
      </c>
      <c r="U1020" s="61">
        <f t="shared" si="1592"/>
        <v>0</v>
      </c>
      <c r="V1020" s="62">
        <f t="shared" si="1593"/>
        <v>0</v>
      </c>
      <c r="Z1020" s="29" t="s">
        <v>19</v>
      </c>
      <c r="AA1020" s="30">
        <v>40</v>
      </c>
      <c r="AB1020" s="31">
        <v>7</v>
      </c>
      <c r="AC1020" s="31">
        <v>7</v>
      </c>
      <c r="AD1020" s="32" t="s">
        <v>244</v>
      </c>
      <c r="AE1020" s="30">
        <v>600</v>
      </c>
      <c r="AF1020" s="33">
        <v>9781.6</v>
      </c>
      <c r="AG1020" s="34">
        <v>0</v>
      </c>
      <c r="AH1020" s="33">
        <v>9781.6</v>
      </c>
      <c r="AI1020" s="34">
        <v>9781.6</v>
      </c>
      <c r="AJ1020" s="34">
        <v>0</v>
      </c>
      <c r="AK1020" s="34">
        <v>9781.6</v>
      </c>
      <c r="AL1020" s="34">
        <v>9781.6</v>
      </c>
      <c r="AM1020" s="34">
        <v>0</v>
      </c>
      <c r="AN1020" s="34">
        <v>9781.6</v>
      </c>
    </row>
    <row r="1021" spans="1:40" s="25" customFormat="1" x14ac:dyDescent="0.25">
      <c r="A1021" s="3"/>
      <c r="B1021" s="14" t="s">
        <v>52</v>
      </c>
      <c r="C1021" s="15">
        <v>40</v>
      </c>
      <c r="D1021" s="16">
        <v>7</v>
      </c>
      <c r="E1021" s="16">
        <v>7</v>
      </c>
      <c r="F1021" s="17" t="s">
        <v>244</v>
      </c>
      <c r="G1021" s="15" t="s">
        <v>51</v>
      </c>
      <c r="H1021" s="18">
        <v>9781600</v>
      </c>
      <c r="I1021" s="18">
        <v>9781600</v>
      </c>
      <c r="J1021" s="18">
        <v>9781600</v>
      </c>
      <c r="K1021" s="58">
        <f t="shared" si="1582"/>
        <v>9781.6</v>
      </c>
      <c r="L1021" s="58">
        <f t="shared" si="1583"/>
        <v>9781.6</v>
      </c>
      <c r="M1021" s="58">
        <f t="shared" si="1584"/>
        <v>9781.6</v>
      </c>
      <c r="N1021" s="28" t="b">
        <f t="shared" si="1585"/>
        <v>1</v>
      </c>
      <c r="O1021" s="28" t="b">
        <f t="shared" si="1586"/>
        <v>1</v>
      </c>
      <c r="P1021" s="28" t="b">
        <f t="shared" si="1587"/>
        <v>1</v>
      </c>
      <c r="Q1021" s="28" t="b">
        <f t="shared" si="1588"/>
        <v>1</v>
      </c>
      <c r="R1021" s="28" t="b">
        <f t="shared" si="1589"/>
        <v>1</v>
      </c>
      <c r="S1021" s="73" t="b">
        <f t="shared" si="1590"/>
        <v>0</v>
      </c>
      <c r="T1021" s="73">
        <f t="shared" si="1591"/>
        <v>0</v>
      </c>
      <c r="U1021" s="61">
        <f t="shared" si="1592"/>
        <v>0</v>
      </c>
      <c r="V1021" s="62">
        <f t="shared" si="1593"/>
        <v>0</v>
      </c>
      <c r="Z1021" s="29" t="s">
        <v>52</v>
      </c>
      <c r="AA1021" s="30">
        <v>40</v>
      </c>
      <c r="AB1021" s="31">
        <v>7</v>
      </c>
      <c r="AC1021" s="31">
        <v>7</v>
      </c>
      <c r="AD1021" s="32" t="s">
        <v>244</v>
      </c>
      <c r="AE1021" s="30">
        <v>610</v>
      </c>
      <c r="AF1021" s="33">
        <v>9781.6</v>
      </c>
      <c r="AG1021" s="34">
        <v>0</v>
      </c>
      <c r="AH1021" s="33">
        <v>9781.6</v>
      </c>
      <c r="AI1021" s="34">
        <v>9781.6</v>
      </c>
      <c r="AJ1021" s="34">
        <v>0</v>
      </c>
      <c r="AK1021" s="34">
        <v>9781.6</v>
      </c>
      <c r="AL1021" s="34">
        <v>9781.6</v>
      </c>
      <c r="AM1021" s="34">
        <v>0</v>
      </c>
      <c r="AN1021" s="34">
        <v>9781.6</v>
      </c>
    </row>
    <row r="1022" spans="1:40" s="25" customFormat="1" ht="26.4" x14ac:dyDescent="0.25">
      <c r="A1022" s="3"/>
      <c r="B1022" s="14" t="s">
        <v>243</v>
      </c>
      <c r="C1022" s="15">
        <v>40</v>
      </c>
      <c r="D1022" s="16">
        <v>7</v>
      </c>
      <c r="E1022" s="16">
        <v>7</v>
      </c>
      <c r="F1022" s="17" t="s">
        <v>242</v>
      </c>
      <c r="G1022" s="15"/>
      <c r="H1022" s="18">
        <v>1180000</v>
      </c>
      <c r="I1022" s="18">
        <v>2501000</v>
      </c>
      <c r="J1022" s="18">
        <v>0</v>
      </c>
      <c r="K1022" s="58">
        <f t="shared" si="1582"/>
        <v>1180</v>
      </c>
      <c r="L1022" s="58">
        <f t="shared" si="1583"/>
        <v>2501</v>
      </c>
      <c r="M1022" s="58">
        <f t="shared" si="1584"/>
        <v>0</v>
      </c>
      <c r="N1022" s="28" t="b">
        <f t="shared" si="1585"/>
        <v>1</v>
      </c>
      <c r="O1022" s="28" t="b">
        <f t="shared" si="1586"/>
        <v>1</v>
      </c>
      <c r="P1022" s="28" t="b">
        <f t="shared" si="1587"/>
        <v>1</v>
      </c>
      <c r="Q1022" s="28" t="b">
        <f t="shared" si="1588"/>
        <v>1</v>
      </c>
      <c r="R1022" s="28" t="b">
        <f t="shared" si="1589"/>
        <v>1</v>
      </c>
      <c r="S1022" s="73" t="b">
        <f t="shared" si="1590"/>
        <v>1</v>
      </c>
      <c r="T1022" s="73">
        <f t="shared" si="1591"/>
        <v>0</v>
      </c>
      <c r="U1022" s="61">
        <f t="shared" si="1592"/>
        <v>0</v>
      </c>
      <c r="V1022" s="62">
        <f t="shared" si="1593"/>
        <v>0</v>
      </c>
      <c r="Z1022" s="29" t="s">
        <v>243</v>
      </c>
      <c r="AA1022" s="30">
        <v>40</v>
      </c>
      <c r="AB1022" s="31">
        <v>7</v>
      </c>
      <c r="AC1022" s="31">
        <v>7</v>
      </c>
      <c r="AD1022" s="32" t="s">
        <v>242</v>
      </c>
      <c r="AE1022" s="30" t="s">
        <v>857</v>
      </c>
      <c r="AF1022" s="33">
        <v>1180</v>
      </c>
      <c r="AG1022" s="34">
        <v>0</v>
      </c>
      <c r="AH1022" s="33">
        <v>1180</v>
      </c>
      <c r="AI1022" s="34">
        <v>2501</v>
      </c>
      <c r="AJ1022" s="34">
        <v>0</v>
      </c>
      <c r="AK1022" s="34">
        <v>2501</v>
      </c>
      <c r="AL1022" s="34">
        <v>0</v>
      </c>
      <c r="AM1022" s="34">
        <v>0</v>
      </c>
      <c r="AN1022" s="34">
        <v>0</v>
      </c>
    </row>
    <row r="1023" spans="1:40" s="25" customFormat="1" ht="26.4" x14ac:dyDescent="0.25">
      <c r="A1023" s="3"/>
      <c r="B1023" s="14" t="s">
        <v>20</v>
      </c>
      <c r="C1023" s="15">
        <v>40</v>
      </c>
      <c r="D1023" s="16">
        <v>7</v>
      </c>
      <c r="E1023" s="16">
        <v>7</v>
      </c>
      <c r="F1023" s="17" t="s">
        <v>241</v>
      </c>
      <c r="G1023" s="15"/>
      <c r="H1023" s="18">
        <v>1180000</v>
      </c>
      <c r="I1023" s="18">
        <v>2501000</v>
      </c>
      <c r="J1023" s="18">
        <v>0</v>
      </c>
      <c r="K1023" s="58">
        <f t="shared" si="1582"/>
        <v>1180</v>
      </c>
      <c r="L1023" s="58">
        <f t="shared" si="1583"/>
        <v>2501</v>
      </c>
      <c r="M1023" s="58">
        <f t="shared" si="1584"/>
        <v>0</v>
      </c>
      <c r="N1023" s="28" t="b">
        <f t="shared" si="1585"/>
        <v>1</v>
      </c>
      <c r="O1023" s="28" t="b">
        <f t="shared" si="1586"/>
        <v>1</v>
      </c>
      <c r="P1023" s="28" t="b">
        <f t="shared" si="1587"/>
        <v>1</v>
      </c>
      <c r="Q1023" s="28" t="b">
        <f t="shared" si="1588"/>
        <v>1</v>
      </c>
      <c r="R1023" s="28" t="b">
        <f t="shared" si="1589"/>
        <v>1</v>
      </c>
      <c r="S1023" s="73" t="b">
        <f t="shared" si="1590"/>
        <v>1</v>
      </c>
      <c r="T1023" s="73">
        <f t="shared" si="1591"/>
        <v>0</v>
      </c>
      <c r="U1023" s="61">
        <f t="shared" si="1592"/>
        <v>0</v>
      </c>
      <c r="V1023" s="62">
        <f t="shared" si="1593"/>
        <v>0</v>
      </c>
      <c r="Z1023" s="29" t="s">
        <v>20</v>
      </c>
      <c r="AA1023" s="30">
        <v>40</v>
      </c>
      <c r="AB1023" s="31">
        <v>7</v>
      </c>
      <c r="AC1023" s="31">
        <v>7</v>
      </c>
      <c r="AD1023" s="32" t="s">
        <v>241</v>
      </c>
      <c r="AE1023" s="30" t="s">
        <v>857</v>
      </c>
      <c r="AF1023" s="33">
        <v>1180</v>
      </c>
      <c r="AG1023" s="34">
        <v>0</v>
      </c>
      <c r="AH1023" s="33">
        <v>1180</v>
      </c>
      <c r="AI1023" s="34">
        <v>2501</v>
      </c>
      <c r="AJ1023" s="34">
        <v>0</v>
      </c>
      <c r="AK1023" s="34">
        <v>2501</v>
      </c>
      <c r="AL1023" s="34">
        <v>0</v>
      </c>
      <c r="AM1023" s="34">
        <v>0</v>
      </c>
      <c r="AN1023" s="34">
        <v>0</v>
      </c>
    </row>
    <row r="1024" spans="1:40" s="25" customFormat="1" ht="26.4" x14ac:dyDescent="0.25">
      <c r="A1024" s="3"/>
      <c r="B1024" s="14" t="s">
        <v>19</v>
      </c>
      <c r="C1024" s="15">
        <v>40</v>
      </c>
      <c r="D1024" s="16">
        <v>7</v>
      </c>
      <c r="E1024" s="16">
        <v>7</v>
      </c>
      <c r="F1024" s="17" t="s">
        <v>241</v>
      </c>
      <c r="G1024" s="15" t="s">
        <v>18</v>
      </c>
      <c r="H1024" s="18">
        <v>1180000</v>
      </c>
      <c r="I1024" s="18">
        <v>2501000</v>
      </c>
      <c r="J1024" s="18">
        <v>0</v>
      </c>
      <c r="K1024" s="58">
        <f t="shared" si="1582"/>
        <v>1180</v>
      </c>
      <c r="L1024" s="58">
        <f t="shared" si="1583"/>
        <v>2501</v>
      </c>
      <c r="M1024" s="58">
        <f t="shared" si="1584"/>
        <v>0</v>
      </c>
      <c r="N1024" s="28" t="b">
        <f t="shared" si="1585"/>
        <v>1</v>
      </c>
      <c r="O1024" s="28" t="b">
        <f t="shared" si="1586"/>
        <v>1</v>
      </c>
      <c r="P1024" s="28" t="b">
        <f t="shared" si="1587"/>
        <v>1</v>
      </c>
      <c r="Q1024" s="28" t="b">
        <f t="shared" si="1588"/>
        <v>1</v>
      </c>
      <c r="R1024" s="28" t="b">
        <f t="shared" si="1589"/>
        <v>1</v>
      </c>
      <c r="S1024" s="73" t="b">
        <f t="shared" si="1590"/>
        <v>0</v>
      </c>
      <c r="T1024" s="73">
        <f t="shared" si="1591"/>
        <v>0</v>
      </c>
      <c r="U1024" s="61">
        <f t="shared" si="1592"/>
        <v>0</v>
      </c>
      <c r="V1024" s="62">
        <f t="shared" si="1593"/>
        <v>0</v>
      </c>
      <c r="Z1024" s="29" t="s">
        <v>19</v>
      </c>
      <c r="AA1024" s="30">
        <v>40</v>
      </c>
      <c r="AB1024" s="31">
        <v>7</v>
      </c>
      <c r="AC1024" s="31">
        <v>7</v>
      </c>
      <c r="AD1024" s="32" t="s">
        <v>241</v>
      </c>
      <c r="AE1024" s="30">
        <v>600</v>
      </c>
      <c r="AF1024" s="33">
        <v>1180</v>
      </c>
      <c r="AG1024" s="34">
        <v>0</v>
      </c>
      <c r="AH1024" s="33">
        <v>1180</v>
      </c>
      <c r="AI1024" s="34">
        <v>2501</v>
      </c>
      <c r="AJ1024" s="34">
        <v>0</v>
      </c>
      <c r="AK1024" s="34">
        <v>2501</v>
      </c>
      <c r="AL1024" s="34">
        <v>0</v>
      </c>
      <c r="AM1024" s="34">
        <v>0</v>
      </c>
      <c r="AN1024" s="34">
        <v>0</v>
      </c>
    </row>
    <row r="1025" spans="1:40" s="25" customFormat="1" x14ac:dyDescent="0.25">
      <c r="A1025" s="3"/>
      <c r="B1025" s="14" t="s">
        <v>52</v>
      </c>
      <c r="C1025" s="15">
        <v>40</v>
      </c>
      <c r="D1025" s="16">
        <v>7</v>
      </c>
      <c r="E1025" s="16">
        <v>7</v>
      </c>
      <c r="F1025" s="17" t="s">
        <v>241</v>
      </c>
      <c r="G1025" s="15" t="s">
        <v>51</v>
      </c>
      <c r="H1025" s="18">
        <v>0</v>
      </c>
      <c r="I1025" s="18">
        <v>1321000</v>
      </c>
      <c r="J1025" s="18">
        <v>0</v>
      </c>
      <c r="K1025" s="58">
        <f t="shared" si="1582"/>
        <v>0</v>
      </c>
      <c r="L1025" s="58">
        <f t="shared" si="1583"/>
        <v>1321</v>
      </c>
      <c r="M1025" s="58">
        <f t="shared" si="1584"/>
        <v>0</v>
      </c>
      <c r="N1025" s="28" t="b">
        <f t="shared" si="1585"/>
        <v>1</v>
      </c>
      <c r="O1025" s="28" t="b">
        <f t="shared" si="1586"/>
        <v>1</v>
      </c>
      <c r="P1025" s="28" t="b">
        <f t="shared" si="1587"/>
        <v>1</v>
      </c>
      <c r="Q1025" s="28" t="b">
        <f t="shared" si="1588"/>
        <v>1</v>
      </c>
      <c r="R1025" s="28" t="b">
        <f t="shared" si="1589"/>
        <v>1</v>
      </c>
      <c r="S1025" s="73" t="b">
        <f t="shared" si="1590"/>
        <v>0</v>
      </c>
      <c r="T1025" s="73">
        <f t="shared" si="1591"/>
        <v>0</v>
      </c>
      <c r="U1025" s="61">
        <f t="shared" si="1592"/>
        <v>0</v>
      </c>
      <c r="V1025" s="62">
        <f t="shared" si="1593"/>
        <v>0</v>
      </c>
      <c r="Z1025" s="29" t="s">
        <v>52</v>
      </c>
      <c r="AA1025" s="30">
        <v>40</v>
      </c>
      <c r="AB1025" s="31">
        <v>7</v>
      </c>
      <c r="AC1025" s="31">
        <v>7</v>
      </c>
      <c r="AD1025" s="32" t="s">
        <v>241</v>
      </c>
      <c r="AE1025" s="30">
        <v>610</v>
      </c>
      <c r="AF1025" s="33">
        <v>0</v>
      </c>
      <c r="AG1025" s="34">
        <v>0</v>
      </c>
      <c r="AH1025" s="33">
        <v>0</v>
      </c>
      <c r="AI1025" s="34">
        <v>1321</v>
      </c>
      <c r="AJ1025" s="34">
        <v>0</v>
      </c>
      <c r="AK1025" s="34">
        <v>1321</v>
      </c>
      <c r="AL1025" s="34">
        <v>0</v>
      </c>
      <c r="AM1025" s="34">
        <v>0</v>
      </c>
      <c r="AN1025" s="34">
        <v>0</v>
      </c>
    </row>
    <row r="1026" spans="1:40" s="25" customFormat="1" x14ac:dyDescent="0.25">
      <c r="A1026" s="3"/>
      <c r="B1026" s="14" t="s">
        <v>17</v>
      </c>
      <c r="C1026" s="15">
        <v>40</v>
      </c>
      <c r="D1026" s="16">
        <v>7</v>
      </c>
      <c r="E1026" s="16">
        <v>7</v>
      </c>
      <c r="F1026" s="17" t="s">
        <v>241</v>
      </c>
      <c r="G1026" s="15" t="s">
        <v>16</v>
      </c>
      <c r="H1026" s="18">
        <v>1180000</v>
      </c>
      <c r="I1026" s="18">
        <v>1180000</v>
      </c>
      <c r="J1026" s="18">
        <v>0</v>
      </c>
      <c r="K1026" s="58">
        <f t="shared" si="1582"/>
        <v>1180</v>
      </c>
      <c r="L1026" s="58">
        <f t="shared" si="1583"/>
        <v>1180</v>
      </c>
      <c r="M1026" s="58">
        <f t="shared" si="1584"/>
        <v>0</v>
      </c>
      <c r="N1026" s="28" t="b">
        <f t="shared" si="1585"/>
        <v>1</v>
      </c>
      <c r="O1026" s="28" t="b">
        <f t="shared" si="1586"/>
        <v>1</v>
      </c>
      <c r="P1026" s="28" t="b">
        <f t="shared" si="1587"/>
        <v>1</v>
      </c>
      <c r="Q1026" s="28" t="b">
        <f t="shared" si="1588"/>
        <v>1</v>
      </c>
      <c r="R1026" s="28" t="b">
        <f t="shared" si="1589"/>
        <v>1</v>
      </c>
      <c r="S1026" s="73" t="b">
        <f t="shared" si="1590"/>
        <v>0</v>
      </c>
      <c r="T1026" s="73">
        <f t="shared" si="1591"/>
        <v>0</v>
      </c>
      <c r="U1026" s="61">
        <f t="shared" si="1592"/>
        <v>0</v>
      </c>
      <c r="V1026" s="62">
        <f t="shared" si="1593"/>
        <v>0</v>
      </c>
      <c r="Z1026" s="29" t="s">
        <v>17</v>
      </c>
      <c r="AA1026" s="30">
        <v>40</v>
      </c>
      <c r="AB1026" s="31">
        <v>7</v>
      </c>
      <c r="AC1026" s="31">
        <v>7</v>
      </c>
      <c r="AD1026" s="32" t="s">
        <v>241</v>
      </c>
      <c r="AE1026" s="30">
        <v>620</v>
      </c>
      <c r="AF1026" s="33">
        <v>1180</v>
      </c>
      <c r="AG1026" s="34">
        <v>0</v>
      </c>
      <c r="AH1026" s="33">
        <v>1180</v>
      </c>
      <c r="AI1026" s="34">
        <v>1180</v>
      </c>
      <c r="AJ1026" s="34">
        <v>0</v>
      </c>
      <c r="AK1026" s="34">
        <v>1180</v>
      </c>
      <c r="AL1026" s="34">
        <v>0</v>
      </c>
      <c r="AM1026" s="34">
        <v>0</v>
      </c>
      <c r="AN1026" s="34">
        <v>0</v>
      </c>
    </row>
    <row r="1027" spans="1:40" s="25" customFormat="1" ht="26.4" x14ac:dyDescent="0.25">
      <c r="A1027" s="3"/>
      <c r="B1027" s="14" t="s">
        <v>240</v>
      </c>
      <c r="C1027" s="15">
        <v>40</v>
      </c>
      <c r="D1027" s="16">
        <v>7</v>
      </c>
      <c r="E1027" s="16">
        <v>7</v>
      </c>
      <c r="F1027" s="17" t="s">
        <v>239</v>
      </c>
      <c r="G1027" s="15"/>
      <c r="H1027" s="18">
        <v>100000</v>
      </c>
      <c r="I1027" s="18">
        <v>0</v>
      </c>
      <c r="J1027" s="18">
        <v>0</v>
      </c>
      <c r="K1027" s="58">
        <f t="shared" si="1582"/>
        <v>100</v>
      </c>
      <c r="L1027" s="58">
        <f t="shared" si="1583"/>
        <v>0</v>
      </c>
      <c r="M1027" s="58">
        <f t="shared" si="1584"/>
        <v>0</v>
      </c>
      <c r="N1027" s="28" t="b">
        <f t="shared" si="1585"/>
        <v>1</v>
      </c>
      <c r="O1027" s="28" t="b">
        <f t="shared" si="1586"/>
        <v>1</v>
      </c>
      <c r="P1027" s="28" t="b">
        <f t="shared" si="1587"/>
        <v>1</v>
      </c>
      <c r="Q1027" s="28" t="b">
        <f t="shared" si="1588"/>
        <v>1</v>
      </c>
      <c r="R1027" s="28" t="b">
        <f t="shared" si="1589"/>
        <v>1</v>
      </c>
      <c r="S1027" s="73" t="b">
        <f t="shared" si="1590"/>
        <v>1</v>
      </c>
      <c r="T1027" s="73">
        <f t="shared" si="1591"/>
        <v>0</v>
      </c>
      <c r="U1027" s="61">
        <f t="shared" si="1592"/>
        <v>0</v>
      </c>
      <c r="V1027" s="62">
        <f t="shared" si="1593"/>
        <v>0</v>
      </c>
      <c r="Z1027" s="29" t="s">
        <v>240</v>
      </c>
      <c r="AA1027" s="30">
        <v>40</v>
      </c>
      <c r="AB1027" s="31">
        <v>7</v>
      </c>
      <c r="AC1027" s="31">
        <v>7</v>
      </c>
      <c r="AD1027" s="32" t="s">
        <v>239</v>
      </c>
      <c r="AE1027" s="30" t="s">
        <v>857</v>
      </c>
      <c r="AF1027" s="33">
        <v>100</v>
      </c>
      <c r="AG1027" s="34">
        <v>0</v>
      </c>
      <c r="AH1027" s="33">
        <v>100</v>
      </c>
      <c r="AI1027" s="34">
        <v>0</v>
      </c>
      <c r="AJ1027" s="34">
        <v>0</v>
      </c>
      <c r="AK1027" s="34">
        <v>0</v>
      </c>
      <c r="AL1027" s="34">
        <v>0</v>
      </c>
      <c r="AM1027" s="34">
        <v>0</v>
      </c>
      <c r="AN1027" s="34">
        <v>0</v>
      </c>
    </row>
    <row r="1028" spans="1:40" s="25" customFormat="1" ht="26.4" x14ac:dyDescent="0.25">
      <c r="A1028" s="3"/>
      <c r="B1028" s="14" t="s">
        <v>53</v>
      </c>
      <c r="C1028" s="15">
        <v>40</v>
      </c>
      <c r="D1028" s="16">
        <v>7</v>
      </c>
      <c r="E1028" s="16">
        <v>7</v>
      </c>
      <c r="F1028" s="17" t="s">
        <v>238</v>
      </c>
      <c r="G1028" s="15"/>
      <c r="H1028" s="18">
        <v>100000</v>
      </c>
      <c r="I1028" s="18">
        <v>0</v>
      </c>
      <c r="J1028" s="18">
        <v>0</v>
      </c>
      <c r="K1028" s="58">
        <f t="shared" si="1582"/>
        <v>100</v>
      </c>
      <c r="L1028" s="58">
        <f t="shared" si="1583"/>
        <v>0</v>
      </c>
      <c r="M1028" s="58">
        <f t="shared" si="1584"/>
        <v>0</v>
      </c>
      <c r="N1028" s="28" t="b">
        <f t="shared" si="1585"/>
        <v>1</v>
      </c>
      <c r="O1028" s="28" t="b">
        <f t="shared" si="1586"/>
        <v>1</v>
      </c>
      <c r="P1028" s="28" t="b">
        <f t="shared" si="1587"/>
        <v>1</v>
      </c>
      <c r="Q1028" s="28" t="b">
        <f t="shared" si="1588"/>
        <v>1</v>
      </c>
      <c r="R1028" s="28" t="b">
        <f t="shared" si="1589"/>
        <v>1</v>
      </c>
      <c r="S1028" s="73" t="b">
        <f t="shared" si="1590"/>
        <v>1</v>
      </c>
      <c r="T1028" s="73">
        <f t="shared" si="1591"/>
        <v>0</v>
      </c>
      <c r="U1028" s="61">
        <f t="shared" si="1592"/>
        <v>0</v>
      </c>
      <c r="V1028" s="62">
        <f t="shared" si="1593"/>
        <v>0</v>
      </c>
      <c r="Z1028" s="29" t="s">
        <v>53</v>
      </c>
      <c r="AA1028" s="30">
        <v>40</v>
      </c>
      <c r="AB1028" s="31">
        <v>7</v>
      </c>
      <c r="AC1028" s="31">
        <v>7</v>
      </c>
      <c r="AD1028" s="32" t="s">
        <v>238</v>
      </c>
      <c r="AE1028" s="30" t="s">
        <v>857</v>
      </c>
      <c r="AF1028" s="33">
        <v>100</v>
      </c>
      <c r="AG1028" s="34">
        <v>0</v>
      </c>
      <c r="AH1028" s="33">
        <v>100</v>
      </c>
      <c r="AI1028" s="34">
        <v>0</v>
      </c>
      <c r="AJ1028" s="34">
        <v>0</v>
      </c>
      <c r="AK1028" s="34">
        <v>0</v>
      </c>
      <c r="AL1028" s="34">
        <v>0</v>
      </c>
      <c r="AM1028" s="34">
        <v>0</v>
      </c>
      <c r="AN1028" s="34">
        <v>0</v>
      </c>
    </row>
    <row r="1029" spans="1:40" s="25" customFormat="1" ht="26.4" x14ac:dyDescent="0.25">
      <c r="A1029" s="3"/>
      <c r="B1029" s="14" t="s">
        <v>19</v>
      </c>
      <c r="C1029" s="15">
        <v>40</v>
      </c>
      <c r="D1029" s="16">
        <v>7</v>
      </c>
      <c r="E1029" s="16">
        <v>7</v>
      </c>
      <c r="F1029" s="17" t="s">
        <v>238</v>
      </c>
      <c r="G1029" s="15" t="s">
        <v>18</v>
      </c>
      <c r="H1029" s="18">
        <v>100000</v>
      </c>
      <c r="I1029" s="18">
        <v>0</v>
      </c>
      <c r="J1029" s="18">
        <v>0</v>
      </c>
      <c r="K1029" s="58">
        <f t="shared" si="1582"/>
        <v>100</v>
      </c>
      <c r="L1029" s="58">
        <f t="shared" si="1583"/>
        <v>0</v>
      </c>
      <c r="M1029" s="58">
        <f t="shared" si="1584"/>
        <v>0</v>
      </c>
      <c r="N1029" s="28" t="b">
        <f t="shared" si="1585"/>
        <v>1</v>
      </c>
      <c r="O1029" s="28" t="b">
        <f t="shared" si="1586"/>
        <v>1</v>
      </c>
      <c r="P1029" s="28" t="b">
        <f t="shared" si="1587"/>
        <v>1</v>
      </c>
      <c r="Q1029" s="28" t="b">
        <f t="shared" si="1588"/>
        <v>1</v>
      </c>
      <c r="R1029" s="28" t="b">
        <f t="shared" si="1589"/>
        <v>1</v>
      </c>
      <c r="S1029" s="73" t="b">
        <f t="shared" si="1590"/>
        <v>0</v>
      </c>
      <c r="T1029" s="73">
        <f t="shared" si="1591"/>
        <v>0</v>
      </c>
      <c r="U1029" s="61">
        <f t="shared" si="1592"/>
        <v>0</v>
      </c>
      <c r="V1029" s="62">
        <f t="shared" si="1593"/>
        <v>0</v>
      </c>
      <c r="Z1029" s="29" t="s">
        <v>19</v>
      </c>
      <c r="AA1029" s="30">
        <v>40</v>
      </c>
      <c r="AB1029" s="31">
        <v>7</v>
      </c>
      <c r="AC1029" s="31">
        <v>7</v>
      </c>
      <c r="AD1029" s="32" t="s">
        <v>238</v>
      </c>
      <c r="AE1029" s="30">
        <v>600</v>
      </c>
      <c r="AF1029" s="33">
        <v>100</v>
      </c>
      <c r="AG1029" s="34">
        <v>0</v>
      </c>
      <c r="AH1029" s="33">
        <v>100</v>
      </c>
      <c r="AI1029" s="34">
        <v>0</v>
      </c>
      <c r="AJ1029" s="34">
        <v>0</v>
      </c>
      <c r="AK1029" s="34">
        <v>0</v>
      </c>
      <c r="AL1029" s="34">
        <v>0</v>
      </c>
      <c r="AM1029" s="34">
        <v>0</v>
      </c>
      <c r="AN1029" s="34">
        <v>0</v>
      </c>
    </row>
    <row r="1030" spans="1:40" s="25" customFormat="1" x14ac:dyDescent="0.25">
      <c r="A1030" s="3"/>
      <c r="B1030" s="14" t="s">
        <v>17</v>
      </c>
      <c r="C1030" s="15">
        <v>40</v>
      </c>
      <c r="D1030" s="16">
        <v>7</v>
      </c>
      <c r="E1030" s="16">
        <v>7</v>
      </c>
      <c r="F1030" s="17" t="s">
        <v>238</v>
      </c>
      <c r="G1030" s="15" t="s">
        <v>16</v>
      </c>
      <c r="H1030" s="18">
        <v>100000</v>
      </c>
      <c r="I1030" s="18">
        <v>0</v>
      </c>
      <c r="J1030" s="18">
        <v>0</v>
      </c>
      <c r="K1030" s="58">
        <f t="shared" si="1582"/>
        <v>100</v>
      </c>
      <c r="L1030" s="58">
        <f t="shared" si="1583"/>
        <v>0</v>
      </c>
      <c r="M1030" s="58">
        <f t="shared" si="1584"/>
        <v>0</v>
      </c>
      <c r="N1030" s="28" t="b">
        <f t="shared" si="1585"/>
        <v>1</v>
      </c>
      <c r="O1030" s="28" t="b">
        <f t="shared" si="1586"/>
        <v>1</v>
      </c>
      <c r="P1030" s="28" t="b">
        <f t="shared" si="1587"/>
        <v>1</v>
      </c>
      <c r="Q1030" s="28" t="b">
        <f t="shared" si="1588"/>
        <v>1</v>
      </c>
      <c r="R1030" s="28" t="b">
        <f t="shared" si="1589"/>
        <v>1</v>
      </c>
      <c r="S1030" s="73" t="b">
        <f t="shared" si="1590"/>
        <v>0</v>
      </c>
      <c r="T1030" s="73">
        <f t="shared" si="1591"/>
        <v>0</v>
      </c>
      <c r="U1030" s="61">
        <f t="shared" si="1592"/>
        <v>0</v>
      </c>
      <c r="V1030" s="62">
        <f t="shared" si="1593"/>
        <v>0</v>
      </c>
      <c r="Z1030" s="29" t="s">
        <v>17</v>
      </c>
      <c r="AA1030" s="30">
        <v>40</v>
      </c>
      <c r="AB1030" s="31">
        <v>7</v>
      </c>
      <c r="AC1030" s="31">
        <v>7</v>
      </c>
      <c r="AD1030" s="32" t="s">
        <v>238</v>
      </c>
      <c r="AE1030" s="30">
        <v>620</v>
      </c>
      <c r="AF1030" s="33">
        <v>100</v>
      </c>
      <c r="AG1030" s="34">
        <v>0</v>
      </c>
      <c r="AH1030" s="33">
        <v>100</v>
      </c>
      <c r="AI1030" s="34">
        <v>0</v>
      </c>
      <c r="AJ1030" s="34">
        <v>0</v>
      </c>
      <c r="AK1030" s="34">
        <v>0</v>
      </c>
      <c r="AL1030" s="34">
        <v>0</v>
      </c>
      <c r="AM1030" s="34">
        <v>0</v>
      </c>
      <c r="AN1030" s="34">
        <v>0</v>
      </c>
    </row>
    <row r="1031" spans="1:40" s="25" customFormat="1" x14ac:dyDescent="0.25">
      <c r="A1031" s="3"/>
      <c r="B1031" s="19" t="s">
        <v>237</v>
      </c>
      <c r="C1031" s="15">
        <v>40</v>
      </c>
      <c r="D1031" s="16">
        <v>7</v>
      </c>
      <c r="E1031" s="16">
        <v>9</v>
      </c>
      <c r="F1031" s="17"/>
      <c r="G1031" s="15"/>
      <c r="H1031" s="18">
        <v>23984400</v>
      </c>
      <c r="I1031" s="18">
        <v>23924400</v>
      </c>
      <c r="J1031" s="18">
        <v>23924400</v>
      </c>
      <c r="K1031" s="58">
        <f t="shared" si="1582"/>
        <v>23984.400000000001</v>
      </c>
      <c r="L1031" s="58">
        <f t="shared" si="1583"/>
        <v>23924.400000000001</v>
      </c>
      <c r="M1031" s="58">
        <f t="shared" si="1584"/>
        <v>23924.400000000001</v>
      </c>
      <c r="N1031" s="28" t="b">
        <f t="shared" si="1585"/>
        <v>1</v>
      </c>
      <c r="O1031" s="28" t="b">
        <f t="shared" si="1586"/>
        <v>1</v>
      </c>
      <c r="P1031" s="28" t="b">
        <f t="shared" si="1587"/>
        <v>1</v>
      </c>
      <c r="Q1031" s="28" t="b">
        <f t="shared" si="1588"/>
        <v>1</v>
      </c>
      <c r="R1031" s="28" t="b">
        <f t="shared" si="1589"/>
        <v>1</v>
      </c>
      <c r="S1031" s="73" t="b">
        <f t="shared" si="1590"/>
        <v>1</v>
      </c>
      <c r="T1031" s="73">
        <f t="shared" si="1591"/>
        <v>0</v>
      </c>
      <c r="U1031" s="61">
        <f t="shared" si="1592"/>
        <v>0</v>
      </c>
      <c r="V1031" s="62">
        <f t="shared" si="1593"/>
        <v>0</v>
      </c>
      <c r="Z1031" s="29" t="s">
        <v>237</v>
      </c>
      <c r="AA1031" s="30">
        <v>40</v>
      </c>
      <c r="AB1031" s="31">
        <v>7</v>
      </c>
      <c r="AC1031" s="31">
        <v>9</v>
      </c>
      <c r="AD1031" s="32" t="s">
        <v>857</v>
      </c>
      <c r="AE1031" s="30" t="s">
        <v>857</v>
      </c>
      <c r="AF1031" s="33">
        <v>23924.400000000001</v>
      </c>
      <c r="AG1031" s="34">
        <v>60</v>
      </c>
      <c r="AH1031" s="33">
        <v>23984.400000000001</v>
      </c>
      <c r="AI1031" s="34">
        <v>23924.400000000001</v>
      </c>
      <c r="AJ1031" s="34">
        <v>0</v>
      </c>
      <c r="AK1031" s="34">
        <v>23924.400000000001</v>
      </c>
      <c r="AL1031" s="34">
        <v>23924.400000000001</v>
      </c>
      <c r="AM1031" s="34">
        <v>0</v>
      </c>
      <c r="AN1031" s="34">
        <v>23924.400000000001</v>
      </c>
    </row>
    <row r="1032" spans="1:40" s="25" customFormat="1" x14ac:dyDescent="0.25">
      <c r="A1032" s="3"/>
      <c r="B1032" s="20" t="s">
        <v>126</v>
      </c>
      <c r="C1032" s="15">
        <v>40</v>
      </c>
      <c r="D1032" s="16">
        <v>7</v>
      </c>
      <c r="E1032" s="16">
        <v>9</v>
      </c>
      <c r="F1032" s="17" t="s">
        <v>125</v>
      </c>
      <c r="G1032" s="15"/>
      <c r="H1032" s="18">
        <v>1560000</v>
      </c>
      <c r="I1032" s="18">
        <v>1560000</v>
      </c>
      <c r="J1032" s="18">
        <v>1560000</v>
      </c>
      <c r="K1032" s="58">
        <f t="shared" si="1582"/>
        <v>1560</v>
      </c>
      <c r="L1032" s="58">
        <f t="shared" si="1583"/>
        <v>1560</v>
      </c>
      <c r="M1032" s="58">
        <f t="shared" si="1584"/>
        <v>1560</v>
      </c>
      <c r="N1032" s="28" t="b">
        <f t="shared" si="1585"/>
        <v>1</v>
      </c>
      <c r="O1032" s="28" t="b">
        <f t="shared" si="1586"/>
        <v>1</v>
      </c>
      <c r="P1032" s="28" t="b">
        <f t="shared" si="1587"/>
        <v>1</v>
      </c>
      <c r="Q1032" s="28" t="b">
        <f t="shared" si="1588"/>
        <v>1</v>
      </c>
      <c r="R1032" s="28" t="b">
        <f t="shared" si="1589"/>
        <v>1</v>
      </c>
      <c r="S1032" s="73" t="b">
        <f t="shared" si="1590"/>
        <v>1</v>
      </c>
      <c r="T1032" s="73">
        <f t="shared" si="1591"/>
        <v>0</v>
      </c>
      <c r="U1032" s="61">
        <f t="shared" si="1592"/>
        <v>0</v>
      </c>
      <c r="V1032" s="62">
        <f t="shared" si="1593"/>
        <v>0</v>
      </c>
      <c r="Z1032" s="29" t="s">
        <v>126</v>
      </c>
      <c r="AA1032" s="30">
        <v>40</v>
      </c>
      <c r="AB1032" s="31">
        <v>7</v>
      </c>
      <c r="AC1032" s="31">
        <v>9</v>
      </c>
      <c r="AD1032" s="32" t="s">
        <v>125</v>
      </c>
      <c r="AE1032" s="30" t="s">
        <v>857</v>
      </c>
      <c r="AF1032" s="33">
        <v>1560</v>
      </c>
      <c r="AG1032" s="34">
        <v>0</v>
      </c>
      <c r="AH1032" s="33">
        <v>1560</v>
      </c>
      <c r="AI1032" s="34">
        <v>1560</v>
      </c>
      <c r="AJ1032" s="34">
        <v>0</v>
      </c>
      <c r="AK1032" s="34">
        <v>1560</v>
      </c>
      <c r="AL1032" s="34">
        <v>1560</v>
      </c>
      <c r="AM1032" s="34">
        <v>0</v>
      </c>
      <c r="AN1032" s="34">
        <v>1560</v>
      </c>
    </row>
    <row r="1033" spans="1:40" s="25" customFormat="1" ht="26.4" x14ac:dyDescent="0.25">
      <c r="A1033" s="3"/>
      <c r="B1033" s="14" t="s">
        <v>124</v>
      </c>
      <c r="C1033" s="15">
        <v>40</v>
      </c>
      <c r="D1033" s="16">
        <v>7</v>
      </c>
      <c r="E1033" s="16">
        <v>9</v>
      </c>
      <c r="F1033" s="17" t="s">
        <v>123</v>
      </c>
      <c r="G1033" s="15"/>
      <c r="H1033" s="18">
        <v>1560000</v>
      </c>
      <c r="I1033" s="18">
        <v>1560000</v>
      </c>
      <c r="J1033" s="18">
        <v>1560000</v>
      </c>
      <c r="K1033" s="58">
        <f t="shared" si="1582"/>
        <v>1560</v>
      </c>
      <c r="L1033" s="58">
        <f t="shared" si="1583"/>
        <v>1560</v>
      </c>
      <c r="M1033" s="58">
        <f t="shared" si="1584"/>
        <v>1560</v>
      </c>
      <c r="N1033" s="28" t="b">
        <f t="shared" si="1585"/>
        <v>1</v>
      </c>
      <c r="O1033" s="28" t="b">
        <f t="shared" si="1586"/>
        <v>1</v>
      </c>
      <c r="P1033" s="28" t="b">
        <f t="shared" si="1587"/>
        <v>1</v>
      </c>
      <c r="Q1033" s="28" t="b">
        <f t="shared" si="1588"/>
        <v>1</v>
      </c>
      <c r="R1033" s="28" t="b">
        <f t="shared" si="1589"/>
        <v>1</v>
      </c>
      <c r="S1033" s="73" t="b">
        <f t="shared" si="1590"/>
        <v>1</v>
      </c>
      <c r="T1033" s="73">
        <f t="shared" si="1591"/>
        <v>0</v>
      </c>
      <c r="U1033" s="61">
        <f t="shared" si="1592"/>
        <v>0</v>
      </c>
      <c r="V1033" s="62">
        <f t="shared" si="1593"/>
        <v>0</v>
      </c>
      <c r="Z1033" s="29" t="s">
        <v>124</v>
      </c>
      <c r="AA1033" s="30">
        <v>40</v>
      </c>
      <c r="AB1033" s="31">
        <v>7</v>
      </c>
      <c r="AC1033" s="31">
        <v>9</v>
      </c>
      <c r="AD1033" s="32" t="s">
        <v>123</v>
      </c>
      <c r="AE1033" s="30" t="s">
        <v>857</v>
      </c>
      <c r="AF1033" s="33">
        <v>1560</v>
      </c>
      <c r="AG1033" s="34">
        <v>0</v>
      </c>
      <c r="AH1033" s="33">
        <v>1560</v>
      </c>
      <c r="AI1033" s="34">
        <v>1560</v>
      </c>
      <c r="AJ1033" s="34">
        <v>0</v>
      </c>
      <c r="AK1033" s="34">
        <v>1560</v>
      </c>
      <c r="AL1033" s="34">
        <v>1560</v>
      </c>
      <c r="AM1033" s="34">
        <v>0</v>
      </c>
      <c r="AN1033" s="34">
        <v>1560</v>
      </c>
    </row>
    <row r="1034" spans="1:40" s="25" customFormat="1" ht="39.6" x14ac:dyDescent="0.25">
      <c r="A1034" s="3"/>
      <c r="B1034" s="14" t="s">
        <v>122</v>
      </c>
      <c r="C1034" s="15">
        <v>40</v>
      </c>
      <c r="D1034" s="16">
        <v>7</v>
      </c>
      <c r="E1034" s="16">
        <v>9</v>
      </c>
      <c r="F1034" s="17" t="s">
        <v>121</v>
      </c>
      <c r="G1034" s="15"/>
      <c r="H1034" s="18">
        <v>1560000</v>
      </c>
      <c r="I1034" s="18">
        <v>1560000</v>
      </c>
      <c r="J1034" s="18">
        <v>1560000</v>
      </c>
      <c r="K1034" s="58">
        <f t="shared" si="1582"/>
        <v>1560</v>
      </c>
      <c r="L1034" s="58">
        <f t="shared" si="1583"/>
        <v>1560</v>
      </c>
      <c r="M1034" s="58">
        <f t="shared" si="1584"/>
        <v>1560</v>
      </c>
      <c r="N1034" s="28" t="b">
        <f t="shared" si="1585"/>
        <v>1</v>
      </c>
      <c r="O1034" s="28" t="b">
        <f t="shared" si="1586"/>
        <v>1</v>
      </c>
      <c r="P1034" s="28" t="b">
        <f t="shared" si="1587"/>
        <v>1</v>
      </c>
      <c r="Q1034" s="28" t="b">
        <f t="shared" si="1588"/>
        <v>1</v>
      </c>
      <c r="R1034" s="28" t="b">
        <f t="shared" si="1589"/>
        <v>1</v>
      </c>
      <c r="S1034" s="73" t="b">
        <f t="shared" si="1590"/>
        <v>1</v>
      </c>
      <c r="T1034" s="73">
        <f t="shared" si="1591"/>
        <v>0</v>
      </c>
      <c r="U1034" s="61">
        <f t="shared" si="1592"/>
        <v>0</v>
      </c>
      <c r="V1034" s="62">
        <f t="shared" si="1593"/>
        <v>0</v>
      </c>
      <c r="Z1034" s="29" t="s">
        <v>122</v>
      </c>
      <c r="AA1034" s="30">
        <v>40</v>
      </c>
      <c r="AB1034" s="31">
        <v>7</v>
      </c>
      <c r="AC1034" s="31">
        <v>9</v>
      </c>
      <c r="AD1034" s="32" t="s">
        <v>121</v>
      </c>
      <c r="AE1034" s="30" t="s">
        <v>857</v>
      </c>
      <c r="AF1034" s="33">
        <v>1560</v>
      </c>
      <c r="AG1034" s="34">
        <v>0</v>
      </c>
      <c r="AH1034" s="33">
        <v>1560</v>
      </c>
      <c r="AI1034" s="34">
        <v>1560</v>
      </c>
      <c r="AJ1034" s="34">
        <v>0</v>
      </c>
      <c r="AK1034" s="34">
        <v>1560</v>
      </c>
      <c r="AL1034" s="34">
        <v>1560</v>
      </c>
      <c r="AM1034" s="34">
        <v>0</v>
      </c>
      <c r="AN1034" s="34">
        <v>1560</v>
      </c>
    </row>
    <row r="1035" spans="1:40" s="25" customFormat="1" ht="39.6" x14ac:dyDescent="0.25">
      <c r="A1035" s="3"/>
      <c r="B1035" s="14" t="s">
        <v>120</v>
      </c>
      <c r="C1035" s="15">
        <v>40</v>
      </c>
      <c r="D1035" s="16">
        <v>7</v>
      </c>
      <c r="E1035" s="16">
        <v>9</v>
      </c>
      <c r="F1035" s="17" t="s">
        <v>117</v>
      </c>
      <c r="G1035" s="15"/>
      <c r="H1035" s="18">
        <v>1560000</v>
      </c>
      <c r="I1035" s="18">
        <v>1560000</v>
      </c>
      <c r="J1035" s="18">
        <v>1560000</v>
      </c>
      <c r="K1035" s="58">
        <f t="shared" si="1582"/>
        <v>1560</v>
      </c>
      <c r="L1035" s="58">
        <f t="shared" si="1583"/>
        <v>1560</v>
      </c>
      <c r="M1035" s="58">
        <f t="shared" si="1584"/>
        <v>1560</v>
      </c>
      <c r="N1035" s="28" t="b">
        <f t="shared" si="1585"/>
        <v>1</v>
      </c>
      <c r="O1035" s="28" t="b">
        <f t="shared" si="1586"/>
        <v>1</v>
      </c>
      <c r="P1035" s="28" t="b">
        <f t="shared" si="1587"/>
        <v>1</v>
      </c>
      <c r="Q1035" s="28" t="b">
        <f t="shared" si="1588"/>
        <v>1</v>
      </c>
      <c r="R1035" s="28" t="b">
        <f t="shared" si="1589"/>
        <v>1</v>
      </c>
      <c r="S1035" s="73" t="b">
        <f t="shared" si="1590"/>
        <v>1</v>
      </c>
      <c r="T1035" s="73">
        <f t="shared" si="1591"/>
        <v>0</v>
      </c>
      <c r="U1035" s="61">
        <f t="shared" si="1592"/>
        <v>0</v>
      </c>
      <c r="V1035" s="62">
        <f t="shared" si="1593"/>
        <v>0</v>
      </c>
      <c r="Z1035" s="29" t="s">
        <v>120</v>
      </c>
      <c r="AA1035" s="30">
        <v>40</v>
      </c>
      <c r="AB1035" s="31">
        <v>7</v>
      </c>
      <c r="AC1035" s="31">
        <v>9</v>
      </c>
      <c r="AD1035" s="32" t="s">
        <v>117</v>
      </c>
      <c r="AE1035" s="30" t="s">
        <v>857</v>
      </c>
      <c r="AF1035" s="33">
        <v>1560</v>
      </c>
      <c r="AG1035" s="34">
        <v>0</v>
      </c>
      <c r="AH1035" s="33">
        <v>1560</v>
      </c>
      <c r="AI1035" s="34">
        <v>1560</v>
      </c>
      <c r="AJ1035" s="34">
        <v>0</v>
      </c>
      <c r="AK1035" s="34">
        <v>1560</v>
      </c>
      <c r="AL1035" s="34">
        <v>1560</v>
      </c>
      <c r="AM1035" s="34">
        <v>0</v>
      </c>
      <c r="AN1035" s="34">
        <v>1560</v>
      </c>
    </row>
    <row r="1036" spans="1:40" s="25" customFormat="1" ht="41.4" x14ac:dyDescent="0.25">
      <c r="A1036" s="3"/>
      <c r="B1036" s="14" t="s">
        <v>39</v>
      </c>
      <c r="C1036" s="15">
        <v>40</v>
      </c>
      <c r="D1036" s="16">
        <v>7</v>
      </c>
      <c r="E1036" s="16">
        <v>9</v>
      </c>
      <c r="F1036" s="17" t="s">
        <v>117</v>
      </c>
      <c r="G1036" s="15" t="s">
        <v>38</v>
      </c>
      <c r="H1036" s="18">
        <v>1560000</v>
      </c>
      <c r="I1036" s="18">
        <v>1560000</v>
      </c>
      <c r="J1036" s="18">
        <v>1560000</v>
      </c>
      <c r="K1036" s="58">
        <f t="shared" si="1582"/>
        <v>1560</v>
      </c>
      <c r="L1036" s="58">
        <f t="shared" si="1583"/>
        <v>1560</v>
      </c>
      <c r="M1036" s="58">
        <f t="shared" si="1584"/>
        <v>1560</v>
      </c>
      <c r="N1036" s="28" t="b">
        <f t="shared" si="1585"/>
        <v>1</v>
      </c>
      <c r="O1036" s="28" t="b">
        <f t="shared" si="1586"/>
        <v>1</v>
      </c>
      <c r="P1036" s="28" t="b">
        <f t="shared" si="1587"/>
        <v>1</v>
      </c>
      <c r="Q1036" s="28" t="b">
        <f t="shared" si="1588"/>
        <v>1</v>
      </c>
      <c r="R1036" s="28" t="b">
        <f t="shared" si="1589"/>
        <v>1</v>
      </c>
      <c r="S1036" s="73" t="b">
        <f t="shared" si="1590"/>
        <v>0</v>
      </c>
      <c r="T1036" s="73">
        <f t="shared" si="1591"/>
        <v>0</v>
      </c>
      <c r="U1036" s="61">
        <f t="shared" si="1592"/>
        <v>0</v>
      </c>
      <c r="V1036" s="62">
        <f t="shared" si="1593"/>
        <v>0</v>
      </c>
      <c r="Z1036" s="29" t="s">
        <v>39</v>
      </c>
      <c r="AA1036" s="30">
        <v>40</v>
      </c>
      <c r="AB1036" s="31">
        <v>7</v>
      </c>
      <c r="AC1036" s="31">
        <v>9</v>
      </c>
      <c r="AD1036" s="32" t="s">
        <v>117</v>
      </c>
      <c r="AE1036" s="30">
        <v>100</v>
      </c>
      <c r="AF1036" s="33">
        <v>1560</v>
      </c>
      <c r="AG1036" s="34">
        <v>0</v>
      </c>
      <c r="AH1036" s="33">
        <v>1560</v>
      </c>
      <c r="AI1036" s="34">
        <v>1560</v>
      </c>
      <c r="AJ1036" s="34">
        <v>0</v>
      </c>
      <c r="AK1036" s="34">
        <v>1560</v>
      </c>
      <c r="AL1036" s="34">
        <v>1560</v>
      </c>
      <c r="AM1036" s="34">
        <v>0</v>
      </c>
      <c r="AN1036" s="34">
        <v>1560</v>
      </c>
    </row>
    <row r="1037" spans="1:40" s="25" customFormat="1" x14ac:dyDescent="0.25">
      <c r="A1037" s="3"/>
      <c r="B1037" s="14" t="s">
        <v>236</v>
      </c>
      <c r="C1037" s="15">
        <v>40</v>
      </c>
      <c r="D1037" s="16">
        <v>7</v>
      </c>
      <c r="E1037" s="16">
        <v>9</v>
      </c>
      <c r="F1037" s="17" t="s">
        <v>117</v>
      </c>
      <c r="G1037" s="15" t="s">
        <v>235</v>
      </c>
      <c r="H1037" s="18">
        <v>1560000</v>
      </c>
      <c r="I1037" s="18">
        <v>1560000</v>
      </c>
      <c r="J1037" s="18">
        <v>1560000</v>
      </c>
      <c r="K1037" s="58">
        <f t="shared" si="1582"/>
        <v>1560</v>
      </c>
      <c r="L1037" s="58">
        <f t="shared" si="1583"/>
        <v>1560</v>
      </c>
      <c r="M1037" s="58">
        <f t="shared" si="1584"/>
        <v>1560</v>
      </c>
      <c r="N1037" s="28" t="b">
        <f t="shared" si="1585"/>
        <v>1</v>
      </c>
      <c r="O1037" s="28" t="b">
        <f t="shared" si="1586"/>
        <v>1</v>
      </c>
      <c r="P1037" s="28" t="b">
        <f t="shared" si="1587"/>
        <v>1</v>
      </c>
      <c r="Q1037" s="28" t="b">
        <f t="shared" si="1588"/>
        <v>1</v>
      </c>
      <c r="R1037" s="28" t="b">
        <f t="shared" si="1589"/>
        <v>1</v>
      </c>
      <c r="S1037" s="73" t="b">
        <f t="shared" si="1590"/>
        <v>0</v>
      </c>
      <c r="T1037" s="73">
        <f t="shared" si="1591"/>
        <v>0</v>
      </c>
      <c r="U1037" s="61">
        <f t="shared" si="1592"/>
        <v>0</v>
      </c>
      <c r="V1037" s="62">
        <f t="shared" si="1593"/>
        <v>0</v>
      </c>
      <c r="Z1037" s="29" t="s">
        <v>236</v>
      </c>
      <c r="AA1037" s="30">
        <v>40</v>
      </c>
      <c r="AB1037" s="31">
        <v>7</v>
      </c>
      <c r="AC1037" s="31">
        <v>9</v>
      </c>
      <c r="AD1037" s="32" t="s">
        <v>117</v>
      </c>
      <c r="AE1037" s="30">
        <v>110</v>
      </c>
      <c r="AF1037" s="33">
        <v>1560</v>
      </c>
      <c r="AG1037" s="34">
        <v>0</v>
      </c>
      <c r="AH1037" s="33">
        <v>1560</v>
      </c>
      <c r="AI1037" s="34">
        <v>1560</v>
      </c>
      <c r="AJ1037" s="34">
        <v>0</v>
      </c>
      <c r="AK1037" s="34">
        <v>1560</v>
      </c>
      <c r="AL1037" s="34">
        <v>1560</v>
      </c>
      <c r="AM1037" s="34">
        <v>0</v>
      </c>
      <c r="AN1037" s="34">
        <v>1560</v>
      </c>
    </row>
    <row r="1038" spans="1:40" s="25" customFormat="1" ht="31.2" x14ac:dyDescent="0.25">
      <c r="A1038" s="3"/>
      <c r="B1038" s="20" t="s">
        <v>234</v>
      </c>
      <c r="C1038" s="15">
        <v>40</v>
      </c>
      <c r="D1038" s="16">
        <v>7</v>
      </c>
      <c r="E1038" s="16">
        <v>9</v>
      </c>
      <c r="F1038" s="17" t="s">
        <v>233</v>
      </c>
      <c r="G1038" s="15"/>
      <c r="H1038" s="18">
        <v>80000</v>
      </c>
      <c r="I1038" s="18">
        <v>80000</v>
      </c>
      <c r="J1038" s="18">
        <v>80000</v>
      </c>
      <c r="K1038" s="58">
        <f t="shared" si="1582"/>
        <v>80</v>
      </c>
      <c r="L1038" s="58">
        <f t="shared" si="1583"/>
        <v>80</v>
      </c>
      <c r="M1038" s="58">
        <f t="shared" si="1584"/>
        <v>80</v>
      </c>
      <c r="N1038" s="28" t="b">
        <f t="shared" si="1585"/>
        <v>1</v>
      </c>
      <c r="O1038" s="28" t="b">
        <f t="shared" si="1586"/>
        <v>1</v>
      </c>
      <c r="P1038" s="28" t="b">
        <f t="shared" si="1587"/>
        <v>1</v>
      </c>
      <c r="Q1038" s="28" t="b">
        <f t="shared" si="1588"/>
        <v>1</v>
      </c>
      <c r="R1038" s="28" t="b">
        <f t="shared" si="1589"/>
        <v>1</v>
      </c>
      <c r="S1038" s="73" t="b">
        <f t="shared" si="1590"/>
        <v>1</v>
      </c>
      <c r="T1038" s="73">
        <f t="shared" si="1591"/>
        <v>0</v>
      </c>
      <c r="U1038" s="61">
        <f t="shared" si="1592"/>
        <v>0</v>
      </c>
      <c r="V1038" s="62">
        <f t="shared" si="1593"/>
        <v>0</v>
      </c>
      <c r="Z1038" s="29" t="s">
        <v>234</v>
      </c>
      <c r="AA1038" s="30">
        <v>40</v>
      </c>
      <c r="AB1038" s="31">
        <v>7</v>
      </c>
      <c r="AC1038" s="31">
        <v>9</v>
      </c>
      <c r="AD1038" s="32" t="s">
        <v>233</v>
      </c>
      <c r="AE1038" s="30" t="s">
        <v>857</v>
      </c>
      <c r="AF1038" s="33">
        <v>80</v>
      </c>
      <c r="AG1038" s="34">
        <v>0</v>
      </c>
      <c r="AH1038" s="33">
        <v>80</v>
      </c>
      <c r="AI1038" s="34">
        <v>80</v>
      </c>
      <c r="AJ1038" s="34">
        <v>0</v>
      </c>
      <c r="AK1038" s="34">
        <v>80</v>
      </c>
      <c r="AL1038" s="34">
        <v>80</v>
      </c>
      <c r="AM1038" s="34">
        <v>0</v>
      </c>
      <c r="AN1038" s="34">
        <v>80</v>
      </c>
    </row>
    <row r="1039" spans="1:40" s="25" customFormat="1" ht="26.4" x14ac:dyDescent="0.25">
      <c r="A1039" s="3"/>
      <c r="B1039" s="14" t="s">
        <v>232</v>
      </c>
      <c r="C1039" s="15">
        <v>40</v>
      </c>
      <c r="D1039" s="16">
        <v>7</v>
      </c>
      <c r="E1039" s="16">
        <v>9</v>
      </c>
      <c r="F1039" s="17" t="s">
        <v>231</v>
      </c>
      <c r="G1039" s="15"/>
      <c r="H1039" s="18">
        <v>80000</v>
      </c>
      <c r="I1039" s="18">
        <v>80000</v>
      </c>
      <c r="J1039" s="18">
        <v>80000</v>
      </c>
      <c r="K1039" s="58">
        <f t="shared" si="1582"/>
        <v>80</v>
      </c>
      <c r="L1039" s="58">
        <f t="shared" si="1583"/>
        <v>80</v>
      </c>
      <c r="M1039" s="58">
        <f t="shared" si="1584"/>
        <v>80</v>
      </c>
      <c r="N1039" s="28" t="b">
        <f t="shared" si="1585"/>
        <v>1</v>
      </c>
      <c r="O1039" s="28" t="b">
        <f t="shared" si="1586"/>
        <v>1</v>
      </c>
      <c r="P1039" s="28" t="b">
        <f t="shared" si="1587"/>
        <v>1</v>
      </c>
      <c r="Q1039" s="28" t="b">
        <f t="shared" si="1588"/>
        <v>1</v>
      </c>
      <c r="R1039" s="28" t="b">
        <f t="shared" si="1589"/>
        <v>1</v>
      </c>
      <c r="S1039" s="73" t="b">
        <f t="shared" si="1590"/>
        <v>1</v>
      </c>
      <c r="T1039" s="73">
        <f t="shared" si="1591"/>
        <v>0</v>
      </c>
      <c r="U1039" s="61">
        <f t="shared" si="1592"/>
        <v>0</v>
      </c>
      <c r="V1039" s="62">
        <f t="shared" si="1593"/>
        <v>0</v>
      </c>
      <c r="Z1039" s="29" t="s">
        <v>232</v>
      </c>
      <c r="AA1039" s="30">
        <v>40</v>
      </c>
      <c r="AB1039" s="31">
        <v>7</v>
      </c>
      <c r="AC1039" s="31">
        <v>9</v>
      </c>
      <c r="AD1039" s="32" t="s">
        <v>231</v>
      </c>
      <c r="AE1039" s="30" t="s">
        <v>857</v>
      </c>
      <c r="AF1039" s="33">
        <v>80</v>
      </c>
      <c r="AG1039" s="34">
        <v>0</v>
      </c>
      <c r="AH1039" s="33">
        <v>80</v>
      </c>
      <c r="AI1039" s="34">
        <v>80</v>
      </c>
      <c r="AJ1039" s="34">
        <v>0</v>
      </c>
      <c r="AK1039" s="34">
        <v>80</v>
      </c>
      <c r="AL1039" s="34">
        <v>80</v>
      </c>
      <c r="AM1039" s="34">
        <v>0</v>
      </c>
      <c r="AN1039" s="34">
        <v>80</v>
      </c>
    </row>
    <row r="1040" spans="1:40" s="25" customFormat="1" ht="66" x14ac:dyDescent="0.25">
      <c r="A1040" s="3"/>
      <c r="B1040" s="14" t="s">
        <v>230</v>
      </c>
      <c r="C1040" s="15">
        <v>40</v>
      </c>
      <c r="D1040" s="16">
        <v>7</v>
      </c>
      <c r="E1040" s="16">
        <v>9</v>
      </c>
      <c r="F1040" s="17" t="s">
        <v>229</v>
      </c>
      <c r="G1040" s="15"/>
      <c r="H1040" s="18">
        <v>40000</v>
      </c>
      <c r="I1040" s="18">
        <v>40000</v>
      </c>
      <c r="J1040" s="18">
        <v>40000</v>
      </c>
      <c r="K1040" s="58">
        <f t="shared" si="1582"/>
        <v>40</v>
      </c>
      <c r="L1040" s="58">
        <f t="shared" si="1583"/>
        <v>40</v>
      </c>
      <c r="M1040" s="58">
        <f t="shared" si="1584"/>
        <v>40</v>
      </c>
      <c r="N1040" s="28" t="b">
        <f t="shared" si="1585"/>
        <v>1</v>
      </c>
      <c r="O1040" s="28" t="b">
        <f t="shared" si="1586"/>
        <v>1</v>
      </c>
      <c r="P1040" s="28" t="b">
        <f t="shared" si="1587"/>
        <v>1</v>
      </c>
      <c r="Q1040" s="28" t="b">
        <f t="shared" si="1588"/>
        <v>1</v>
      </c>
      <c r="R1040" s="28" t="b">
        <f t="shared" si="1589"/>
        <v>1</v>
      </c>
      <c r="S1040" s="73" t="b">
        <f t="shared" si="1590"/>
        <v>1</v>
      </c>
      <c r="T1040" s="73">
        <f t="shared" si="1591"/>
        <v>0</v>
      </c>
      <c r="U1040" s="61">
        <f t="shared" si="1592"/>
        <v>0</v>
      </c>
      <c r="V1040" s="62">
        <f t="shared" si="1593"/>
        <v>0</v>
      </c>
      <c r="Z1040" s="29" t="s">
        <v>230</v>
      </c>
      <c r="AA1040" s="30">
        <v>40</v>
      </c>
      <c r="AB1040" s="31">
        <v>7</v>
      </c>
      <c r="AC1040" s="31">
        <v>9</v>
      </c>
      <c r="AD1040" s="32" t="s">
        <v>229</v>
      </c>
      <c r="AE1040" s="30" t="s">
        <v>857</v>
      </c>
      <c r="AF1040" s="33">
        <v>40</v>
      </c>
      <c r="AG1040" s="34">
        <v>0</v>
      </c>
      <c r="AH1040" s="33">
        <v>40</v>
      </c>
      <c r="AI1040" s="34">
        <v>40</v>
      </c>
      <c r="AJ1040" s="34">
        <v>0</v>
      </c>
      <c r="AK1040" s="34">
        <v>40</v>
      </c>
      <c r="AL1040" s="34">
        <v>40</v>
      </c>
      <c r="AM1040" s="34">
        <v>0</v>
      </c>
      <c r="AN1040" s="34">
        <v>40</v>
      </c>
    </row>
    <row r="1041" spans="1:40" s="25" customFormat="1" x14ac:dyDescent="0.25">
      <c r="A1041" s="3"/>
      <c r="B1041" s="14" t="s">
        <v>49</v>
      </c>
      <c r="C1041" s="15">
        <v>40</v>
      </c>
      <c r="D1041" s="16">
        <v>7</v>
      </c>
      <c r="E1041" s="16">
        <v>9</v>
      </c>
      <c r="F1041" s="17" t="s">
        <v>228</v>
      </c>
      <c r="G1041" s="15"/>
      <c r="H1041" s="18">
        <v>40000</v>
      </c>
      <c r="I1041" s="18">
        <v>40000</v>
      </c>
      <c r="J1041" s="18">
        <v>40000</v>
      </c>
      <c r="K1041" s="58">
        <f t="shared" si="1582"/>
        <v>40</v>
      </c>
      <c r="L1041" s="58">
        <f t="shared" si="1583"/>
        <v>40</v>
      </c>
      <c r="M1041" s="58">
        <f t="shared" si="1584"/>
        <v>40</v>
      </c>
      <c r="N1041" s="28" t="b">
        <f t="shared" si="1585"/>
        <v>1</v>
      </c>
      <c r="O1041" s="28" t="b">
        <f t="shared" si="1586"/>
        <v>1</v>
      </c>
      <c r="P1041" s="28" t="b">
        <f t="shared" si="1587"/>
        <v>1</v>
      </c>
      <c r="Q1041" s="28" t="b">
        <f t="shared" si="1588"/>
        <v>1</v>
      </c>
      <c r="R1041" s="28" t="b">
        <f t="shared" si="1589"/>
        <v>1</v>
      </c>
      <c r="S1041" s="73" t="b">
        <f t="shared" si="1590"/>
        <v>1</v>
      </c>
      <c r="T1041" s="73">
        <f t="shared" si="1591"/>
        <v>0</v>
      </c>
      <c r="U1041" s="61">
        <f t="shared" si="1592"/>
        <v>0</v>
      </c>
      <c r="V1041" s="62">
        <f t="shared" si="1593"/>
        <v>0</v>
      </c>
      <c r="Z1041" s="29" t="s">
        <v>49</v>
      </c>
      <c r="AA1041" s="30">
        <v>40</v>
      </c>
      <c r="AB1041" s="31">
        <v>7</v>
      </c>
      <c r="AC1041" s="31">
        <v>9</v>
      </c>
      <c r="AD1041" s="32" t="s">
        <v>228</v>
      </c>
      <c r="AE1041" s="30" t="s">
        <v>857</v>
      </c>
      <c r="AF1041" s="33">
        <v>40</v>
      </c>
      <c r="AG1041" s="34">
        <v>0</v>
      </c>
      <c r="AH1041" s="33">
        <v>40</v>
      </c>
      <c r="AI1041" s="34">
        <v>40</v>
      </c>
      <c r="AJ1041" s="34">
        <v>0</v>
      </c>
      <c r="AK1041" s="34">
        <v>40</v>
      </c>
      <c r="AL1041" s="34">
        <v>40</v>
      </c>
      <c r="AM1041" s="34">
        <v>0</v>
      </c>
      <c r="AN1041" s="34">
        <v>40</v>
      </c>
    </row>
    <row r="1042" spans="1:40" s="25" customFormat="1" ht="26.4" x14ac:dyDescent="0.25">
      <c r="A1042" s="3"/>
      <c r="B1042" s="14" t="s">
        <v>35</v>
      </c>
      <c r="C1042" s="15">
        <v>40</v>
      </c>
      <c r="D1042" s="16">
        <v>7</v>
      </c>
      <c r="E1042" s="16">
        <v>9</v>
      </c>
      <c r="F1042" s="17" t="s">
        <v>228</v>
      </c>
      <c r="G1042" s="15" t="s">
        <v>34</v>
      </c>
      <c r="H1042" s="18">
        <v>40000</v>
      </c>
      <c r="I1042" s="18">
        <v>40000</v>
      </c>
      <c r="J1042" s="18">
        <v>40000</v>
      </c>
      <c r="K1042" s="58">
        <f t="shared" si="1582"/>
        <v>40</v>
      </c>
      <c r="L1042" s="58">
        <f t="shared" si="1583"/>
        <v>40</v>
      </c>
      <c r="M1042" s="58">
        <f t="shared" si="1584"/>
        <v>40</v>
      </c>
      <c r="N1042" s="28" t="b">
        <f t="shared" si="1585"/>
        <v>1</v>
      </c>
      <c r="O1042" s="28" t="b">
        <f t="shared" si="1586"/>
        <v>1</v>
      </c>
      <c r="P1042" s="28" t="b">
        <f t="shared" si="1587"/>
        <v>1</v>
      </c>
      <c r="Q1042" s="28" t="b">
        <f t="shared" si="1588"/>
        <v>1</v>
      </c>
      <c r="R1042" s="28" t="b">
        <f t="shared" si="1589"/>
        <v>1</v>
      </c>
      <c r="S1042" s="73" t="b">
        <f t="shared" si="1590"/>
        <v>0</v>
      </c>
      <c r="T1042" s="73">
        <f t="shared" si="1591"/>
        <v>0</v>
      </c>
      <c r="U1042" s="61">
        <f t="shared" si="1592"/>
        <v>0</v>
      </c>
      <c r="V1042" s="62">
        <f t="shared" si="1593"/>
        <v>0</v>
      </c>
      <c r="Z1042" s="29" t="s">
        <v>35</v>
      </c>
      <c r="AA1042" s="30">
        <v>40</v>
      </c>
      <c r="AB1042" s="31">
        <v>7</v>
      </c>
      <c r="AC1042" s="31">
        <v>9</v>
      </c>
      <c r="AD1042" s="32" t="s">
        <v>228</v>
      </c>
      <c r="AE1042" s="30">
        <v>200</v>
      </c>
      <c r="AF1042" s="33">
        <v>40</v>
      </c>
      <c r="AG1042" s="34">
        <v>0</v>
      </c>
      <c r="AH1042" s="33">
        <v>40</v>
      </c>
      <c r="AI1042" s="34">
        <v>40</v>
      </c>
      <c r="AJ1042" s="34">
        <v>0</v>
      </c>
      <c r="AK1042" s="34">
        <v>40</v>
      </c>
      <c r="AL1042" s="34">
        <v>40</v>
      </c>
      <c r="AM1042" s="34">
        <v>0</v>
      </c>
      <c r="AN1042" s="34">
        <v>40</v>
      </c>
    </row>
    <row r="1043" spans="1:40" s="25" customFormat="1" ht="26.4" x14ac:dyDescent="0.25">
      <c r="A1043" s="3"/>
      <c r="B1043" s="14" t="s">
        <v>33</v>
      </c>
      <c r="C1043" s="15">
        <v>40</v>
      </c>
      <c r="D1043" s="16">
        <v>7</v>
      </c>
      <c r="E1043" s="16">
        <v>9</v>
      </c>
      <c r="F1043" s="17" t="s">
        <v>228</v>
      </c>
      <c r="G1043" s="15" t="s">
        <v>32</v>
      </c>
      <c r="H1043" s="18">
        <v>40000</v>
      </c>
      <c r="I1043" s="18">
        <v>40000</v>
      </c>
      <c r="J1043" s="18">
        <v>40000</v>
      </c>
      <c r="K1043" s="58">
        <f t="shared" si="1582"/>
        <v>40</v>
      </c>
      <c r="L1043" s="58">
        <f t="shared" si="1583"/>
        <v>40</v>
      </c>
      <c r="M1043" s="58">
        <f t="shared" si="1584"/>
        <v>40</v>
      </c>
      <c r="N1043" s="28" t="b">
        <f t="shared" si="1585"/>
        <v>1</v>
      </c>
      <c r="O1043" s="28" t="b">
        <f t="shared" si="1586"/>
        <v>1</v>
      </c>
      <c r="P1043" s="28" t="b">
        <f t="shared" si="1587"/>
        <v>1</v>
      </c>
      <c r="Q1043" s="28" t="b">
        <f t="shared" si="1588"/>
        <v>1</v>
      </c>
      <c r="R1043" s="28" t="b">
        <f t="shared" si="1589"/>
        <v>1</v>
      </c>
      <c r="S1043" s="73" t="b">
        <f t="shared" si="1590"/>
        <v>0</v>
      </c>
      <c r="T1043" s="73">
        <f t="shared" si="1591"/>
        <v>0</v>
      </c>
      <c r="U1043" s="61">
        <f t="shared" si="1592"/>
        <v>0</v>
      </c>
      <c r="V1043" s="62">
        <f t="shared" si="1593"/>
        <v>0</v>
      </c>
      <c r="Z1043" s="29" t="s">
        <v>33</v>
      </c>
      <c r="AA1043" s="30">
        <v>40</v>
      </c>
      <c r="AB1043" s="31">
        <v>7</v>
      </c>
      <c r="AC1043" s="31">
        <v>9</v>
      </c>
      <c r="AD1043" s="32" t="s">
        <v>228</v>
      </c>
      <c r="AE1043" s="30">
        <v>240</v>
      </c>
      <c r="AF1043" s="33">
        <v>40</v>
      </c>
      <c r="AG1043" s="34">
        <v>0</v>
      </c>
      <c r="AH1043" s="33">
        <v>40</v>
      </c>
      <c r="AI1043" s="34">
        <v>40</v>
      </c>
      <c r="AJ1043" s="34">
        <v>0</v>
      </c>
      <c r="AK1043" s="34">
        <v>40</v>
      </c>
      <c r="AL1043" s="34">
        <v>40</v>
      </c>
      <c r="AM1043" s="34">
        <v>0</v>
      </c>
      <c r="AN1043" s="34">
        <v>40</v>
      </c>
    </row>
    <row r="1044" spans="1:40" s="25" customFormat="1" ht="52.8" x14ac:dyDescent="0.25">
      <c r="A1044" s="3"/>
      <c r="B1044" s="14" t="s">
        <v>227</v>
      </c>
      <c r="C1044" s="15">
        <v>40</v>
      </c>
      <c r="D1044" s="16">
        <v>7</v>
      </c>
      <c r="E1044" s="16">
        <v>9</v>
      </c>
      <c r="F1044" s="17" t="s">
        <v>226</v>
      </c>
      <c r="G1044" s="15"/>
      <c r="H1044" s="18">
        <v>40000</v>
      </c>
      <c r="I1044" s="18">
        <v>40000</v>
      </c>
      <c r="J1044" s="18">
        <v>40000</v>
      </c>
      <c r="K1044" s="58">
        <f t="shared" si="1582"/>
        <v>40</v>
      </c>
      <c r="L1044" s="58">
        <f t="shared" si="1583"/>
        <v>40</v>
      </c>
      <c r="M1044" s="58">
        <f t="shared" si="1584"/>
        <v>40</v>
      </c>
      <c r="N1044" s="28" t="b">
        <f t="shared" si="1585"/>
        <v>1</v>
      </c>
      <c r="O1044" s="28" t="b">
        <f t="shared" si="1586"/>
        <v>1</v>
      </c>
      <c r="P1044" s="28" t="b">
        <f t="shared" si="1587"/>
        <v>1</v>
      </c>
      <c r="Q1044" s="28" t="b">
        <f t="shared" si="1588"/>
        <v>1</v>
      </c>
      <c r="R1044" s="28" t="b">
        <f t="shared" si="1589"/>
        <v>1</v>
      </c>
      <c r="S1044" s="73" t="b">
        <f t="shared" si="1590"/>
        <v>1</v>
      </c>
      <c r="T1044" s="73">
        <f t="shared" si="1591"/>
        <v>0</v>
      </c>
      <c r="U1044" s="61">
        <f t="shared" si="1592"/>
        <v>0</v>
      </c>
      <c r="V1044" s="62">
        <f t="shared" si="1593"/>
        <v>0</v>
      </c>
      <c r="Z1044" s="29" t="s">
        <v>227</v>
      </c>
      <c r="AA1044" s="30">
        <v>40</v>
      </c>
      <c r="AB1044" s="31">
        <v>7</v>
      </c>
      <c r="AC1044" s="31">
        <v>9</v>
      </c>
      <c r="AD1044" s="32" t="s">
        <v>226</v>
      </c>
      <c r="AE1044" s="30" t="s">
        <v>857</v>
      </c>
      <c r="AF1044" s="33">
        <v>40</v>
      </c>
      <c r="AG1044" s="34">
        <v>0</v>
      </c>
      <c r="AH1044" s="33">
        <v>40</v>
      </c>
      <c r="AI1044" s="34">
        <v>40</v>
      </c>
      <c r="AJ1044" s="34">
        <v>0</v>
      </c>
      <c r="AK1044" s="34">
        <v>40</v>
      </c>
      <c r="AL1044" s="34">
        <v>40</v>
      </c>
      <c r="AM1044" s="34">
        <v>0</v>
      </c>
      <c r="AN1044" s="34">
        <v>40</v>
      </c>
    </row>
    <row r="1045" spans="1:40" s="25" customFormat="1" x14ac:dyDescent="0.25">
      <c r="A1045" s="3"/>
      <c r="B1045" s="14" t="s">
        <v>49</v>
      </c>
      <c r="C1045" s="15">
        <v>40</v>
      </c>
      <c r="D1045" s="16">
        <v>7</v>
      </c>
      <c r="E1045" s="16">
        <v>9</v>
      </c>
      <c r="F1045" s="17" t="s">
        <v>225</v>
      </c>
      <c r="G1045" s="15"/>
      <c r="H1045" s="18">
        <v>40000</v>
      </c>
      <c r="I1045" s="18">
        <v>40000</v>
      </c>
      <c r="J1045" s="18">
        <v>40000</v>
      </c>
      <c r="K1045" s="58">
        <f t="shared" si="1582"/>
        <v>40</v>
      </c>
      <c r="L1045" s="58">
        <f t="shared" si="1583"/>
        <v>40</v>
      </c>
      <c r="M1045" s="58">
        <f t="shared" si="1584"/>
        <v>40</v>
      </c>
      <c r="N1045" s="28" t="b">
        <f t="shared" si="1585"/>
        <v>1</v>
      </c>
      <c r="O1045" s="28" t="b">
        <f t="shared" si="1586"/>
        <v>1</v>
      </c>
      <c r="P1045" s="28" t="b">
        <f t="shared" si="1587"/>
        <v>1</v>
      </c>
      <c r="Q1045" s="28" t="b">
        <f t="shared" si="1588"/>
        <v>1</v>
      </c>
      <c r="R1045" s="28" t="b">
        <f t="shared" si="1589"/>
        <v>1</v>
      </c>
      <c r="S1045" s="73" t="b">
        <f t="shared" si="1590"/>
        <v>1</v>
      </c>
      <c r="T1045" s="73">
        <f t="shared" si="1591"/>
        <v>0</v>
      </c>
      <c r="U1045" s="61">
        <f t="shared" si="1592"/>
        <v>0</v>
      </c>
      <c r="V1045" s="62">
        <f t="shared" si="1593"/>
        <v>0</v>
      </c>
      <c r="Z1045" s="29" t="s">
        <v>49</v>
      </c>
      <c r="AA1045" s="30">
        <v>40</v>
      </c>
      <c r="AB1045" s="31">
        <v>7</v>
      </c>
      <c r="AC1045" s="31">
        <v>9</v>
      </c>
      <c r="AD1045" s="32" t="s">
        <v>225</v>
      </c>
      <c r="AE1045" s="30" t="s">
        <v>857</v>
      </c>
      <c r="AF1045" s="33">
        <v>40</v>
      </c>
      <c r="AG1045" s="34">
        <v>0</v>
      </c>
      <c r="AH1045" s="33">
        <v>40</v>
      </c>
      <c r="AI1045" s="34">
        <v>40</v>
      </c>
      <c r="AJ1045" s="34">
        <v>0</v>
      </c>
      <c r="AK1045" s="34">
        <v>40</v>
      </c>
      <c r="AL1045" s="34">
        <v>40</v>
      </c>
      <c r="AM1045" s="34">
        <v>0</v>
      </c>
      <c r="AN1045" s="34">
        <v>40</v>
      </c>
    </row>
    <row r="1046" spans="1:40" s="25" customFormat="1" ht="26.4" x14ac:dyDescent="0.25">
      <c r="A1046" s="3"/>
      <c r="B1046" s="14" t="s">
        <v>35</v>
      </c>
      <c r="C1046" s="15">
        <v>40</v>
      </c>
      <c r="D1046" s="16">
        <v>7</v>
      </c>
      <c r="E1046" s="16">
        <v>9</v>
      </c>
      <c r="F1046" s="17" t="s">
        <v>225</v>
      </c>
      <c r="G1046" s="15" t="s">
        <v>34</v>
      </c>
      <c r="H1046" s="18">
        <v>40000</v>
      </c>
      <c r="I1046" s="18">
        <v>40000</v>
      </c>
      <c r="J1046" s="18">
        <v>40000</v>
      </c>
      <c r="K1046" s="58">
        <f t="shared" si="1582"/>
        <v>40</v>
      </c>
      <c r="L1046" s="58">
        <f t="shared" si="1583"/>
        <v>40</v>
      </c>
      <c r="M1046" s="58">
        <f t="shared" si="1584"/>
        <v>40</v>
      </c>
      <c r="N1046" s="28" t="b">
        <f t="shared" si="1585"/>
        <v>1</v>
      </c>
      <c r="O1046" s="28" t="b">
        <f t="shared" si="1586"/>
        <v>1</v>
      </c>
      <c r="P1046" s="28" t="b">
        <f t="shared" si="1587"/>
        <v>1</v>
      </c>
      <c r="Q1046" s="28" t="b">
        <f t="shared" si="1588"/>
        <v>1</v>
      </c>
      <c r="R1046" s="28" t="b">
        <f t="shared" si="1589"/>
        <v>1</v>
      </c>
      <c r="S1046" s="73" t="b">
        <f t="shared" si="1590"/>
        <v>0</v>
      </c>
      <c r="T1046" s="73">
        <f t="shared" si="1591"/>
        <v>0</v>
      </c>
      <c r="U1046" s="61">
        <f t="shared" si="1592"/>
        <v>0</v>
      </c>
      <c r="V1046" s="62">
        <f t="shared" si="1593"/>
        <v>0</v>
      </c>
      <c r="Z1046" s="29" t="s">
        <v>35</v>
      </c>
      <c r="AA1046" s="30">
        <v>40</v>
      </c>
      <c r="AB1046" s="31">
        <v>7</v>
      </c>
      <c r="AC1046" s="31">
        <v>9</v>
      </c>
      <c r="AD1046" s="32" t="s">
        <v>225</v>
      </c>
      <c r="AE1046" s="30">
        <v>200</v>
      </c>
      <c r="AF1046" s="33">
        <v>40</v>
      </c>
      <c r="AG1046" s="34">
        <v>0</v>
      </c>
      <c r="AH1046" s="33">
        <v>40</v>
      </c>
      <c r="AI1046" s="34">
        <v>40</v>
      </c>
      <c r="AJ1046" s="34">
        <v>0</v>
      </c>
      <c r="AK1046" s="34">
        <v>40</v>
      </c>
      <c r="AL1046" s="34">
        <v>40</v>
      </c>
      <c r="AM1046" s="34">
        <v>0</v>
      </c>
      <c r="AN1046" s="34">
        <v>40</v>
      </c>
    </row>
    <row r="1047" spans="1:40" s="25" customFormat="1" ht="26.4" x14ac:dyDescent="0.25">
      <c r="A1047" s="3"/>
      <c r="B1047" s="14" t="s">
        <v>33</v>
      </c>
      <c r="C1047" s="15">
        <v>40</v>
      </c>
      <c r="D1047" s="16">
        <v>7</v>
      </c>
      <c r="E1047" s="16">
        <v>9</v>
      </c>
      <c r="F1047" s="17" t="s">
        <v>225</v>
      </c>
      <c r="G1047" s="15" t="s">
        <v>32</v>
      </c>
      <c r="H1047" s="18">
        <v>40000</v>
      </c>
      <c r="I1047" s="18">
        <v>40000</v>
      </c>
      <c r="J1047" s="18">
        <v>40000</v>
      </c>
      <c r="K1047" s="58">
        <f t="shared" si="1582"/>
        <v>40</v>
      </c>
      <c r="L1047" s="58">
        <f t="shared" si="1583"/>
        <v>40</v>
      </c>
      <c r="M1047" s="58">
        <f t="shared" si="1584"/>
        <v>40</v>
      </c>
      <c r="N1047" s="28" t="b">
        <f t="shared" si="1585"/>
        <v>1</v>
      </c>
      <c r="O1047" s="28" t="b">
        <f t="shared" si="1586"/>
        <v>1</v>
      </c>
      <c r="P1047" s="28" t="b">
        <f t="shared" si="1587"/>
        <v>1</v>
      </c>
      <c r="Q1047" s="28" t="b">
        <f t="shared" si="1588"/>
        <v>1</v>
      </c>
      <c r="R1047" s="28" t="b">
        <f t="shared" si="1589"/>
        <v>1</v>
      </c>
      <c r="S1047" s="73" t="b">
        <f t="shared" si="1590"/>
        <v>0</v>
      </c>
      <c r="T1047" s="73">
        <f t="shared" si="1591"/>
        <v>0</v>
      </c>
      <c r="U1047" s="61">
        <f t="shared" si="1592"/>
        <v>0</v>
      </c>
      <c r="V1047" s="62">
        <f t="shared" si="1593"/>
        <v>0</v>
      </c>
      <c r="Z1047" s="29" t="s">
        <v>33</v>
      </c>
      <c r="AA1047" s="30">
        <v>40</v>
      </c>
      <c r="AB1047" s="31">
        <v>7</v>
      </c>
      <c r="AC1047" s="31">
        <v>9</v>
      </c>
      <c r="AD1047" s="32" t="s">
        <v>225</v>
      </c>
      <c r="AE1047" s="30">
        <v>240</v>
      </c>
      <c r="AF1047" s="33">
        <v>40</v>
      </c>
      <c r="AG1047" s="34">
        <v>0</v>
      </c>
      <c r="AH1047" s="33">
        <v>40</v>
      </c>
      <c r="AI1047" s="34">
        <v>40</v>
      </c>
      <c r="AJ1047" s="34">
        <v>0</v>
      </c>
      <c r="AK1047" s="34">
        <v>40</v>
      </c>
      <c r="AL1047" s="34">
        <v>40</v>
      </c>
      <c r="AM1047" s="34">
        <v>0</v>
      </c>
      <c r="AN1047" s="34">
        <v>40</v>
      </c>
    </row>
    <row r="1048" spans="1:40" s="25" customFormat="1" ht="21" x14ac:dyDescent="0.25">
      <c r="A1048" s="3"/>
      <c r="B1048" s="20" t="s">
        <v>46</v>
      </c>
      <c r="C1048" s="15">
        <v>40</v>
      </c>
      <c r="D1048" s="16">
        <v>7</v>
      </c>
      <c r="E1048" s="16">
        <v>9</v>
      </c>
      <c r="F1048" s="17" t="s">
        <v>45</v>
      </c>
      <c r="G1048" s="15"/>
      <c r="H1048" s="18">
        <v>22344400</v>
      </c>
      <c r="I1048" s="18">
        <v>22284400</v>
      </c>
      <c r="J1048" s="18">
        <v>22284400</v>
      </c>
      <c r="K1048" s="58">
        <f t="shared" si="1582"/>
        <v>22344.400000000001</v>
      </c>
      <c r="L1048" s="58">
        <f t="shared" si="1583"/>
        <v>22284.400000000001</v>
      </c>
      <c r="M1048" s="58">
        <f t="shared" si="1584"/>
        <v>22284.400000000001</v>
      </c>
      <c r="N1048" s="28" t="b">
        <f t="shared" si="1585"/>
        <v>1</v>
      </c>
      <c r="O1048" s="28" t="b">
        <f t="shared" si="1586"/>
        <v>1</v>
      </c>
      <c r="P1048" s="28" t="b">
        <f t="shared" si="1587"/>
        <v>1</v>
      </c>
      <c r="Q1048" s="28" t="b">
        <f t="shared" si="1588"/>
        <v>1</v>
      </c>
      <c r="R1048" s="28" t="b">
        <f t="shared" si="1589"/>
        <v>1</v>
      </c>
      <c r="S1048" s="73" t="b">
        <f t="shared" si="1590"/>
        <v>1</v>
      </c>
      <c r="T1048" s="73">
        <f t="shared" si="1591"/>
        <v>0</v>
      </c>
      <c r="U1048" s="61">
        <f t="shared" si="1592"/>
        <v>0</v>
      </c>
      <c r="V1048" s="62">
        <f t="shared" si="1593"/>
        <v>0</v>
      </c>
      <c r="Z1048" s="29" t="s">
        <v>46</v>
      </c>
      <c r="AA1048" s="30">
        <v>40</v>
      </c>
      <c r="AB1048" s="31">
        <v>7</v>
      </c>
      <c r="AC1048" s="31">
        <v>9</v>
      </c>
      <c r="AD1048" s="32" t="s">
        <v>45</v>
      </c>
      <c r="AE1048" s="30" t="s">
        <v>857</v>
      </c>
      <c r="AF1048" s="33">
        <v>22284.400000000001</v>
      </c>
      <c r="AG1048" s="34">
        <v>60</v>
      </c>
      <c r="AH1048" s="33">
        <v>22344.400000000001</v>
      </c>
      <c r="AI1048" s="34">
        <v>22284.400000000001</v>
      </c>
      <c r="AJ1048" s="34">
        <v>0</v>
      </c>
      <c r="AK1048" s="34">
        <v>22284.400000000001</v>
      </c>
      <c r="AL1048" s="34">
        <v>22284.400000000001</v>
      </c>
      <c r="AM1048" s="34">
        <v>0</v>
      </c>
      <c r="AN1048" s="34">
        <v>22284.400000000001</v>
      </c>
    </row>
    <row r="1049" spans="1:40" s="25" customFormat="1" ht="26.4" x14ac:dyDescent="0.25">
      <c r="A1049" s="3"/>
      <c r="B1049" s="14" t="s">
        <v>44</v>
      </c>
      <c r="C1049" s="15">
        <v>40</v>
      </c>
      <c r="D1049" s="16">
        <v>7</v>
      </c>
      <c r="E1049" s="16">
        <v>9</v>
      </c>
      <c r="F1049" s="17" t="s">
        <v>43</v>
      </c>
      <c r="G1049" s="15"/>
      <c r="H1049" s="18">
        <v>22344400</v>
      </c>
      <c r="I1049" s="18">
        <v>22284400</v>
      </c>
      <c r="J1049" s="18">
        <v>22284400</v>
      </c>
      <c r="K1049" s="58">
        <f t="shared" si="1582"/>
        <v>22344.400000000001</v>
      </c>
      <c r="L1049" s="58">
        <f t="shared" si="1583"/>
        <v>22284.400000000001</v>
      </c>
      <c r="M1049" s="58">
        <f t="shared" si="1584"/>
        <v>22284.400000000001</v>
      </c>
      <c r="N1049" s="28" t="b">
        <f t="shared" si="1585"/>
        <v>1</v>
      </c>
      <c r="O1049" s="28" t="b">
        <f t="shared" si="1586"/>
        <v>1</v>
      </c>
      <c r="P1049" s="28" t="b">
        <f t="shared" si="1587"/>
        <v>1</v>
      </c>
      <c r="Q1049" s="28" t="b">
        <f t="shared" si="1588"/>
        <v>1</v>
      </c>
      <c r="R1049" s="28" t="b">
        <f t="shared" si="1589"/>
        <v>1</v>
      </c>
      <c r="S1049" s="73" t="b">
        <f t="shared" si="1590"/>
        <v>1</v>
      </c>
      <c r="T1049" s="73">
        <f t="shared" si="1591"/>
        <v>0</v>
      </c>
      <c r="U1049" s="61">
        <f t="shared" si="1592"/>
        <v>0</v>
      </c>
      <c r="V1049" s="62">
        <f t="shared" si="1593"/>
        <v>0</v>
      </c>
      <c r="Z1049" s="29" t="s">
        <v>44</v>
      </c>
      <c r="AA1049" s="30">
        <v>40</v>
      </c>
      <c r="AB1049" s="31">
        <v>7</v>
      </c>
      <c r="AC1049" s="31">
        <v>9</v>
      </c>
      <c r="AD1049" s="32" t="s">
        <v>43</v>
      </c>
      <c r="AE1049" s="30" t="s">
        <v>857</v>
      </c>
      <c r="AF1049" s="33">
        <v>22284.400000000001</v>
      </c>
      <c r="AG1049" s="34">
        <v>60</v>
      </c>
      <c r="AH1049" s="33">
        <v>22344.400000000001</v>
      </c>
      <c r="AI1049" s="34">
        <v>22284.400000000001</v>
      </c>
      <c r="AJ1049" s="34">
        <v>0</v>
      </c>
      <c r="AK1049" s="34">
        <v>22284.400000000001</v>
      </c>
      <c r="AL1049" s="34">
        <v>22284.400000000001</v>
      </c>
      <c r="AM1049" s="34">
        <v>0</v>
      </c>
      <c r="AN1049" s="34">
        <v>22284.400000000001</v>
      </c>
    </row>
    <row r="1050" spans="1:40" s="25" customFormat="1" ht="39.6" x14ac:dyDescent="0.25">
      <c r="A1050" s="3"/>
      <c r="B1050" s="14" t="s">
        <v>42</v>
      </c>
      <c r="C1050" s="15">
        <v>40</v>
      </c>
      <c r="D1050" s="16">
        <v>7</v>
      </c>
      <c r="E1050" s="16">
        <v>9</v>
      </c>
      <c r="F1050" s="17" t="s">
        <v>41</v>
      </c>
      <c r="G1050" s="15"/>
      <c r="H1050" s="18">
        <v>22344400</v>
      </c>
      <c r="I1050" s="18">
        <v>22284400</v>
      </c>
      <c r="J1050" s="18">
        <v>22284400</v>
      </c>
      <c r="K1050" s="58">
        <f t="shared" si="1582"/>
        <v>22344.400000000001</v>
      </c>
      <c r="L1050" s="58">
        <f t="shared" si="1583"/>
        <v>22284.400000000001</v>
      </c>
      <c r="M1050" s="58">
        <f t="shared" si="1584"/>
        <v>22284.400000000001</v>
      </c>
      <c r="N1050" s="28" t="b">
        <f t="shared" si="1585"/>
        <v>1</v>
      </c>
      <c r="O1050" s="28" t="b">
        <f t="shared" si="1586"/>
        <v>1</v>
      </c>
      <c r="P1050" s="28" t="b">
        <f t="shared" si="1587"/>
        <v>1</v>
      </c>
      <c r="Q1050" s="28" t="b">
        <f t="shared" si="1588"/>
        <v>1</v>
      </c>
      <c r="R1050" s="28" t="b">
        <f t="shared" si="1589"/>
        <v>1</v>
      </c>
      <c r="S1050" s="73" t="b">
        <f t="shared" si="1590"/>
        <v>1</v>
      </c>
      <c r="T1050" s="73">
        <f t="shared" si="1591"/>
        <v>0</v>
      </c>
      <c r="U1050" s="61">
        <f t="shared" si="1592"/>
        <v>0</v>
      </c>
      <c r="V1050" s="62">
        <f t="shared" si="1593"/>
        <v>0</v>
      </c>
      <c r="Z1050" s="29" t="s">
        <v>42</v>
      </c>
      <c r="AA1050" s="30">
        <v>40</v>
      </c>
      <c r="AB1050" s="31">
        <v>7</v>
      </c>
      <c r="AC1050" s="31">
        <v>9</v>
      </c>
      <c r="AD1050" s="32" t="s">
        <v>41</v>
      </c>
      <c r="AE1050" s="30" t="s">
        <v>857</v>
      </c>
      <c r="AF1050" s="33">
        <v>22284.400000000001</v>
      </c>
      <c r="AG1050" s="34">
        <v>60</v>
      </c>
      <c r="AH1050" s="33">
        <v>22344.400000000001</v>
      </c>
      <c r="AI1050" s="34">
        <v>22284.400000000001</v>
      </c>
      <c r="AJ1050" s="34">
        <v>0</v>
      </c>
      <c r="AK1050" s="34">
        <v>22284.400000000001</v>
      </c>
      <c r="AL1050" s="34">
        <v>22284.400000000001</v>
      </c>
      <c r="AM1050" s="34">
        <v>0</v>
      </c>
      <c r="AN1050" s="34">
        <v>22284.400000000001</v>
      </c>
    </row>
    <row r="1051" spans="1:40" s="25" customFormat="1" ht="26.4" x14ac:dyDescent="0.25">
      <c r="A1051" s="3"/>
      <c r="B1051" s="14" t="s">
        <v>40</v>
      </c>
      <c r="C1051" s="15">
        <v>40</v>
      </c>
      <c r="D1051" s="16">
        <v>7</v>
      </c>
      <c r="E1051" s="16">
        <v>9</v>
      </c>
      <c r="F1051" s="17" t="s">
        <v>31</v>
      </c>
      <c r="G1051" s="15"/>
      <c r="H1051" s="18">
        <v>22344400</v>
      </c>
      <c r="I1051" s="18">
        <v>22284400</v>
      </c>
      <c r="J1051" s="18">
        <v>22284400</v>
      </c>
      <c r="K1051" s="58">
        <f t="shared" si="1582"/>
        <v>22344.400000000001</v>
      </c>
      <c r="L1051" s="58">
        <f t="shared" si="1583"/>
        <v>22284.400000000001</v>
      </c>
      <c r="M1051" s="58">
        <f t="shared" si="1584"/>
        <v>22284.400000000001</v>
      </c>
      <c r="N1051" s="28" t="b">
        <f t="shared" si="1585"/>
        <v>1</v>
      </c>
      <c r="O1051" s="28" t="b">
        <f t="shared" si="1586"/>
        <v>1</v>
      </c>
      <c r="P1051" s="28" t="b">
        <f t="shared" si="1587"/>
        <v>1</v>
      </c>
      <c r="Q1051" s="28" t="b">
        <f t="shared" si="1588"/>
        <v>1</v>
      </c>
      <c r="R1051" s="28" t="b">
        <f t="shared" si="1589"/>
        <v>1</v>
      </c>
      <c r="S1051" s="73" t="b">
        <f t="shared" si="1590"/>
        <v>1</v>
      </c>
      <c r="T1051" s="73">
        <f t="shared" si="1591"/>
        <v>0</v>
      </c>
      <c r="U1051" s="61">
        <f t="shared" si="1592"/>
        <v>0</v>
      </c>
      <c r="V1051" s="62">
        <f t="shared" si="1593"/>
        <v>0</v>
      </c>
      <c r="Z1051" s="29" t="s">
        <v>40</v>
      </c>
      <c r="AA1051" s="30">
        <v>40</v>
      </c>
      <c r="AB1051" s="31">
        <v>7</v>
      </c>
      <c r="AC1051" s="31">
        <v>9</v>
      </c>
      <c r="AD1051" s="32" t="s">
        <v>31</v>
      </c>
      <c r="AE1051" s="30" t="s">
        <v>857</v>
      </c>
      <c r="AF1051" s="33">
        <v>22284.400000000001</v>
      </c>
      <c r="AG1051" s="34">
        <v>60</v>
      </c>
      <c r="AH1051" s="33">
        <v>22344.400000000001</v>
      </c>
      <c r="AI1051" s="34">
        <v>22284.400000000001</v>
      </c>
      <c r="AJ1051" s="34">
        <v>0</v>
      </c>
      <c r="AK1051" s="34">
        <v>22284.400000000001</v>
      </c>
      <c r="AL1051" s="34">
        <v>22284.400000000001</v>
      </c>
      <c r="AM1051" s="34">
        <v>0</v>
      </c>
      <c r="AN1051" s="34">
        <v>22284.400000000001</v>
      </c>
    </row>
    <row r="1052" spans="1:40" s="25" customFormat="1" ht="41.4" x14ac:dyDescent="0.25">
      <c r="A1052" s="3"/>
      <c r="B1052" s="14" t="s">
        <v>39</v>
      </c>
      <c r="C1052" s="15">
        <v>40</v>
      </c>
      <c r="D1052" s="16">
        <v>7</v>
      </c>
      <c r="E1052" s="16">
        <v>9</v>
      </c>
      <c r="F1052" s="17" t="s">
        <v>31</v>
      </c>
      <c r="G1052" s="15" t="s">
        <v>38</v>
      </c>
      <c r="H1052" s="18">
        <v>22344400</v>
      </c>
      <c r="I1052" s="18">
        <v>22284400</v>
      </c>
      <c r="J1052" s="18">
        <v>22284400</v>
      </c>
      <c r="K1052" s="58">
        <f t="shared" si="1582"/>
        <v>22344.400000000001</v>
      </c>
      <c r="L1052" s="58">
        <f t="shared" si="1583"/>
        <v>22284.400000000001</v>
      </c>
      <c r="M1052" s="58">
        <f t="shared" si="1584"/>
        <v>22284.400000000001</v>
      </c>
      <c r="N1052" s="28" t="b">
        <f t="shared" si="1585"/>
        <v>1</v>
      </c>
      <c r="O1052" s="28" t="b">
        <f t="shared" si="1586"/>
        <v>1</v>
      </c>
      <c r="P1052" s="28" t="b">
        <f t="shared" si="1587"/>
        <v>1</v>
      </c>
      <c r="Q1052" s="28" t="b">
        <f t="shared" si="1588"/>
        <v>1</v>
      </c>
      <c r="R1052" s="28" t="b">
        <f t="shared" si="1589"/>
        <v>1</v>
      </c>
      <c r="S1052" s="73" t="b">
        <f t="shared" si="1590"/>
        <v>0</v>
      </c>
      <c r="T1052" s="73">
        <f t="shared" si="1591"/>
        <v>0</v>
      </c>
      <c r="U1052" s="61">
        <f t="shared" si="1592"/>
        <v>0</v>
      </c>
      <c r="V1052" s="62">
        <f t="shared" si="1593"/>
        <v>0</v>
      </c>
      <c r="Z1052" s="29" t="s">
        <v>39</v>
      </c>
      <c r="AA1052" s="30">
        <v>40</v>
      </c>
      <c r="AB1052" s="31">
        <v>7</v>
      </c>
      <c r="AC1052" s="31">
        <v>9</v>
      </c>
      <c r="AD1052" s="32" t="s">
        <v>31</v>
      </c>
      <c r="AE1052" s="30">
        <v>100</v>
      </c>
      <c r="AF1052" s="33">
        <v>22284.400000000001</v>
      </c>
      <c r="AG1052" s="34">
        <v>60</v>
      </c>
      <c r="AH1052" s="33">
        <v>22344.400000000001</v>
      </c>
      <c r="AI1052" s="34">
        <v>22284.400000000001</v>
      </c>
      <c r="AJ1052" s="34">
        <v>0</v>
      </c>
      <c r="AK1052" s="34">
        <v>22284.400000000001</v>
      </c>
      <c r="AL1052" s="34">
        <v>22284.400000000001</v>
      </c>
      <c r="AM1052" s="34">
        <v>0</v>
      </c>
      <c r="AN1052" s="34">
        <v>22284.400000000001</v>
      </c>
    </row>
    <row r="1053" spans="1:40" s="25" customFormat="1" x14ac:dyDescent="0.25">
      <c r="A1053" s="3"/>
      <c r="B1053" s="14" t="s">
        <v>37</v>
      </c>
      <c r="C1053" s="15">
        <v>40</v>
      </c>
      <c r="D1053" s="16">
        <v>7</v>
      </c>
      <c r="E1053" s="16">
        <v>9</v>
      </c>
      <c r="F1053" s="17" t="s">
        <v>31</v>
      </c>
      <c r="G1053" s="15" t="s">
        <v>36</v>
      </c>
      <c r="H1053" s="18">
        <v>22344400</v>
      </c>
      <c r="I1053" s="18">
        <v>22284400</v>
      </c>
      <c r="J1053" s="18">
        <v>22284400</v>
      </c>
      <c r="K1053" s="58">
        <f t="shared" si="1582"/>
        <v>22344.400000000001</v>
      </c>
      <c r="L1053" s="58">
        <f t="shared" si="1583"/>
        <v>22284.400000000001</v>
      </c>
      <c r="M1053" s="58">
        <f t="shared" si="1584"/>
        <v>22284.400000000001</v>
      </c>
      <c r="N1053" s="28" t="b">
        <f t="shared" si="1585"/>
        <v>1</v>
      </c>
      <c r="O1053" s="28" t="b">
        <f t="shared" si="1586"/>
        <v>1</v>
      </c>
      <c r="P1053" s="28" t="b">
        <f t="shared" si="1587"/>
        <v>1</v>
      </c>
      <c r="Q1053" s="28" t="b">
        <f t="shared" si="1588"/>
        <v>1</v>
      </c>
      <c r="R1053" s="28" t="b">
        <f t="shared" si="1589"/>
        <v>1</v>
      </c>
      <c r="S1053" s="73" t="b">
        <f t="shared" si="1590"/>
        <v>0</v>
      </c>
      <c r="T1053" s="73">
        <f t="shared" si="1591"/>
        <v>0</v>
      </c>
      <c r="U1053" s="61">
        <f t="shared" si="1592"/>
        <v>0</v>
      </c>
      <c r="V1053" s="62">
        <f t="shared" si="1593"/>
        <v>0</v>
      </c>
      <c r="Z1053" s="29" t="s">
        <v>37</v>
      </c>
      <c r="AA1053" s="30">
        <v>40</v>
      </c>
      <c r="AB1053" s="31">
        <v>7</v>
      </c>
      <c r="AC1053" s="31">
        <v>9</v>
      </c>
      <c r="AD1053" s="32" t="s">
        <v>31</v>
      </c>
      <c r="AE1053" s="30">
        <v>120</v>
      </c>
      <c r="AF1053" s="33">
        <v>22284.400000000001</v>
      </c>
      <c r="AG1053" s="34">
        <v>60</v>
      </c>
      <c r="AH1053" s="33">
        <v>22344.400000000001</v>
      </c>
      <c r="AI1053" s="34">
        <v>22284.400000000001</v>
      </c>
      <c r="AJ1053" s="34">
        <v>0</v>
      </c>
      <c r="AK1053" s="34">
        <v>22284.400000000001</v>
      </c>
      <c r="AL1053" s="34">
        <v>22284.400000000001</v>
      </c>
      <c r="AM1053" s="34">
        <v>0</v>
      </c>
      <c r="AN1053" s="34">
        <v>22284.400000000001</v>
      </c>
    </row>
    <row r="1054" spans="1:40" s="25" customFormat="1" x14ac:dyDescent="0.25">
      <c r="A1054" s="3"/>
      <c r="B1054" s="19" t="s">
        <v>224</v>
      </c>
      <c r="C1054" s="15">
        <v>40</v>
      </c>
      <c r="D1054" s="16">
        <v>8</v>
      </c>
      <c r="E1054" s="16"/>
      <c r="F1054" s="17"/>
      <c r="G1054" s="15"/>
      <c r="H1054" s="18">
        <v>157928160.38</v>
      </c>
      <c r="I1054" s="18">
        <v>159337700</v>
      </c>
      <c r="J1054" s="18">
        <v>155874700</v>
      </c>
      <c r="K1054" s="58">
        <f t="shared" si="1582"/>
        <v>157928.16037999999</v>
      </c>
      <c r="L1054" s="58">
        <f t="shared" si="1583"/>
        <v>159337.70000000001</v>
      </c>
      <c r="M1054" s="58">
        <f t="shared" si="1584"/>
        <v>155874.70000000001</v>
      </c>
      <c r="N1054" s="28" t="b">
        <f t="shared" si="1585"/>
        <v>1</v>
      </c>
      <c r="O1054" s="28" t="b">
        <f t="shared" si="1586"/>
        <v>1</v>
      </c>
      <c r="P1054" s="28" t="b">
        <f t="shared" si="1587"/>
        <v>1</v>
      </c>
      <c r="Q1054" s="28" t="b">
        <f t="shared" si="1588"/>
        <v>1</v>
      </c>
      <c r="R1054" s="28" t="b">
        <f t="shared" si="1589"/>
        <v>1</v>
      </c>
      <c r="S1054" s="73" t="b">
        <f t="shared" si="1590"/>
        <v>1</v>
      </c>
      <c r="T1054" s="73">
        <f t="shared" si="1591"/>
        <v>3.7999998312443495E-4</v>
      </c>
      <c r="U1054" s="61">
        <f t="shared" si="1592"/>
        <v>0</v>
      </c>
      <c r="V1054" s="62">
        <f t="shared" si="1593"/>
        <v>0</v>
      </c>
      <c r="Z1054" s="29" t="s">
        <v>224</v>
      </c>
      <c r="AA1054" s="30">
        <v>40</v>
      </c>
      <c r="AB1054" s="31">
        <v>8</v>
      </c>
      <c r="AC1054" s="31" t="s">
        <v>857</v>
      </c>
      <c r="AD1054" s="32" t="s">
        <v>857</v>
      </c>
      <c r="AE1054" s="30" t="s">
        <v>857</v>
      </c>
      <c r="AF1054" s="33">
        <v>157411.94</v>
      </c>
      <c r="AG1054" s="34">
        <v>516.22</v>
      </c>
      <c r="AH1054" s="33">
        <v>157928.16</v>
      </c>
      <c r="AI1054" s="34">
        <v>159337.70000000001</v>
      </c>
      <c r="AJ1054" s="34">
        <v>0</v>
      </c>
      <c r="AK1054" s="34">
        <v>159337.70000000001</v>
      </c>
      <c r="AL1054" s="34">
        <v>155874.70000000001</v>
      </c>
      <c r="AM1054" s="34">
        <v>0</v>
      </c>
      <c r="AN1054" s="34">
        <v>155874.70000000001</v>
      </c>
    </row>
    <row r="1055" spans="1:40" s="25" customFormat="1" x14ac:dyDescent="0.25">
      <c r="A1055" s="3"/>
      <c r="B1055" s="19" t="s">
        <v>223</v>
      </c>
      <c r="C1055" s="15">
        <v>40</v>
      </c>
      <c r="D1055" s="16">
        <v>8</v>
      </c>
      <c r="E1055" s="16">
        <v>1</v>
      </c>
      <c r="F1055" s="17"/>
      <c r="G1055" s="15"/>
      <c r="H1055" s="18">
        <v>152208060.38</v>
      </c>
      <c r="I1055" s="18">
        <v>153659200</v>
      </c>
      <c r="J1055" s="18">
        <v>150192100</v>
      </c>
      <c r="K1055" s="58">
        <f t="shared" si="1582"/>
        <v>152208.06037999998</v>
      </c>
      <c r="L1055" s="58">
        <f t="shared" si="1583"/>
        <v>153659.20000000001</v>
      </c>
      <c r="M1055" s="58">
        <f t="shared" si="1584"/>
        <v>150192.1</v>
      </c>
      <c r="N1055" s="28" t="b">
        <f t="shared" si="1585"/>
        <v>1</v>
      </c>
      <c r="O1055" s="28" t="b">
        <f t="shared" si="1586"/>
        <v>1</v>
      </c>
      <c r="P1055" s="28" t="b">
        <f t="shared" si="1587"/>
        <v>1</v>
      </c>
      <c r="Q1055" s="28" t="b">
        <f t="shared" si="1588"/>
        <v>1</v>
      </c>
      <c r="R1055" s="28" t="b">
        <f t="shared" si="1589"/>
        <v>1</v>
      </c>
      <c r="S1055" s="73" t="b">
        <f t="shared" si="1590"/>
        <v>1</v>
      </c>
      <c r="T1055" s="73">
        <f t="shared" si="1591"/>
        <v>3.7999998312443495E-4</v>
      </c>
      <c r="U1055" s="61">
        <f t="shared" si="1592"/>
        <v>0</v>
      </c>
      <c r="V1055" s="62">
        <f t="shared" si="1593"/>
        <v>0</v>
      </c>
      <c r="Z1055" s="29" t="s">
        <v>223</v>
      </c>
      <c r="AA1055" s="30">
        <v>40</v>
      </c>
      <c r="AB1055" s="31">
        <v>8</v>
      </c>
      <c r="AC1055" s="31">
        <v>1</v>
      </c>
      <c r="AD1055" s="32" t="s">
        <v>857</v>
      </c>
      <c r="AE1055" s="30" t="s">
        <v>857</v>
      </c>
      <c r="AF1055" s="33">
        <v>151760.84</v>
      </c>
      <c r="AG1055" s="34">
        <v>447.22</v>
      </c>
      <c r="AH1055" s="33">
        <v>152208.06</v>
      </c>
      <c r="AI1055" s="34">
        <v>153659.20000000001</v>
      </c>
      <c r="AJ1055" s="34">
        <v>0</v>
      </c>
      <c r="AK1055" s="34">
        <v>153659.20000000001</v>
      </c>
      <c r="AL1055" s="34">
        <v>150192.1</v>
      </c>
      <c r="AM1055" s="34">
        <v>0</v>
      </c>
      <c r="AN1055" s="34">
        <v>150192.1</v>
      </c>
    </row>
    <row r="1056" spans="1:40" s="25" customFormat="1" x14ac:dyDescent="0.25">
      <c r="A1056" s="3"/>
      <c r="B1056" s="20" t="s">
        <v>179</v>
      </c>
      <c r="C1056" s="15">
        <v>40</v>
      </c>
      <c r="D1056" s="16">
        <v>8</v>
      </c>
      <c r="E1056" s="16">
        <v>1</v>
      </c>
      <c r="F1056" s="17" t="s">
        <v>178</v>
      </c>
      <c r="G1056" s="15"/>
      <c r="H1056" s="18">
        <v>152208060.38</v>
      </c>
      <c r="I1056" s="18">
        <v>153659200</v>
      </c>
      <c r="J1056" s="18">
        <v>150192100</v>
      </c>
      <c r="K1056" s="58">
        <f t="shared" si="1582"/>
        <v>152208.06037999998</v>
      </c>
      <c r="L1056" s="58">
        <f t="shared" si="1583"/>
        <v>153659.20000000001</v>
      </c>
      <c r="M1056" s="58">
        <f t="shared" si="1584"/>
        <v>150192.1</v>
      </c>
      <c r="N1056" s="28" t="b">
        <f t="shared" si="1585"/>
        <v>1</v>
      </c>
      <c r="O1056" s="28" t="b">
        <f t="shared" si="1586"/>
        <v>1</v>
      </c>
      <c r="P1056" s="28" t="b">
        <f t="shared" si="1587"/>
        <v>1</v>
      </c>
      <c r="Q1056" s="28" t="b">
        <f t="shared" si="1588"/>
        <v>1</v>
      </c>
      <c r="R1056" s="28" t="b">
        <f t="shared" si="1589"/>
        <v>1</v>
      </c>
      <c r="S1056" s="73" t="b">
        <f t="shared" si="1590"/>
        <v>1</v>
      </c>
      <c r="T1056" s="73">
        <f t="shared" si="1591"/>
        <v>3.7999998312443495E-4</v>
      </c>
      <c r="U1056" s="61">
        <f t="shared" si="1592"/>
        <v>0</v>
      </c>
      <c r="V1056" s="62">
        <f t="shared" si="1593"/>
        <v>0</v>
      </c>
      <c r="Z1056" s="29" t="s">
        <v>179</v>
      </c>
      <c r="AA1056" s="30">
        <v>40</v>
      </c>
      <c r="AB1056" s="31">
        <v>8</v>
      </c>
      <c r="AC1056" s="31">
        <v>1</v>
      </c>
      <c r="AD1056" s="32" t="s">
        <v>178</v>
      </c>
      <c r="AE1056" s="30" t="s">
        <v>857</v>
      </c>
      <c r="AF1056" s="33">
        <v>151760.84</v>
      </c>
      <c r="AG1056" s="34">
        <v>447.22</v>
      </c>
      <c r="AH1056" s="33">
        <v>152208.06</v>
      </c>
      <c r="AI1056" s="34">
        <v>153659.20000000001</v>
      </c>
      <c r="AJ1056" s="34">
        <v>0</v>
      </c>
      <c r="AK1056" s="34">
        <v>153659.20000000001</v>
      </c>
      <c r="AL1056" s="34">
        <v>150192.1</v>
      </c>
      <c r="AM1056" s="34">
        <v>0</v>
      </c>
      <c r="AN1056" s="34">
        <v>150192.1</v>
      </c>
    </row>
    <row r="1057" spans="1:40" s="25" customFormat="1" ht="21" x14ac:dyDescent="0.25">
      <c r="A1057" s="3"/>
      <c r="B1057" s="14" t="s">
        <v>222</v>
      </c>
      <c r="C1057" s="15">
        <v>40</v>
      </c>
      <c r="D1057" s="16">
        <v>8</v>
      </c>
      <c r="E1057" s="16">
        <v>1</v>
      </c>
      <c r="F1057" s="17" t="s">
        <v>221</v>
      </c>
      <c r="G1057" s="15"/>
      <c r="H1057" s="18">
        <v>75123137.969999999</v>
      </c>
      <c r="I1057" s="18">
        <v>68935400</v>
      </c>
      <c r="J1057" s="18">
        <v>65468300</v>
      </c>
      <c r="K1057" s="58">
        <f t="shared" si="1582"/>
        <v>75123.137969999996</v>
      </c>
      <c r="L1057" s="58">
        <f t="shared" si="1583"/>
        <v>68935.399999999994</v>
      </c>
      <c r="M1057" s="58">
        <f t="shared" si="1584"/>
        <v>65468.3</v>
      </c>
      <c r="N1057" s="28" t="b">
        <f t="shared" si="1585"/>
        <v>1</v>
      </c>
      <c r="O1057" s="28" t="b">
        <f t="shared" si="1586"/>
        <v>1</v>
      </c>
      <c r="P1057" s="28" t="b">
        <f t="shared" si="1587"/>
        <v>1</v>
      </c>
      <c r="Q1057" s="28" t="b">
        <f t="shared" si="1588"/>
        <v>1</v>
      </c>
      <c r="R1057" s="28" t="b">
        <f t="shared" si="1589"/>
        <v>1</v>
      </c>
      <c r="S1057" s="73" t="b">
        <f t="shared" si="1590"/>
        <v>1</v>
      </c>
      <c r="T1057" s="73">
        <f t="shared" si="1591"/>
        <v>-2.0300000032875687E-3</v>
      </c>
      <c r="U1057" s="61">
        <f t="shared" si="1592"/>
        <v>0</v>
      </c>
      <c r="V1057" s="62">
        <f t="shared" si="1593"/>
        <v>0</v>
      </c>
      <c r="Z1057" s="29" t="s">
        <v>222</v>
      </c>
      <c r="AA1057" s="30">
        <v>40</v>
      </c>
      <c r="AB1057" s="31">
        <v>8</v>
      </c>
      <c r="AC1057" s="31">
        <v>1</v>
      </c>
      <c r="AD1057" s="32" t="s">
        <v>221</v>
      </c>
      <c r="AE1057" s="30" t="s">
        <v>857</v>
      </c>
      <c r="AF1057" s="33">
        <v>74745.919999999998</v>
      </c>
      <c r="AG1057" s="34">
        <v>377.22</v>
      </c>
      <c r="AH1057" s="33">
        <v>75123.14</v>
      </c>
      <c r="AI1057" s="34">
        <v>68935.399999999994</v>
      </c>
      <c r="AJ1057" s="34">
        <v>0</v>
      </c>
      <c r="AK1057" s="34">
        <v>68935.399999999994</v>
      </c>
      <c r="AL1057" s="34">
        <v>65468.3</v>
      </c>
      <c r="AM1057" s="34">
        <v>0</v>
      </c>
      <c r="AN1057" s="34">
        <v>65468.3</v>
      </c>
    </row>
    <row r="1058" spans="1:40" s="25" customFormat="1" x14ac:dyDescent="0.25">
      <c r="A1058" s="3"/>
      <c r="B1058" s="14" t="s">
        <v>220</v>
      </c>
      <c r="C1058" s="15">
        <v>40</v>
      </c>
      <c r="D1058" s="16">
        <v>8</v>
      </c>
      <c r="E1058" s="16">
        <v>1</v>
      </c>
      <c r="F1058" s="17" t="s">
        <v>219</v>
      </c>
      <c r="G1058" s="15"/>
      <c r="H1058" s="18">
        <v>58830037.969999999</v>
      </c>
      <c r="I1058" s="18">
        <v>55761300</v>
      </c>
      <c r="J1058" s="18">
        <v>53143700</v>
      </c>
      <c r="K1058" s="58">
        <f t="shared" si="1582"/>
        <v>58830.037969999998</v>
      </c>
      <c r="L1058" s="58">
        <f t="shared" si="1583"/>
        <v>55761.3</v>
      </c>
      <c r="M1058" s="58">
        <f t="shared" si="1584"/>
        <v>53143.7</v>
      </c>
      <c r="N1058" s="28" t="b">
        <f t="shared" si="1585"/>
        <v>1</v>
      </c>
      <c r="O1058" s="28" t="b">
        <f t="shared" si="1586"/>
        <v>1</v>
      </c>
      <c r="P1058" s="28" t="b">
        <f t="shared" si="1587"/>
        <v>1</v>
      </c>
      <c r="Q1058" s="28" t="b">
        <f t="shared" si="1588"/>
        <v>1</v>
      </c>
      <c r="R1058" s="28" t="b">
        <f t="shared" si="1589"/>
        <v>1</v>
      </c>
      <c r="S1058" s="73" t="b">
        <f t="shared" si="1590"/>
        <v>1</v>
      </c>
      <c r="T1058" s="73">
        <f t="shared" si="1591"/>
        <v>-2.0300000032875687E-3</v>
      </c>
      <c r="U1058" s="61">
        <f t="shared" si="1592"/>
        <v>0</v>
      </c>
      <c r="V1058" s="62">
        <f t="shared" si="1593"/>
        <v>0</v>
      </c>
      <c r="Z1058" s="29" t="s">
        <v>220</v>
      </c>
      <c r="AA1058" s="30">
        <v>40</v>
      </c>
      <c r="AB1058" s="31">
        <v>8</v>
      </c>
      <c r="AC1058" s="31">
        <v>1</v>
      </c>
      <c r="AD1058" s="32" t="s">
        <v>219</v>
      </c>
      <c r="AE1058" s="30" t="s">
        <v>857</v>
      </c>
      <c r="AF1058" s="33">
        <v>57978.32</v>
      </c>
      <c r="AG1058" s="34">
        <v>851.72</v>
      </c>
      <c r="AH1058" s="33">
        <v>58830.04</v>
      </c>
      <c r="AI1058" s="34">
        <v>55761.3</v>
      </c>
      <c r="AJ1058" s="34">
        <v>0</v>
      </c>
      <c r="AK1058" s="34">
        <v>55761.3</v>
      </c>
      <c r="AL1058" s="34">
        <v>53143.7</v>
      </c>
      <c r="AM1058" s="34">
        <v>0</v>
      </c>
      <c r="AN1058" s="34">
        <v>53143.7</v>
      </c>
    </row>
    <row r="1059" spans="1:40" s="25" customFormat="1" ht="26.4" x14ac:dyDescent="0.25">
      <c r="A1059" s="3"/>
      <c r="B1059" s="14" t="s">
        <v>20</v>
      </c>
      <c r="C1059" s="15">
        <v>40</v>
      </c>
      <c r="D1059" s="16">
        <v>8</v>
      </c>
      <c r="E1059" s="16">
        <v>1</v>
      </c>
      <c r="F1059" s="17" t="s">
        <v>218</v>
      </c>
      <c r="G1059" s="15"/>
      <c r="H1059" s="18">
        <v>57881160.299999997</v>
      </c>
      <c r="I1059" s="18">
        <v>55761300</v>
      </c>
      <c r="J1059" s="18">
        <v>53143700</v>
      </c>
      <c r="K1059" s="58">
        <f t="shared" si="1582"/>
        <v>57881.160299999996</v>
      </c>
      <c r="L1059" s="58">
        <f t="shared" si="1583"/>
        <v>55761.3</v>
      </c>
      <c r="M1059" s="58">
        <f t="shared" si="1584"/>
        <v>53143.7</v>
      </c>
      <c r="N1059" s="28" t="b">
        <f t="shared" si="1585"/>
        <v>1</v>
      </c>
      <c r="O1059" s="28" t="b">
        <f t="shared" si="1586"/>
        <v>1</v>
      </c>
      <c r="P1059" s="28" t="b">
        <f t="shared" si="1587"/>
        <v>1</v>
      </c>
      <c r="Q1059" s="28" t="b">
        <f t="shared" si="1588"/>
        <v>1</v>
      </c>
      <c r="R1059" s="28" t="b">
        <f t="shared" si="1589"/>
        <v>1</v>
      </c>
      <c r="S1059" s="73" t="b">
        <f t="shared" si="1590"/>
        <v>1</v>
      </c>
      <c r="T1059" s="73">
        <f t="shared" si="1591"/>
        <v>2.9999999242136255E-4</v>
      </c>
      <c r="U1059" s="61">
        <f t="shared" si="1592"/>
        <v>0</v>
      </c>
      <c r="V1059" s="62">
        <f t="shared" si="1593"/>
        <v>0</v>
      </c>
      <c r="Z1059" s="29" t="s">
        <v>20</v>
      </c>
      <c r="AA1059" s="30">
        <v>40</v>
      </c>
      <c r="AB1059" s="31">
        <v>8</v>
      </c>
      <c r="AC1059" s="31">
        <v>1</v>
      </c>
      <c r="AD1059" s="32" t="s">
        <v>218</v>
      </c>
      <c r="AE1059" s="30" t="s">
        <v>857</v>
      </c>
      <c r="AF1059" s="33">
        <v>57885.919999999998</v>
      </c>
      <c r="AG1059" s="34">
        <v>-4.76</v>
      </c>
      <c r="AH1059" s="33">
        <v>57881.16</v>
      </c>
      <c r="AI1059" s="34">
        <v>55761.3</v>
      </c>
      <c r="AJ1059" s="34">
        <v>0</v>
      </c>
      <c r="AK1059" s="34">
        <v>55761.3</v>
      </c>
      <c r="AL1059" s="34">
        <v>53143.7</v>
      </c>
      <c r="AM1059" s="34">
        <v>0</v>
      </c>
      <c r="AN1059" s="34">
        <v>53143.7</v>
      </c>
    </row>
    <row r="1060" spans="1:40" s="25" customFormat="1" ht="26.4" x14ac:dyDescent="0.25">
      <c r="A1060" s="3"/>
      <c r="B1060" s="14" t="s">
        <v>19</v>
      </c>
      <c r="C1060" s="15">
        <v>40</v>
      </c>
      <c r="D1060" s="16">
        <v>8</v>
      </c>
      <c r="E1060" s="16">
        <v>1</v>
      </c>
      <c r="F1060" s="17" t="s">
        <v>218</v>
      </c>
      <c r="G1060" s="15" t="s">
        <v>18</v>
      </c>
      <c r="H1060" s="18">
        <v>57881160.299999997</v>
      </c>
      <c r="I1060" s="18">
        <v>55761300</v>
      </c>
      <c r="J1060" s="18">
        <v>53143700</v>
      </c>
      <c r="K1060" s="58">
        <f t="shared" si="1582"/>
        <v>57881.160299999996</v>
      </c>
      <c r="L1060" s="58">
        <f t="shared" si="1583"/>
        <v>55761.3</v>
      </c>
      <c r="M1060" s="58">
        <f t="shared" si="1584"/>
        <v>53143.7</v>
      </c>
      <c r="N1060" s="28" t="b">
        <f t="shared" si="1585"/>
        <v>1</v>
      </c>
      <c r="O1060" s="28" t="b">
        <f t="shared" si="1586"/>
        <v>1</v>
      </c>
      <c r="P1060" s="28" t="b">
        <f t="shared" si="1587"/>
        <v>1</v>
      </c>
      <c r="Q1060" s="28" t="b">
        <f t="shared" si="1588"/>
        <v>1</v>
      </c>
      <c r="R1060" s="28" t="b">
        <f t="shared" si="1589"/>
        <v>1</v>
      </c>
      <c r="S1060" s="73" t="b">
        <f t="shared" si="1590"/>
        <v>0</v>
      </c>
      <c r="T1060" s="73">
        <f t="shared" si="1591"/>
        <v>2.9999999242136255E-4</v>
      </c>
      <c r="U1060" s="61">
        <f t="shared" si="1592"/>
        <v>0</v>
      </c>
      <c r="V1060" s="62">
        <f t="shared" si="1593"/>
        <v>0</v>
      </c>
      <c r="Z1060" s="29" t="s">
        <v>19</v>
      </c>
      <c r="AA1060" s="30">
        <v>40</v>
      </c>
      <c r="AB1060" s="31">
        <v>8</v>
      </c>
      <c r="AC1060" s="31">
        <v>1</v>
      </c>
      <c r="AD1060" s="32" t="s">
        <v>218</v>
      </c>
      <c r="AE1060" s="30">
        <v>600</v>
      </c>
      <c r="AF1060" s="33">
        <v>57885.919999999998</v>
      </c>
      <c r="AG1060" s="34">
        <v>-4.76</v>
      </c>
      <c r="AH1060" s="33">
        <v>57881.16</v>
      </c>
      <c r="AI1060" s="34">
        <v>55761.3</v>
      </c>
      <c r="AJ1060" s="34">
        <v>0</v>
      </c>
      <c r="AK1060" s="34">
        <v>55761.3</v>
      </c>
      <c r="AL1060" s="34">
        <v>53143.7</v>
      </c>
      <c r="AM1060" s="34">
        <v>0</v>
      </c>
      <c r="AN1060" s="34">
        <v>53143.7</v>
      </c>
    </row>
    <row r="1061" spans="1:40" s="25" customFormat="1" x14ac:dyDescent="0.25">
      <c r="A1061" s="3"/>
      <c r="B1061" s="14" t="s">
        <v>17</v>
      </c>
      <c r="C1061" s="15">
        <v>40</v>
      </c>
      <c r="D1061" s="16">
        <v>8</v>
      </c>
      <c r="E1061" s="16">
        <v>1</v>
      </c>
      <c r="F1061" s="17" t="s">
        <v>218</v>
      </c>
      <c r="G1061" s="15" t="s">
        <v>16</v>
      </c>
      <c r="H1061" s="18">
        <v>57881160.299999997</v>
      </c>
      <c r="I1061" s="18">
        <v>55761300</v>
      </c>
      <c r="J1061" s="18">
        <v>53143700</v>
      </c>
      <c r="K1061" s="58">
        <f t="shared" ref="K1061:K1124" si="1594">H1061/1000</f>
        <v>57881.160299999996</v>
      </c>
      <c r="L1061" s="58">
        <f t="shared" ref="L1061:L1124" si="1595">I1061/1000</f>
        <v>55761.3</v>
      </c>
      <c r="M1061" s="58">
        <f t="shared" ref="M1061:M1124" si="1596">J1061/1000</f>
        <v>53143.7</v>
      </c>
      <c r="N1061" s="28" t="b">
        <f t="shared" ref="N1061:N1124" si="1597">B1061=Z1061</f>
        <v>1</v>
      </c>
      <c r="O1061" s="28" t="b">
        <f t="shared" ref="O1061:O1124" si="1598">C1061=AA1061</f>
        <v>1</v>
      </c>
      <c r="P1061" s="28" t="b">
        <f t="shared" ref="P1061:P1124" si="1599">D1061=AB1061</f>
        <v>1</v>
      </c>
      <c r="Q1061" s="28" t="b">
        <f t="shared" ref="Q1061:Q1124" si="1600">E1061=AC1061</f>
        <v>1</v>
      </c>
      <c r="R1061" s="28" t="b">
        <f t="shared" ref="R1061:R1124" si="1601">F1061=AD1061</f>
        <v>1</v>
      </c>
      <c r="S1061" s="73" t="b">
        <f t="shared" ref="S1061:S1124" si="1602">G1061=AE1061</f>
        <v>0</v>
      </c>
      <c r="T1061" s="73">
        <f t="shared" ref="T1061:T1124" si="1603">K1061-AH1061</f>
        <v>2.9999999242136255E-4</v>
      </c>
      <c r="U1061" s="61">
        <f t="shared" ref="U1061:U1124" si="1604">L1061-AK1061</f>
        <v>0</v>
      </c>
      <c r="V1061" s="62">
        <f t="shared" ref="V1061:V1124" si="1605">M1061-AN1061</f>
        <v>0</v>
      </c>
      <c r="Z1061" s="29" t="s">
        <v>17</v>
      </c>
      <c r="AA1061" s="30">
        <v>40</v>
      </c>
      <c r="AB1061" s="31">
        <v>8</v>
      </c>
      <c r="AC1061" s="31">
        <v>1</v>
      </c>
      <c r="AD1061" s="32" t="s">
        <v>218</v>
      </c>
      <c r="AE1061" s="30">
        <v>620</v>
      </c>
      <c r="AF1061" s="33">
        <v>57885.919999999998</v>
      </c>
      <c r="AG1061" s="34">
        <v>-4.76</v>
      </c>
      <c r="AH1061" s="33">
        <v>57881.16</v>
      </c>
      <c r="AI1061" s="34">
        <v>55761.3</v>
      </c>
      <c r="AJ1061" s="34">
        <v>0</v>
      </c>
      <c r="AK1061" s="34">
        <v>55761.3</v>
      </c>
      <c r="AL1061" s="34">
        <v>53143.7</v>
      </c>
      <c r="AM1061" s="34">
        <v>0</v>
      </c>
      <c r="AN1061" s="34">
        <v>53143.7</v>
      </c>
    </row>
    <row r="1062" spans="1:40" s="25" customFormat="1" ht="26.4" x14ac:dyDescent="0.25">
      <c r="A1062" s="3"/>
      <c r="B1062" s="14" t="s">
        <v>205</v>
      </c>
      <c r="C1062" s="15">
        <v>40</v>
      </c>
      <c r="D1062" s="16">
        <v>8</v>
      </c>
      <c r="E1062" s="16">
        <v>1</v>
      </c>
      <c r="F1062" s="17" t="s">
        <v>217</v>
      </c>
      <c r="G1062" s="15"/>
      <c r="H1062" s="18">
        <v>318300</v>
      </c>
      <c r="I1062" s="18">
        <v>0</v>
      </c>
      <c r="J1062" s="18">
        <v>0</v>
      </c>
      <c r="K1062" s="58">
        <f t="shared" si="1594"/>
        <v>318.3</v>
      </c>
      <c r="L1062" s="58">
        <f t="shared" si="1595"/>
        <v>0</v>
      </c>
      <c r="M1062" s="58">
        <f t="shared" si="1596"/>
        <v>0</v>
      </c>
      <c r="N1062" s="28" t="b">
        <f t="shared" si="1597"/>
        <v>1</v>
      </c>
      <c r="O1062" s="28" t="b">
        <f t="shared" si="1598"/>
        <v>1</v>
      </c>
      <c r="P1062" s="28" t="b">
        <f t="shared" si="1599"/>
        <v>1</v>
      </c>
      <c r="Q1062" s="28" t="b">
        <f t="shared" si="1600"/>
        <v>1</v>
      </c>
      <c r="R1062" s="28" t="b">
        <f t="shared" si="1601"/>
        <v>1</v>
      </c>
      <c r="S1062" s="73" t="b">
        <f t="shared" si="1602"/>
        <v>1</v>
      </c>
      <c r="T1062" s="73">
        <f t="shared" si="1603"/>
        <v>0</v>
      </c>
      <c r="U1062" s="61">
        <f t="shared" si="1604"/>
        <v>0</v>
      </c>
      <c r="V1062" s="62">
        <f t="shared" si="1605"/>
        <v>0</v>
      </c>
      <c r="Z1062" s="29" t="s">
        <v>205</v>
      </c>
      <c r="AA1062" s="30">
        <v>40</v>
      </c>
      <c r="AB1062" s="31">
        <v>8</v>
      </c>
      <c r="AC1062" s="31">
        <v>1</v>
      </c>
      <c r="AD1062" s="32" t="s">
        <v>217</v>
      </c>
      <c r="AE1062" s="30" t="s">
        <v>857</v>
      </c>
      <c r="AF1062" s="33">
        <v>0</v>
      </c>
      <c r="AG1062" s="34">
        <v>318.3</v>
      </c>
      <c r="AH1062" s="33">
        <v>318.3</v>
      </c>
      <c r="AI1062" s="34">
        <v>0</v>
      </c>
      <c r="AJ1062" s="34">
        <v>0</v>
      </c>
      <c r="AK1062" s="34">
        <v>0</v>
      </c>
      <c r="AL1062" s="34">
        <v>0</v>
      </c>
      <c r="AM1062" s="34">
        <v>0</v>
      </c>
      <c r="AN1062" s="34">
        <v>0</v>
      </c>
    </row>
    <row r="1063" spans="1:40" s="25" customFormat="1" ht="26.4" x14ac:dyDescent="0.25">
      <c r="A1063" s="3"/>
      <c r="B1063" s="14" t="s">
        <v>19</v>
      </c>
      <c r="C1063" s="15">
        <v>40</v>
      </c>
      <c r="D1063" s="16">
        <v>8</v>
      </c>
      <c r="E1063" s="16">
        <v>1</v>
      </c>
      <c r="F1063" s="17" t="s">
        <v>217</v>
      </c>
      <c r="G1063" s="15" t="s">
        <v>18</v>
      </c>
      <c r="H1063" s="18">
        <v>318300</v>
      </c>
      <c r="I1063" s="18">
        <v>0</v>
      </c>
      <c r="J1063" s="18">
        <v>0</v>
      </c>
      <c r="K1063" s="58">
        <f t="shared" si="1594"/>
        <v>318.3</v>
      </c>
      <c r="L1063" s="58">
        <f t="shared" si="1595"/>
        <v>0</v>
      </c>
      <c r="M1063" s="58">
        <f t="shared" si="1596"/>
        <v>0</v>
      </c>
      <c r="N1063" s="28" t="b">
        <f t="shared" si="1597"/>
        <v>1</v>
      </c>
      <c r="O1063" s="28" t="b">
        <f t="shared" si="1598"/>
        <v>1</v>
      </c>
      <c r="P1063" s="28" t="b">
        <f t="shared" si="1599"/>
        <v>1</v>
      </c>
      <c r="Q1063" s="28" t="b">
        <f t="shared" si="1600"/>
        <v>1</v>
      </c>
      <c r="R1063" s="28" t="b">
        <f t="shared" si="1601"/>
        <v>1</v>
      </c>
      <c r="S1063" s="73" t="b">
        <f t="shared" si="1602"/>
        <v>0</v>
      </c>
      <c r="T1063" s="73">
        <f t="shared" si="1603"/>
        <v>0</v>
      </c>
      <c r="U1063" s="61">
        <f t="shared" si="1604"/>
        <v>0</v>
      </c>
      <c r="V1063" s="62">
        <f t="shared" si="1605"/>
        <v>0</v>
      </c>
      <c r="Z1063" s="29" t="s">
        <v>19</v>
      </c>
      <c r="AA1063" s="30">
        <v>40</v>
      </c>
      <c r="AB1063" s="31">
        <v>8</v>
      </c>
      <c r="AC1063" s="31">
        <v>1</v>
      </c>
      <c r="AD1063" s="32" t="s">
        <v>217</v>
      </c>
      <c r="AE1063" s="30">
        <v>600</v>
      </c>
      <c r="AF1063" s="33">
        <v>0</v>
      </c>
      <c r="AG1063" s="34">
        <v>318.3</v>
      </c>
      <c r="AH1063" s="33">
        <v>318.3</v>
      </c>
      <c r="AI1063" s="34">
        <v>0</v>
      </c>
      <c r="AJ1063" s="34">
        <v>0</v>
      </c>
      <c r="AK1063" s="34">
        <v>0</v>
      </c>
      <c r="AL1063" s="34">
        <v>0</v>
      </c>
      <c r="AM1063" s="34">
        <v>0</v>
      </c>
      <c r="AN1063" s="34">
        <v>0</v>
      </c>
    </row>
    <row r="1064" spans="1:40" s="25" customFormat="1" x14ac:dyDescent="0.25">
      <c r="A1064" s="3"/>
      <c r="B1064" s="14" t="s">
        <v>17</v>
      </c>
      <c r="C1064" s="15">
        <v>40</v>
      </c>
      <c r="D1064" s="16">
        <v>8</v>
      </c>
      <c r="E1064" s="16">
        <v>1</v>
      </c>
      <c r="F1064" s="17" t="s">
        <v>217</v>
      </c>
      <c r="G1064" s="15" t="s">
        <v>16</v>
      </c>
      <c r="H1064" s="18">
        <v>318300</v>
      </c>
      <c r="I1064" s="18">
        <v>0</v>
      </c>
      <c r="J1064" s="18">
        <v>0</v>
      </c>
      <c r="K1064" s="58">
        <f t="shared" si="1594"/>
        <v>318.3</v>
      </c>
      <c r="L1064" s="58">
        <f t="shared" si="1595"/>
        <v>0</v>
      </c>
      <c r="M1064" s="58">
        <f t="shared" si="1596"/>
        <v>0</v>
      </c>
      <c r="N1064" s="28" t="b">
        <f t="shared" si="1597"/>
        <v>1</v>
      </c>
      <c r="O1064" s="28" t="b">
        <f t="shared" si="1598"/>
        <v>1</v>
      </c>
      <c r="P1064" s="28" t="b">
        <f t="shared" si="1599"/>
        <v>1</v>
      </c>
      <c r="Q1064" s="28" t="b">
        <f t="shared" si="1600"/>
        <v>1</v>
      </c>
      <c r="R1064" s="28" t="b">
        <f t="shared" si="1601"/>
        <v>1</v>
      </c>
      <c r="S1064" s="73" t="b">
        <f t="shared" si="1602"/>
        <v>0</v>
      </c>
      <c r="T1064" s="73">
        <f t="shared" si="1603"/>
        <v>0</v>
      </c>
      <c r="U1064" s="61">
        <f t="shared" si="1604"/>
        <v>0</v>
      </c>
      <c r="V1064" s="62">
        <f t="shared" si="1605"/>
        <v>0</v>
      </c>
      <c r="Z1064" s="29" t="s">
        <v>17</v>
      </c>
      <c r="AA1064" s="30">
        <v>40</v>
      </c>
      <c r="AB1064" s="31">
        <v>8</v>
      </c>
      <c r="AC1064" s="31">
        <v>1</v>
      </c>
      <c r="AD1064" s="32" t="s">
        <v>217</v>
      </c>
      <c r="AE1064" s="30">
        <v>620</v>
      </c>
      <c r="AF1064" s="33">
        <v>0</v>
      </c>
      <c r="AG1064" s="34">
        <v>318.3</v>
      </c>
      <c r="AH1064" s="33">
        <v>318.3</v>
      </c>
      <c r="AI1064" s="34">
        <v>0</v>
      </c>
      <c r="AJ1064" s="34">
        <v>0</v>
      </c>
      <c r="AK1064" s="34">
        <v>0</v>
      </c>
      <c r="AL1064" s="34">
        <v>0</v>
      </c>
      <c r="AM1064" s="34">
        <v>0</v>
      </c>
      <c r="AN1064" s="34">
        <v>0</v>
      </c>
    </row>
    <row r="1065" spans="1:40" s="25" customFormat="1" ht="26.4" x14ac:dyDescent="0.25">
      <c r="A1065" s="3"/>
      <c r="B1065" s="14" t="s">
        <v>53</v>
      </c>
      <c r="C1065" s="15">
        <v>40</v>
      </c>
      <c r="D1065" s="16">
        <v>8</v>
      </c>
      <c r="E1065" s="16">
        <v>1</v>
      </c>
      <c r="F1065" s="17" t="s">
        <v>216</v>
      </c>
      <c r="G1065" s="15"/>
      <c r="H1065" s="18">
        <v>450000</v>
      </c>
      <c r="I1065" s="18">
        <v>0</v>
      </c>
      <c r="J1065" s="18">
        <v>0</v>
      </c>
      <c r="K1065" s="58">
        <f t="shared" si="1594"/>
        <v>450</v>
      </c>
      <c r="L1065" s="58">
        <f t="shared" si="1595"/>
        <v>0</v>
      </c>
      <c r="M1065" s="58">
        <f t="shared" si="1596"/>
        <v>0</v>
      </c>
      <c r="N1065" s="28" t="b">
        <f t="shared" si="1597"/>
        <v>1</v>
      </c>
      <c r="O1065" s="28" t="b">
        <f t="shared" si="1598"/>
        <v>1</v>
      </c>
      <c r="P1065" s="28" t="b">
        <f t="shared" si="1599"/>
        <v>1</v>
      </c>
      <c r="Q1065" s="28" t="b">
        <f t="shared" si="1600"/>
        <v>1</v>
      </c>
      <c r="R1065" s="28" t="b">
        <f t="shared" si="1601"/>
        <v>1</v>
      </c>
      <c r="S1065" s="73" t="b">
        <f t="shared" si="1602"/>
        <v>1</v>
      </c>
      <c r="T1065" s="73">
        <f t="shared" si="1603"/>
        <v>0</v>
      </c>
      <c r="U1065" s="61">
        <f t="shared" si="1604"/>
        <v>0</v>
      </c>
      <c r="V1065" s="62">
        <f t="shared" si="1605"/>
        <v>0</v>
      </c>
      <c r="Z1065" s="29" t="s">
        <v>53</v>
      </c>
      <c r="AA1065" s="30">
        <v>40</v>
      </c>
      <c r="AB1065" s="31">
        <v>8</v>
      </c>
      <c r="AC1065" s="31">
        <v>1</v>
      </c>
      <c r="AD1065" s="32" t="s">
        <v>216</v>
      </c>
      <c r="AE1065" s="30" t="s">
        <v>857</v>
      </c>
      <c r="AF1065" s="33">
        <v>0</v>
      </c>
      <c r="AG1065" s="34">
        <v>450</v>
      </c>
      <c r="AH1065" s="33">
        <v>450</v>
      </c>
      <c r="AI1065" s="34">
        <v>0</v>
      </c>
      <c r="AJ1065" s="34">
        <v>0</v>
      </c>
      <c r="AK1065" s="34">
        <v>0</v>
      </c>
      <c r="AL1065" s="34">
        <v>0</v>
      </c>
      <c r="AM1065" s="34">
        <v>0</v>
      </c>
      <c r="AN1065" s="34">
        <v>0</v>
      </c>
    </row>
    <row r="1066" spans="1:40" s="25" customFormat="1" ht="26.4" x14ac:dyDescent="0.25">
      <c r="A1066" s="3"/>
      <c r="B1066" s="14" t="s">
        <v>19</v>
      </c>
      <c r="C1066" s="15">
        <v>40</v>
      </c>
      <c r="D1066" s="16">
        <v>8</v>
      </c>
      <c r="E1066" s="16">
        <v>1</v>
      </c>
      <c r="F1066" s="17" t="s">
        <v>216</v>
      </c>
      <c r="G1066" s="15" t="s">
        <v>18</v>
      </c>
      <c r="H1066" s="18">
        <v>450000</v>
      </c>
      <c r="I1066" s="18">
        <v>0</v>
      </c>
      <c r="J1066" s="18">
        <v>0</v>
      </c>
      <c r="K1066" s="58">
        <f t="shared" si="1594"/>
        <v>450</v>
      </c>
      <c r="L1066" s="58">
        <f t="shared" si="1595"/>
        <v>0</v>
      </c>
      <c r="M1066" s="58">
        <f t="shared" si="1596"/>
        <v>0</v>
      </c>
      <c r="N1066" s="28" t="b">
        <f t="shared" si="1597"/>
        <v>1</v>
      </c>
      <c r="O1066" s="28" t="b">
        <f t="shared" si="1598"/>
        <v>1</v>
      </c>
      <c r="P1066" s="28" t="b">
        <f t="shared" si="1599"/>
        <v>1</v>
      </c>
      <c r="Q1066" s="28" t="b">
        <f t="shared" si="1600"/>
        <v>1</v>
      </c>
      <c r="R1066" s="28" t="b">
        <f t="shared" si="1601"/>
        <v>1</v>
      </c>
      <c r="S1066" s="73" t="b">
        <f t="shared" si="1602"/>
        <v>0</v>
      </c>
      <c r="T1066" s="73">
        <f t="shared" si="1603"/>
        <v>0</v>
      </c>
      <c r="U1066" s="61">
        <f t="shared" si="1604"/>
        <v>0</v>
      </c>
      <c r="V1066" s="62">
        <f t="shared" si="1605"/>
        <v>0</v>
      </c>
      <c r="Z1066" s="29" t="s">
        <v>19</v>
      </c>
      <c r="AA1066" s="30">
        <v>40</v>
      </c>
      <c r="AB1066" s="31">
        <v>8</v>
      </c>
      <c r="AC1066" s="31">
        <v>1</v>
      </c>
      <c r="AD1066" s="32" t="s">
        <v>216</v>
      </c>
      <c r="AE1066" s="30">
        <v>600</v>
      </c>
      <c r="AF1066" s="33">
        <v>0</v>
      </c>
      <c r="AG1066" s="34">
        <v>450</v>
      </c>
      <c r="AH1066" s="33">
        <v>450</v>
      </c>
      <c r="AI1066" s="34">
        <v>0</v>
      </c>
      <c r="AJ1066" s="34">
        <v>0</v>
      </c>
      <c r="AK1066" s="34">
        <v>0</v>
      </c>
      <c r="AL1066" s="34">
        <v>0</v>
      </c>
      <c r="AM1066" s="34">
        <v>0</v>
      </c>
      <c r="AN1066" s="34">
        <v>0</v>
      </c>
    </row>
    <row r="1067" spans="1:40" s="25" customFormat="1" x14ac:dyDescent="0.25">
      <c r="A1067" s="3"/>
      <c r="B1067" s="14" t="s">
        <v>17</v>
      </c>
      <c r="C1067" s="15">
        <v>40</v>
      </c>
      <c r="D1067" s="16">
        <v>8</v>
      </c>
      <c r="E1067" s="16">
        <v>1</v>
      </c>
      <c r="F1067" s="17" t="s">
        <v>216</v>
      </c>
      <c r="G1067" s="15" t="s">
        <v>16</v>
      </c>
      <c r="H1067" s="18">
        <v>450000</v>
      </c>
      <c r="I1067" s="18">
        <v>0</v>
      </c>
      <c r="J1067" s="18">
        <v>0</v>
      </c>
      <c r="K1067" s="58">
        <f t="shared" si="1594"/>
        <v>450</v>
      </c>
      <c r="L1067" s="58">
        <f t="shared" si="1595"/>
        <v>0</v>
      </c>
      <c r="M1067" s="58">
        <f t="shared" si="1596"/>
        <v>0</v>
      </c>
      <c r="N1067" s="28" t="b">
        <f t="shared" si="1597"/>
        <v>1</v>
      </c>
      <c r="O1067" s="28" t="b">
        <f t="shared" si="1598"/>
        <v>1</v>
      </c>
      <c r="P1067" s="28" t="b">
        <f t="shared" si="1599"/>
        <v>1</v>
      </c>
      <c r="Q1067" s="28" t="b">
        <f t="shared" si="1600"/>
        <v>1</v>
      </c>
      <c r="R1067" s="28" t="b">
        <f t="shared" si="1601"/>
        <v>1</v>
      </c>
      <c r="S1067" s="73" t="b">
        <f t="shared" si="1602"/>
        <v>0</v>
      </c>
      <c r="T1067" s="73">
        <f t="shared" si="1603"/>
        <v>0</v>
      </c>
      <c r="U1067" s="61">
        <f t="shared" si="1604"/>
        <v>0</v>
      </c>
      <c r="V1067" s="62">
        <f t="shared" si="1605"/>
        <v>0</v>
      </c>
      <c r="Z1067" s="29" t="s">
        <v>17</v>
      </c>
      <c r="AA1067" s="30">
        <v>40</v>
      </c>
      <c r="AB1067" s="31">
        <v>8</v>
      </c>
      <c r="AC1067" s="31">
        <v>1</v>
      </c>
      <c r="AD1067" s="32" t="s">
        <v>216</v>
      </c>
      <c r="AE1067" s="30">
        <v>620</v>
      </c>
      <c r="AF1067" s="33">
        <v>0</v>
      </c>
      <c r="AG1067" s="34">
        <v>450</v>
      </c>
      <c r="AH1067" s="33">
        <v>450</v>
      </c>
      <c r="AI1067" s="34">
        <v>0</v>
      </c>
      <c r="AJ1067" s="34">
        <v>0</v>
      </c>
      <c r="AK1067" s="34">
        <v>0</v>
      </c>
      <c r="AL1067" s="34">
        <v>0</v>
      </c>
      <c r="AM1067" s="34">
        <v>0</v>
      </c>
      <c r="AN1067" s="34">
        <v>0</v>
      </c>
    </row>
    <row r="1068" spans="1:40" s="25" customFormat="1" x14ac:dyDescent="0.25">
      <c r="A1068" s="3"/>
      <c r="B1068" s="14" t="s">
        <v>215</v>
      </c>
      <c r="C1068" s="15">
        <v>40</v>
      </c>
      <c r="D1068" s="16">
        <v>8</v>
      </c>
      <c r="E1068" s="16">
        <v>1</v>
      </c>
      <c r="F1068" s="17" t="s">
        <v>214</v>
      </c>
      <c r="G1068" s="15"/>
      <c r="H1068" s="18">
        <v>124377.67</v>
      </c>
      <c r="I1068" s="18">
        <v>0</v>
      </c>
      <c r="J1068" s="18">
        <v>0</v>
      </c>
      <c r="K1068" s="58">
        <f t="shared" si="1594"/>
        <v>124.37766999999999</v>
      </c>
      <c r="L1068" s="58">
        <f t="shared" si="1595"/>
        <v>0</v>
      </c>
      <c r="M1068" s="58">
        <f t="shared" si="1596"/>
        <v>0</v>
      </c>
      <c r="N1068" s="28" t="b">
        <f t="shared" si="1597"/>
        <v>1</v>
      </c>
      <c r="O1068" s="28" t="b">
        <f t="shared" si="1598"/>
        <v>1</v>
      </c>
      <c r="P1068" s="28" t="b">
        <f t="shared" si="1599"/>
        <v>1</v>
      </c>
      <c r="Q1068" s="28" t="b">
        <f t="shared" si="1600"/>
        <v>1</v>
      </c>
      <c r="R1068" s="28" t="b">
        <f t="shared" si="1601"/>
        <v>1</v>
      </c>
      <c r="S1068" s="73" t="b">
        <f t="shared" si="1602"/>
        <v>1</v>
      </c>
      <c r="T1068" s="73">
        <f t="shared" si="1603"/>
        <v>-2.3300000000006094E-3</v>
      </c>
      <c r="U1068" s="61">
        <f t="shared" si="1604"/>
        <v>0</v>
      </c>
      <c r="V1068" s="62">
        <f t="shared" si="1605"/>
        <v>0</v>
      </c>
      <c r="Z1068" s="29" t="s">
        <v>215</v>
      </c>
      <c r="AA1068" s="30">
        <v>40</v>
      </c>
      <c r="AB1068" s="31">
        <v>8</v>
      </c>
      <c r="AC1068" s="31">
        <v>1</v>
      </c>
      <c r="AD1068" s="32" t="s">
        <v>214</v>
      </c>
      <c r="AE1068" s="30" t="s">
        <v>857</v>
      </c>
      <c r="AF1068" s="33">
        <v>92.4</v>
      </c>
      <c r="AG1068" s="34">
        <v>31.98</v>
      </c>
      <c r="AH1068" s="33">
        <v>124.38</v>
      </c>
      <c r="AI1068" s="34">
        <v>0</v>
      </c>
      <c r="AJ1068" s="34">
        <v>0</v>
      </c>
      <c r="AK1068" s="34">
        <v>0</v>
      </c>
      <c r="AL1068" s="34">
        <v>0</v>
      </c>
      <c r="AM1068" s="34">
        <v>0</v>
      </c>
      <c r="AN1068" s="34">
        <v>0</v>
      </c>
    </row>
    <row r="1069" spans="1:40" s="25" customFormat="1" ht="26.4" x14ac:dyDescent="0.25">
      <c r="A1069" s="3"/>
      <c r="B1069" s="14" t="s">
        <v>19</v>
      </c>
      <c r="C1069" s="15">
        <v>40</v>
      </c>
      <c r="D1069" s="16">
        <v>8</v>
      </c>
      <c r="E1069" s="16">
        <v>1</v>
      </c>
      <c r="F1069" s="17" t="s">
        <v>214</v>
      </c>
      <c r="G1069" s="15" t="s">
        <v>18</v>
      </c>
      <c r="H1069" s="18">
        <v>124377.67</v>
      </c>
      <c r="I1069" s="18">
        <v>0</v>
      </c>
      <c r="J1069" s="18">
        <v>0</v>
      </c>
      <c r="K1069" s="58">
        <f t="shared" si="1594"/>
        <v>124.37766999999999</v>
      </c>
      <c r="L1069" s="58">
        <f t="shared" si="1595"/>
        <v>0</v>
      </c>
      <c r="M1069" s="58">
        <f t="shared" si="1596"/>
        <v>0</v>
      </c>
      <c r="N1069" s="28" t="b">
        <f t="shared" si="1597"/>
        <v>1</v>
      </c>
      <c r="O1069" s="28" t="b">
        <f t="shared" si="1598"/>
        <v>1</v>
      </c>
      <c r="P1069" s="28" t="b">
        <f t="shared" si="1599"/>
        <v>1</v>
      </c>
      <c r="Q1069" s="28" t="b">
        <f t="shared" si="1600"/>
        <v>1</v>
      </c>
      <c r="R1069" s="28" t="b">
        <f t="shared" si="1601"/>
        <v>1</v>
      </c>
      <c r="S1069" s="73" t="b">
        <f t="shared" si="1602"/>
        <v>0</v>
      </c>
      <c r="T1069" s="73">
        <f t="shared" si="1603"/>
        <v>-2.3300000000006094E-3</v>
      </c>
      <c r="U1069" s="61">
        <f t="shared" si="1604"/>
        <v>0</v>
      </c>
      <c r="V1069" s="62">
        <f t="shared" si="1605"/>
        <v>0</v>
      </c>
      <c r="Z1069" s="29" t="s">
        <v>19</v>
      </c>
      <c r="AA1069" s="30">
        <v>40</v>
      </c>
      <c r="AB1069" s="31">
        <v>8</v>
      </c>
      <c r="AC1069" s="31">
        <v>1</v>
      </c>
      <c r="AD1069" s="32" t="s">
        <v>214</v>
      </c>
      <c r="AE1069" s="30">
        <v>600</v>
      </c>
      <c r="AF1069" s="33">
        <v>92.4</v>
      </c>
      <c r="AG1069" s="34">
        <v>31.98</v>
      </c>
      <c r="AH1069" s="33">
        <v>124.38</v>
      </c>
      <c r="AI1069" s="34">
        <v>0</v>
      </c>
      <c r="AJ1069" s="34">
        <v>0</v>
      </c>
      <c r="AK1069" s="34">
        <v>0</v>
      </c>
      <c r="AL1069" s="34">
        <v>0</v>
      </c>
      <c r="AM1069" s="34">
        <v>0</v>
      </c>
      <c r="AN1069" s="34">
        <v>0</v>
      </c>
    </row>
    <row r="1070" spans="1:40" s="25" customFormat="1" x14ac:dyDescent="0.25">
      <c r="A1070" s="3"/>
      <c r="B1070" s="14" t="s">
        <v>17</v>
      </c>
      <c r="C1070" s="15">
        <v>40</v>
      </c>
      <c r="D1070" s="16">
        <v>8</v>
      </c>
      <c r="E1070" s="16">
        <v>1</v>
      </c>
      <c r="F1070" s="17" t="s">
        <v>214</v>
      </c>
      <c r="G1070" s="15" t="s">
        <v>16</v>
      </c>
      <c r="H1070" s="18">
        <v>124377.67</v>
      </c>
      <c r="I1070" s="18">
        <v>0</v>
      </c>
      <c r="J1070" s="18">
        <v>0</v>
      </c>
      <c r="K1070" s="58">
        <f t="shared" si="1594"/>
        <v>124.37766999999999</v>
      </c>
      <c r="L1070" s="58">
        <f t="shared" si="1595"/>
        <v>0</v>
      </c>
      <c r="M1070" s="58">
        <f t="shared" si="1596"/>
        <v>0</v>
      </c>
      <c r="N1070" s="28" t="b">
        <f t="shared" si="1597"/>
        <v>1</v>
      </c>
      <c r="O1070" s="28" t="b">
        <f t="shared" si="1598"/>
        <v>1</v>
      </c>
      <c r="P1070" s="28" t="b">
        <f t="shared" si="1599"/>
        <v>1</v>
      </c>
      <c r="Q1070" s="28" t="b">
        <f t="shared" si="1600"/>
        <v>1</v>
      </c>
      <c r="R1070" s="28" t="b">
        <f t="shared" si="1601"/>
        <v>1</v>
      </c>
      <c r="S1070" s="73" t="b">
        <f t="shared" si="1602"/>
        <v>0</v>
      </c>
      <c r="T1070" s="73">
        <f t="shared" si="1603"/>
        <v>-2.3300000000006094E-3</v>
      </c>
      <c r="U1070" s="61">
        <f t="shared" si="1604"/>
        <v>0</v>
      </c>
      <c r="V1070" s="62">
        <f t="shared" si="1605"/>
        <v>0</v>
      </c>
      <c r="Z1070" s="29" t="s">
        <v>17</v>
      </c>
      <c r="AA1070" s="30">
        <v>40</v>
      </c>
      <c r="AB1070" s="31">
        <v>8</v>
      </c>
      <c r="AC1070" s="31">
        <v>1</v>
      </c>
      <c r="AD1070" s="32" t="s">
        <v>214</v>
      </c>
      <c r="AE1070" s="30">
        <v>620</v>
      </c>
      <c r="AF1070" s="33">
        <v>92.4</v>
      </c>
      <c r="AG1070" s="34">
        <v>31.98</v>
      </c>
      <c r="AH1070" s="33">
        <v>124.38</v>
      </c>
      <c r="AI1070" s="34">
        <v>0</v>
      </c>
      <c r="AJ1070" s="34">
        <v>0</v>
      </c>
      <c r="AK1070" s="34">
        <v>0</v>
      </c>
      <c r="AL1070" s="34">
        <v>0</v>
      </c>
      <c r="AM1070" s="34">
        <v>0</v>
      </c>
      <c r="AN1070" s="34">
        <v>0</v>
      </c>
    </row>
    <row r="1071" spans="1:40" s="25" customFormat="1" ht="26.4" x14ac:dyDescent="0.25">
      <c r="A1071" s="3"/>
      <c r="B1071" s="14" t="s">
        <v>203</v>
      </c>
      <c r="C1071" s="15">
        <v>40</v>
      </c>
      <c r="D1071" s="16">
        <v>8</v>
      </c>
      <c r="E1071" s="16">
        <v>1</v>
      </c>
      <c r="F1071" s="17" t="s">
        <v>213</v>
      </c>
      <c r="G1071" s="15"/>
      <c r="H1071" s="18">
        <v>56200</v>
      </c>
      <c r="I1071" s="18">
        <v>0</v>
      </c>
      <c r="J1071" s="18">
        <v>0</v>
      </c>
      <c r="K1071" s="58">
        <f t="shared" si="1594"/>
        <v>56.2</v>
      </c>
      <c r="L1071" s="58">
        <f t="shared" si="1595"/>
        <v>0</v>
      </c>
      <c r="M1071" s="58">
        <f t="shared" si="1596"/>
        <v>0</v>
      </c>
      <c r="N1071" s="28" t="b">
        <f t="shared" si="1597"/>
        <v>1</v>
      </c>
      <c r="O1071" s="28" t="b">
        <f t="shared" si="1598"/>
        <v>1</v>
      </c>
      <c r="P1071" s="28" t="b">
        <f t="shared" si="1599"/>
        <v>1</v>
      </c>
      <c r="Q1071" s="28" t="b">
        <f t="shared" si="1600"/>
        <v>1</v>
      </c>
      <c r="R1071" s="28" t="b">
        <f t="shared" si="1601"/>
        <v>1</v>
      </c>
      <c r="S1071" s="73" t="b">
        <f t="shared" si="1602"/>
        <v>1</v>
      </c>
      <c r="T1071" s="73">
        <f t="shared" si="1603"/>
        <v>0</v>
      </c>
      <c r="U1071" s="61">
        <f t="shared" si="1604"/>
        <v>0</v>
      </c>
      <c r="V1071" s="62">
        <f t="shared" si="1605"/>
        <v>0</v>
      </c>
      <c r="Z1071" s="29" t="s">
        <v>203</v>
      </c>
      <c r="AA1071" s="30">
        <v>40</v>
      </c>
      <c r="AB1071" s="31">
        <v>8</v>
      </c>
      <c r="AC1071" s="31">
        <v>1</v>
      </c>
      <c r="AD1071" s="32" t="s">
        <v>213</v>
      </c>
      <c r="AE1071" s="30" t="s">
        <v>857</v>
      </c>
      <c r="AF1071" s="33">
        <v>0</v>
      </c>
      <c r="AG1071" s="34">
        <v>56.2</v>
      </c>
      <c r="AH1071" s="33">
        <v>56.2</v>
      </c>
      <c r="AI1071" s="34">
        <v>0</v>
      </c>
      <c r="AJ1071" s="34">
        <v>0</v>
      </c>
      <c r="AK1071" s="34">
        <v>0</v>
      </c>
      <c r="AL1071" s="34">
        <v>0</v>
      </c>
      <c r="AM1071" s="34">
        <v>0</v>
      </c>
      <c r="AN1071" s="34">
        <v>0</v>
      </c>
    </row>
    <row r="1072" spans="1:40" s="25" customFormat="1" ht="26.4" x14ac:dyDescent="0.25">
      <c r="A1072" s="3"/>
      <c r="B1072" s="14" t="s">
        <v>19</v>
      </c>
      <c r="C1072" s="15">
        <v>40</v>
      </c>
      <c r="D1072" s="16">
        <v>8</v>
      </c>
      <c r="E1072" s="16">
        <v>1</v>
      </c>
      <c r="F1072" s="17" t="s">
        <v>213</v>
      </c>
      <c r="G1072" s="15" t="s">
        <v>18</v>
      </c>
      <c r="H1072" s="18">
        <v>56200</v>
      </c>
      <c r="I1072" s="18">
        <v>0</v>
      </c>
      <c r="J1072" s="18">
        <v>0</v>
      </c>
      <c r="K1072" s="58">
        <f t="shared" si="1594"/>
        <v>56.2</v>
      </c>
      <c r="L1072" s="58">
        <f t="shared" si="1595"/>
        <v>0</v>
      </c>
      <c r="M1072" s="58">
        <f t="shared" si="1596"/>
        <v>0</v>
      </c>
      <c r="N1072" s="28" t="b">
        <f t="shared" si="1597"/>
        <v>1</v>
      </c>
      <c r="O1072" s="28" t="b">
        <f t="shared" si="1598"/>
        <v>1</v>
      </c>
      <c r="P1072" s="28" t="b">
        <f t="shared" si="1599"/>
        <v>1</v>
      </c>
      <c r="Q1072" s="28" t="b">
        <f t="shared" si="1600"/>
        <v>1</v>
      </c>
      <c r="R1072" s="28" t="b">
        <f t="shared" si="1601"/>
        <v>1</v>
      </c>
      <c r="S1072" s="73" t="b">
        <f t="shared" si="1602"/>
        <v>0</v>
      </c>
      <c r="T1072" s="73">
        <f t="shared" si="1603"/>
        <v>0</v>
      </c>
      <c r="U1072" s="61">
        <f t="shared" si="1604"/>
        <v>0</v>
      </c>
      <c r="V1072" s="62">
        <f t="shared" si="1605"/>
        <v>0</v>
      </c>
      <c r="Z1072" s="29" t="s">
        <v>19</v>
      </c>
      <c r="AA1072" s="30">
        <v>40</v>
      </c>
      <c r="AB1072" s="31">
        <v>8</v>
      </c>
      <c r="AC1072" s="31">
        <v>1</v>
      </c>
      <c r="AD1072" s="32" t="s">
        <v>213</v>
      </c>
      <c r="AE1072" s="30">
        <v>600</v>
      </c>
      <c r="AF1072" s="33">
        <v>0</v>
      </c>
      <c r="AG1072" s="34">
        <v>56.2</v>
      </c>
      <c r="AH1072" s="33">
        <v>56.2</v>
      </c>
      <c r="AI1072" s="34">
        <v>0</v>
      </c>
      <c r="AJ1072" s="34">
        <v>0</v>
      </c>
      <c r="AK1072" s="34">
        <v>0</v>
      </c>
      <c r="AL1072" s="34">
        <v>0</v>
      </c>
      <c r="AM1072" s="34">
        <v>0</v>
      </c>
      <c r="AN1072" s="34">
        <v>0</v>
      </c>
    </row>
    <row r="1073" spans="1:40" s="25" customFormat="1" x14ac:dyDescent="0.25">
      <c r="A1073" s="3"/>
      <c r="B1073" s="14" t="s">
        <v>17</v>
      </c>
      <c r="C1073" s="15">
        <v>40</v>
      </c>
      <c r="D1073" s="16">
        <v>8</v>
      </c>
      <c r="E1073" s="16">
        <v>1</v>
      </c>
      <c r="F1073" s="17" t="s">
        <v>213</v>
      </c>
      <c r="G1073" s="15" t="s">
        <v>16</v>
      </c>
      <c r="H1073" s="18">
        <v>56200</v>
      </c>
      <c r="I1073" s="18">
        <v>0</v>
      </c>
      <c r="J1073" s="18">
        <v>0</v>
      </c>
      <c r="K1073" s="58">
        <f t="shared" si="1594"/>
        <v>56.2</v>
      </c>
      <c r="L1073" s="58">
        <f t="shared" si="1595"/>
        <v>0</v>
      </c>
      <c r="M1073" s="58">
        <f t="shared" si="1596"/>
        <v>0</v>
      </c>
      <c r="N1073" s="28" t="b">
        <f t="shared" si="1597"/>
        <v>1</v>
      </c>
      <c r="O1073" s="28" t="b">
        <f t="shared" si="1598"/>
        <v>1</v>
      </c>
      <c r="P1073" s="28" t="b">
        <f t="shared" si="1599"/>
        <v>1</v>
      </c>
      <c r="Q1073" s="28" t="b">
        <f t="shared" si="1600"/>
        <v>1</v>
      </c>
      <c r="R1073" s="28" t="b">
        <f t="shared" si="1601"/>
        <v>1</v>
      </c>
      <c r="S1073" s="73" t="b">
        <f t="shared" si="1602"/>
        <v>0</v>
      </c>
      <c r="T1073" s="73">
        <f t="shared" si="1603"/>
        <v>0</v>
      </c>
      <c r="U1073" s="61">
        <f t="shared" si="1604"/>
        <v>0</v>
      </c>
      <c r="V1073" s="62">
        <f t="shared" si="1605"/>
        <v>0</v>
      </c>
      <c r="Z1073" s="29" t="s">
        <v>17</v>
      </c>
      <c r="AA1073" s="30">
        <v>40</v>
      </c>
      <c r="AB1073" s="31">
        <v>8</v>
      </c>
      <c r="AC1073" s="31">
        <v>1</v>
      </c>
      <c r="AD1073" s="32" t="s">
        <v>213</v>
      </c>
      <c r="AE1073" s="30">
        <v>620</v>
      </c>
      <c r="AF1073" s="33">
        <v>0</v>
      </c>
      <c r="AG1073" s="34">
        <v>56.2</v>
      </c>
      <c r="AH1073" s="33">
        <v>56.2</v>
      </c>
      <c r="AI1073" s="34">
        <v>0</v>
      </c>
      <c r="AJ1073" s="34">
        <v>0</v>
      </c>
      <c r="AK1073" s="34">
        <v>0</v>
      </c>
      <c r="AL1073" s="34">
        <v>0</v>
      </c>
      <c r="AM1073" s="34">
        <v>0</v>
      </c>
      <c r="AN1073" s="34">
        <v>0</v>
      </c>
    </row>
    <row r="1074" spans="1:40" s="25" customFormat="1" x14ac:dyDescent="0.25">
      <c r="A1074" s="3"/>
      <c r="B1074" s="14" t="s">
        <v>212</v>
      </c>
      <c r="C1074" s="15">
        <v>40</v>
      </c>
      <c r="D1074" s="16">
        <v>8</v>
      </c>
      <c r="E1074" s="16">
        <v>1</v>
      </c>
      <c r="F1074" s="17" t="s">
        <v>211</v>
      </c>
      <c r="G1074" s="15"/>
      <c r="H1074" s="18">
        <v>16293100</v>
      </c>
      <c r="I1074" s="18">
        <v>12567400</v>
      </c>
      <c r="J1074" s="18">
        <v>11551200</v>
      </c>
      <c r="K1074" s="58">
        <f t="shared" si="1594"/>
        <v>16293.1</v>
      </c>
      <c r="L1074" s="58">
        <f t="shared" si="1595"/>
        <v>12567.4</v>
      </c>
      <c r="M1074" s="58">
        <f t="shared" si="1596"/>
        <v>11551.2</v>
      </c>
      <c r="N1074" s="28" t="b">
        <f t="shared" si="1597"/>
        <v>1</v>
      </c>
      <c r="O1074" s="28" t="b">
        <f t="shared" si="1598"/>
        <v>1</v>
      </c>
      <c r="P1074" s="28" t="b">
        <f t="shared" si="1599"/>
        <v>1</v>
      </c>
      <c r="Q1074" s="28" t="b">
        <f t="shared" si="1600"/>
        <v>1</v>
      </c>
      <c r="R1074" s="28" t="b">
        <f t="shared" si="1601"/>
        <v>1</v>
      </c>
      <c r="S1074" s="73" t="b">
        <f t="shared" si="1602"/>
        <v>1</v>
      </c>
      <c r="T1074" s="73">
        <f t="shared" si="1603"/>
        <v>0</v>
      </c>
      <c r="U1074" s="61">
        <f t="shared" si="1604"/>
        <v>0</v>
      </c>
      <c r="V1074" s="62">
        <f t="shared" si="1605"/>
        <v>0</v>
      </c>
      <c r="Z1074" s="29" t="s">
        <v>212</v>
      </c>
      <c r="AA1074" s="30">
        <v>40</v>
      </c>
      <c r="AB1074" s="31">
        <v>8</v>
      </c>
      <c r="AC1074" s="31">
        <v>1</v>
      </c>
      <c r="AD1074" s="32" t="s">
        <v>211</v>
      </c>
      <c r="AE1074" s="30" t="s">
        <v>857</v>
      </c>
      <c r="AF1074" s="33">
        <v>16393.099999999999</v>
      </c>
      <c r="AG1074" s="34">
        <v>-100</v>
      </c>
      <c r="AH1074" s="33">
        <v>16293.1</v>
      </c>
      <c r="AI1074" s="34">
        <v>12567.4</v>
      </c>
      <c r="AJ1074" s="34">
        <v>0</v>
      </c>
      <c r="AK1074" s="34">
        <v>12567.4</v>
      </c>
      <c r="AL1074" s="34">
        <v>11551.2</v>
      </c>
      <c r="AM1074" s="34">
        <v>0</v>
      </c>
      <c r="AN1074" s="34">
        <v>11551.2</v>
      </c>
    </row>
    <row r="1075" spans="1:40" s="25" customFormat="1" ht="26.4" x14ac:dyDescent="0.25">
      <c r="A1075" s="3"/>
      <c r="B1075" s="14" t="s">
        <v>20</v>
      </c>
      <c r="C1075" s="15">
        <v>40</v>
      </c>
      <c r="D1075" s="16">
        <v>8</v>
      </c>
      <c r="E1075" s="16">
        <v>1</v>
      </c>
      <c r="F1075" s="17" t="s">
        <v>210</v>
      </c>
      <c r="G1075" s="15"/>
      <c r="H1075" s="18">
        <v>16293100</v>
      </c>
      <c r="I1075" s="18">
        <v>12567400</v>
      </c>
      <c r="J1075" s="18">
        <v>11551200</v>
      </c>
      <c r="K1075" s="58">
        <f t="shared" si="1594"/>
        <v>16293.1</v>
      </c>
      <c r="L1075" s="58">
        <f t="shared" si="1595"/>
        <v>12567.4</v>
      </c>
      <c r="M1075" s="58">
        <f t="shared" si="1596"/>
        <v>11551.2</v>
      </c>
      <c r="N1075" s="28" t="b">
        <f t="shared" si="1597"/>
        <v>1</v>
      </c>
      <c r="O1075" s="28" t="b">
        <f t="shared" si="1598"/>
        <v>1</v>
      </c>
      <c r="P1075" s="28" t="b">
        <f t="shared" si="1599"/>
        <v>1</v>
      </c>
      <c r="Q1075" s="28" t="b">
        <f t="shared" si="1600"/>
        <v>1</v>
      </c>
      <c r="R1075" s="28" t="b">
        <f t="shared" si="1601"/>
        <v>1</v>
      </c>
      <c r="S1075" s="73" t="b">
        <f t="shared" si="1602"/>
        <v>1</v>
      </c>
      <c r="T1075" s="73">
        <f t="shared" si="1603"/>
        <v>0</v>
      </c>
      <c r="U1075" s="61">
        <f t="shared" si="1604"/>
        <v>0</v>
      </c>
      <c r="V1075" s="62">
        <f t="shared" si="1605"/>
        <v>0</v>
      </c>
      <c r="Z1075" s="29" t="s">
        <v>20</v>
      </c>
      <c r="AA1075" s="30">
        <v>40</v>
      </c>
      <c r="AB1075" s="31">
        <v>8</v>
      </c>
      <c r="AC1075" s="31">
        <v>1</v>
      </c>
      <c r="AD1075" s="32" t="s">
        <v>210</v>
      </c>
      <c r="AE1075" s="30" t="s">
        <v>857</v>
      </c>
      <c r="AF1075" s="33">
        <v>16393.099999999999</v>
      </c>
      <c r="AG1075" s="34">
        <v>-100</v>
      </c>
      <c r="AH1075" s="33">
        <v>16293.1</v>
      </c>
      <c r="AI1075" s="34">
        <v>12567.4</v>
      </c>
      <c r="AJ1075" s="34">
        <v>0</v>
      </c>
      <c r="AK1075" s="34">
        <v>12567.4</v>
      </c>
      <c r="AL1075" s="34">
        <v>11551.2</v>
      </c>
      <c r="AM1075" s="34">
        <v>0</v>
      </c>
      <c r="AN1075" s="34">
        <v>11551.2</v>
      </c>
    </row>
    <row r="1076" spans="1:40" s="25" customFormat="1" ht="26.4" x14ac:dyDescent="0.25">
      <c r="A1076" s="3"/>
      <c r="B1076" s="14" t="s">
        <v>19</v>
      </c>
      <c r="C1076" s="15">
        <v>40</v>
      </c>
      <c r="D1076" s="16">
        <v>8</v>
      </c>
      <c r="E1076" s="16">
        <v>1</v>
      </c>
      <c r="F1076" s="17" t="s">
        <v>210</v>
      </c>
      <c r="G1076" s="15" t="s">
        <v>18</v>
      </c>
      <c r="H1076" s="18">
        <v>16293100</v>
      </c>
      <c r="I1076" s="18">
        <v>12567400</v>
      </c>
      <c r="J1076" s="18">
        <v>11551200</v>
      </c>
      <c r="K1076" s="58">
        <f t="shared" si="1594"/>
        <v>16293.1</v>
      </c>
      <c r="L1076" s="58">
        <f t="shared" si="1595"/>
        <v>12567.4</v>
      </c>
      <c r="M1076" s="58">
        <f t="shared" si="1596"/>
        <v>11551.2</v>
      </c>
      <c r="N1076" s="28" t="b">
        <f t="shared" si="1597"/>
        <v>1</v>
      </c>
      <c r="O1076" s="28" t="b">
        <f t="shared" si="1598"/>
        <v>1</v>
      </c>
      <c r="P1076" s="28" t="b">
        <f t="shared" si="1599"/>
        <v>1</v>
      </c>
      <c r="Q1076" s="28" t="b">
        <f t="shared" si="1600"/>
        <v>1</v>
      </c>
      <c r="R1076" s="28" t="b">
        <f t="shared" si="1601"/>
        <v>1</v>
      </c>
      <c r="S1076" s="73" t="b">
        <f t="shared" si="1602"/>
        <v>0</v>
      </c>
      <c r="T1076" s="73">
        <f t="shared" si="1603"/>
        <v>0</v>
      </c>
      <c r="U1076" s="61">
        <f t="shared" si="1604"/>
        <v>0</v>
      </c>
      <c r="V1076" s="62">
        <f t="shared" si="1605"/>
        <v>0</v>
      </c>
      <c r="Z1076" s="29" t="s">
        <v>19</v>
      </c>
      <c r="AA1076" s="30">
        <v>40</v>
      </c>
      <c r="AB1076" s="31">
        <v>8</v>
      </c>
      <c r="AC1076" s="31">
        <v>1</v>
      </c>
      <c r="AD1076" s="32" t="s">
        <v>210</v>
      </c>
      <c r="AE1076" s="30">
        <v>600</v>
      </c>
      <c r="AF1076" s="33">
        <v>16393.099999999999</v>
      </c>
      <c r="AG1076" s="34">
        <v>-100</v>
      </c>
      <c r="AH1076" s="33">
        <v>16293.1</v>
      </c>
      <c r="AI1076" s="34">
        <v>12567.4</v>
      </c>
      <c r="AJ1076" s="34">
        <v>0</v>
      </c>
      <c r="AK1076" s="34">
        <v>12567.4</v>
      </c>
      <c r="AL1076" s="34">
        <v>11551.2</v>
      </c>
      <c r="AM1076" s="34">
        <v>0</v>
      </c>
      <c r="AN1076" s="34">
        <v>11551.2</v>
      </c>
    </row>
    <row r="1077" spans="1:40" s="25" customFormat="1" x14ac:dyDescent="0.25">
      <c r="A1077" s="3"/>
      <c r="B1077" s="14" t="s">
        <v>17</v>
      </c>
      <c r="C1077" s="15">
        <v>40</v>
      </c>
      <c r="D1077" s="16">
        <v>8</v>
      </c>
      <c r="E1077" s="16">
        <v>1</v>
      </c>
      <c r="F1077" s="17" t="s">
        <v>210</v>
      </c>
      <c r="G1077" s="15" t="s">
        <v>16</v>
      </c>
      <c r="H1077" s="18">
        <v>16293100</v>
      </c>
      <c r="I1077" s="18">
        <v>12567400</v>
      </c>
      <c r="J1077" s="18">
        <v>11551200</v>
      </c>
      <c r="K1077" s="58">
        <f t="shared" si="1594"/>
        <v>16293.1</v>
      </c>
      <c r="L1077" s="58">
        <f t="shared" si="1595"/>
        <v>12567.4</v>
      </c>
      <c r="M1077" s="58">
        <f t="shared" si="1596"/>
        <v>11551.2</v>
      </c>
      <c r="N1077" s="28" t="b">
        <f t="shared" si="1597"/>
        <v>1</v>
      </c>
      <c r="O1077" s="28" t="b">
        <f t="shared" si="1598"/>
        <v>1</v>
      </c>
      <c r="P1077" s="28" t="b">
        <f t="shared" si="1599"/>
        <v>1</v>
      </c>
      <c r="Q1077" s="28" t="b">
        <f t="shared" si="1600"/>
        <v>1</v>
      </c>
      <c r="R1077" s="28" t="b">
        <f t="shared" si="1601"/>
        <v>1</v>
      </c>
      <c r="S1077" s="73" t="b">
        <f t="shared" si="1602"/>
        <v>0</v>
      </c>
      <c r="T1077" s="73">
        <f t="shared" si="1603"/>
        <v>0</v>
      </c>
      <c r="U1077" s="61">
        <f t="shared" si="1604"/>
        <v>0</v>
      </c>
      <c r="V1077" s="62">
        <f t="shared" si="1605"/>
        <v>0</v>
      </c>
      <c r="Z1077" s="29" t="s">
        <v>17</v>
      </c>
      <c r="AA1077" s="30">
        <v>40</v>
      </c>
      <c r="AB1077" s="31">
        <v>8</v>
      </c>
      <c r="AC1077" s="31">
        <v>1</v>
      </c>
      <c r="AD1077" s="32" t="s">
        <v>210</v>
      </c>
      <c r="AE1077" s="30">
        <v>620</v>
      </c>
      <c r="AF1077" s="33">
        <v>16393.099999999999</v>
      </c>
      <c r="AG1077" s="34">
        <v>-100</v>
      </c>
      <c r="AH1077" s="33">
        <v>16293.1</v>
      </c>
      <c r="AI1077" s="34">
        <v>12567.4</v>
      </c>
      <c r="AJ1077" s="34">
        <v>0</v>
      </c>
      <c r="AK1077" s="34">
        <v>12567.4</v>
      </c>
      <c r="AL1077" s="34">
        <v>11551.2</v>
      </c>
      <c r="AM1077" s="34">
        <v>0</v>
      </c>
      <c r="AN1077" s="34">
        <v>11551.2</v>
      </c>
    </row>
    <row r="1078" spans="1:40" s="25" customFormat="1" x14ac:dyDescent="0.25">
      <c r="A1078" s="3"/>
      <c r="B1078" s="14" t="s">
        <v>209</v>
      </c>
      <c r="C1078" s="15">
        <v>40</v>
      </c>
      <c r="D1078" s="16">
        <v>8</v>
      </c>
      <c r="E1078" s="16">
        <v>1</v>
      </c>
      <c r="F1078" s="17" t="s">
        <v>208</v>
      </c>
      <c r="G1078" s="15"/>
      <c r="H1078" s="18">
        <v>0</v>
      </c>
      <c r="I1078" s="18">
        <v>606700</v>
      </c>
      <c r="J1078" s="18">
        <v>773400</v>
      </c>
      <c r="K1078" s="58">
        <f t="shared" si="1594"/>
        <v>0</v>
      </c>
      <c r="L1078" s="58">
        <f t="shared" si="1595"/>
        <v>606.70000000000005</v>
      </c>
      <c r="M1078" s="58">
        <f t="shared" si="1596"/>
        <v>773.4</v>
      </c>
      <c r="N1078" s="28" t="b">
        <f t="shared" si="1597"/>
        <v>1</v>
      </c>
      <c r="O1078" s="28" t="b">
        <f t="shared" si="1598"/>
        <v>1</v>
      </c>
      <c r="P1078" s="28" t="b">
        <f t="shared" si="1599"/>
        <v>1</v>
      </c>
      <c r="Q1078" s="28" t="b">
        <f t="shared" si="1600"/>
        <v>1</v>
      </c>
      <c r="R1078" s="28" t="b">
        <f t="shared" si="1601"/>
        <v>1</v>
      </c>
      <c r="S1078" s="73" t="b">
        <f t="shared" si="1602"/>
        <v>1</v>
      </c>
      <c r="T1078" s="73">
        <f t="shared" si="1603"/>
        <v>0</v>
      </c>
      <c r="U1078" s="61">
        <f t="shared" si="1604"/>
        <v>0</v>
      </c>
      <c r="V1078" s="62">
        <f t="shared" si="1605"/>
        <v>0</v>
      </c>
      <c r="Z1078" s="29" t="s">
        <v>209</v>
      </c>
      <c r="AA1078" s="30">
        <v>40</v>
      </c>
      <c r="AB1078" s="31">
        <v>8</v>
      </c>
      <c r="AC1078" s="31">
        <v>1</v>
      </c>
      <c r="AD1078" s="32" t="s">
        <v>208</v>
      </c>
      <c r="AE1078" s="30" t="s">
        <v>857</v>
      </c>
      <c r="AF1078" s="33">
        <v>374.5</v>
      </c>
      <c r="AG1078" s="34">
        <v>-374.5</v>
      </c>
      <c r="AH1078" s="33">
        <v>0</v>
      </c>
      <c r="AI1078" s="34">
        <v>606.70000000000005</v>
      </c>
      <c r="AJ1078" s="34">
        <v>0</v>
      </c>
      <c r="AK1078" s="34">
        <v>606.70000000000005</v>
      </c>
      <c r="AL1078" s="34">
        <v>773.4</v>
      </c>
      <c r="AM1078" s="34">
        <v>0</v>
      </c>
      <c r="AN1078" s="34">
        <v>773.4</v>
      </c>
    </row>
    <row r="1079" spans="1:40" s="25" customFormat="1" x14ac:dyDescent="0.25">
      <c r="A1079" s="3"/>
      <c r="B1079" s="14" t="s">
        <v>207</v>
      </c>
      <c r="C1079" s="15">
        <v>40</v>
      </c>
      <c r="D1079" s="16">
        <v>8</v>
      </c>
      <c r="E1079" s="16">
        <v>1</v>
      </c>
      <c r="F1079" s="17" t="s">
        <v>206</v>
      </c>
      <c r="G1079" s="15"/>
      <c r="H1079" s="18">
        <v>0</v>
      </c>
      <c r="I1079" s="18">
        <v>79900</v>
      </c>
      <c r="J1079" s="18">
        <v>79900</v>
      </c>
      <c r="K1079" s="58">
        <f t="shared" si="1594"/>
        <v>0</v>
      </c>
      <c r="L1079" s="58">
        <f t="shared" si="1595"/>
        <v>79.900000000000006</v>
      </c>
      <c r="M1079" s="58">
        <f t="shared" si="1596"/>
        <v>79.900000000000006</v>
      </c>
      <c r="N1079" s="28" t="b">
        <f t="shared" si="1597"/>
        <v>1</v>
      </c>
      <c r="O1079" s="28" t="b">
        <f t="shared" si="1598"/>
        <v>1</v>
      </c>
      <c r="P1079" s="28" t="b">
        <f t="shared" si="1599"/>
        <v>1</v>
      </c>
      <c r="Q1079" s="28" t="b">
        <f t="shared" si="1600"/>
        <v>1</v>
      </c>
      <c r="R1079" s="28" t="b">
        <f t="shared" si="1601"/>
        <v>1</v>
      </c>
      <c r="S1079" s="73" t="b">
        <f t="shared" si="1602"/>
        <v>1</v>
      </c>
      <c r="T1079" s="73">
        <f t="shared" si="1603"/>
        <v>0</v>
      </c>
      <c r="U1079" s="61">
        <f t="shared" si="1604"/>
        <v>0</v>
      </c>
      <c r="V1079" s="62">
        <f t="shared" si="1605"/>
        <v>0</v>
      </c>
      <c r="Z1079" s="29" t="s">
        <v>207</v>
      </c>
      <c r="AA1079" s="30">
        <v>40</v>
      </c>
      <c r="AB1079" s="31">
        <v>8</v>
      </c>
      <c r="AC1079" s="31">
        <v>1</v>
      </c>
      <c r="AD1079" s="32" t="s">
        <v>206</v>
      </c>
      <c r="AE1079" s="30" t="s">
        <v>857</v>
      </c>
      <c r="AF1079" s="33">
        <v>0</v>
      </c>
      <c r="AG1079" s="34">
        <v>0</v>
      </c>
      <c r="AH1079" s="33">
        <v>0</v>
      </c>
      <c r="AI1079" s="34">
        <v>79.900000000000006</v>
      </c>
      <c r="AJ1079" s="34">
        <v>0</v>
      </c>
      <c r="AK1079" s="34">
        <v>79.900000000000006</v>
      </c>
      <c r="AL1079" s="34">
        <v>79.900000000000006</v>
      </c>
      <c r="AM1079" s="34">
        <v>0</v>
      </c>
      <c r="AN1079" s="34">
        <v>79.900000000000006</v>
      </c>
    </row>
    <row r="1080" spans="1:40" s="25" customFormat="1" ht="26.4" x14ac:dyDescent="0.25">
      <c r="A1080" s="3"/>
      <c r="B1080" s="14" t="s">
        <v>19</v>
      </c>
      <c r="C1080" s="15">
        <v>40</v>
      </c>
      <c r="D1080" s="16">
        <v>8</v>
      </c>
      <c r="E1080" s="16">
        <v>1</v>
      </c>
      <c r="F1080" s="17" t="s">
        <v>206</v>
      </c>
      <c r="G1080" s="15" t="s">
        <v>18</v>
      </c>
      <c r="H1080" s="18">
        <v>0</v>
      </c>
      <c r="I1080" s="18">
        <v>79900</v>
      </c>
      <c r="J1080" s="18">
        <v>79900</v>
      </c>
      <c r="K1080" s="58">
        <f t="shared" si="1594"/>
        <v>0</v>
      </c>
      <c r="L1080" s="58">
        <f t="shared" si="1595"/>
        <v>79.900000000000006</v>
      </c>
      <c r="M1080" s="58">
        <f t="shared" si="1596"/>
        <v>79.900000000000006</v>
      </c>
      <c r="N1080" s="28" t="b">
        <f t="shared" si="1597"/>
        <v>1</v>
      </c>
      <c r="O1080" s="28" t="b">
        <f t="shared" si="1598"/>
        <v>1</v>
      </c>
      <c r="P1080" s="28" t="b">
        <f t="shared" si="1599"/>
        <v>1</v>
      </c>
      <c r="Q1080" s="28" t="b">
        <f t="shared" si="1600"/>
        <v>1</v>
      </c>
      <c r="R1080" s="28" t="b">
        <f t="shared" si="1601"/>
        <v>1</v>
      </c>
      <c r="S1080" s="73" t="b">
        <f t="shared" si="1602"/>
        <v>0</v>
      </c>
      <c r="T1080" s="73">
        <f t="shared" si="1603"/>
        <v>0</v>
      </c>
      <c r="U1080" s="61">
        <f t="shared" si="1604"/>
        <v>0</v>
      </c>
      <c r="V1080" s="62">
        <f t="shared" si="1605"/>
        <v>0</v>
      </c>
      <c r="Z1080" s="29" t="s">
        <v>19</v>
      </c>
      <c r="AA1080" s="30">
        <v>40</v>
      </c>
      <c r="AB1080" s="31">
        <v>8</v>
      </c>
      <c r="AC1080" s="31">
        <v>1</v>
      </c>
      <c r="AD1080" s="32" t="s">
        <v>206</v>
      </c>
      <c r="AE1080" s="30">
        <v>600</v>
      </c>
      <c r="AF1080" s="33">
        <v>0</v>
      </c>
      <c r="AG1080" s="34">
        <v>0</v>
      </c>
      <c r="AH1080" s="33">
        <v>0</v>
      </c>
      <c r="AI1080" s="34">
        <v>79.900000000000006</v>
      </c>
      <c r="AJ1080" s="34">
        <v>0</v>
      </c>
      <c r="AK1080" s="34">
        <v>79.900000000000006</v>
      </c>
      <c r="AL1080" s="34">
        <v>79.900000000000006</v>
      </c>
      <c r="AM1080" s="34">
        <v>0</v>
      </c>
      <c r="AN1080" s="34">
        <v>79.900000000000006</v>
      </c>
    </row>
    <row r="1081" spans="1:40" s="25" customFormat="1" x14ac:dyDescent="0.25">
      <c r="A1081" s="3"/>
      <c r="B1081" s="14" t="s">
        <v>17</v>
      </c>
      <c r="C1081" s="15">
        <v>40</v>
      </c>
      <c r="D1081" s="16">
        <v>8</v>
      </c>
      <c r="E1081" s="16">
        <v>1</v>
      </c>
      <c r="F1081" s="17" t="s">
        <v>206</v>
      </c>
      <c r="G1081" s="15" t="s">
        <v>16</v>
      </c>
      <c r="H1081" s="18">
        <v>0</v>
      </c>
      <c r="I1081" s="18">
        <v>79900</v>
      </c>
      <c r="J1081" s="18">
        <v>79900</v>
      </c>
      <c r="K1081" s="58">
        <f t="shared" si="1594"/>
        <v>0</v>
      </c>
      <c r="L1081" s="58">
        <f t="shared" si="1595"/>
        <v>79.900000000000006</v>
      </c>
      <c r="M1081" s="58">
        <f t="shared" si="1596"/>
        <v>79.900000000000006</v>
      </c>
      <c r="N1081" s="28" t="b">
        <f t="shared" si="1597"/>
        <v>1</v>
      </c>
      <c r="O1081" s="28" t="b">
        <f t="shared" si="1598"/>
        <v>1</v>
      </c>
      <c r="P1081" s="28" t="b">
        <f t="shared" si="1599"/>
        <v>1</v>
      </c>
      <c r="Q1081" s="28" t="b">
        <f t="shared" si="1600"/>
        <v>1</v>
      </c>
      <c r="R1081" s="28" t="b">
        <f t="shared" si="1601"/>
        <v>1</v>
      </c>
      <c r="S1081" s="73" t="b">
        <f t="shared" si="1602"/>
        <v>0</v>
      </c>
      <c r="T1081" s="73">
        <f t="shared" si="1603"/>
        <v>0</v>
      </c>
      <c r="U1081" s="61">
        <f t="shared" si="1604"/>
        <v>0</v>
      </c>
      <c r="V1081" s="62">
        <f t="shared" si="1605"/>
        <v>0</v>
      </c>
      <c r="Z1081" s="29" t="s">
        <v>17</v>
      </c>
      <c r="AA1081" s="30">
        <v>40</v>
      </c>
      <c r="AB1081" s="31">
        <v>8</v>
      </c>
      <c r="AC1081" s="31">
        <v>1</v>
      </c>
      <c r="AD1081" s="32" t="s">
        <v>206</v>
      </c>
      <c r="AE1081" s="30">
        <v>620</v>
      </c>
      <c r="AF1081" s="33">
        <v>0</v>
      </c>
      <c r="AG1081" s="34">
        <v>0</v>
      </c>
      <c r="AH1081" s="33">
        <v>0</v>
      </c>
      <c r="AI1081" s="34">
        <v>79.900000000000006</v>
      </c>
      <c r="AJ1081" s="34">
        <v>0</v>
      </c>
      <c r="AK1081" s="34">
        <v>79.900000000000006</v>
      </c>
      <c r="AL1081" s="34">
        <v>79.900000000000006</v>
      </c>
      <c r="AM1081" s="34">
        <v>0</v>
      </c>
      <c r="AN1081" s="34">
        <v>79.900000000000006</v>
      </c>
    </row>
    <row r="1082" spans="1:40" s="25" customFormat="1" ht="26.4" x14ac:dyDescent="0.25">
      <c r="A1082" s="3"/>
      <c r="B1082" s="14" t="s">
        <v>205</v>
      </c>
      <c r="C1082" s="15">
        <v>40</v>
      </c>
      <c r="D1082" s="16">
        <v>8</v>
      </c>
      <c r="E1082" s="16">
        <v>1</v>
      </c>
      <c r="F1082" s="17" t="s">
        <v>204</v>
      </c>
      <c r="G1082" s="15"/>
      <c r="H1082" s="18">
        <v>0</v>
      </c>
      <c r="I1082" s="18">
        <v>447700</v>
      </c>
      <c r="J1082" s="18">
        <v>589400</v>
      </c>
      <c r="K1082" s="58">
        <f t="shared" si="1594"/>
        <v>0</v>
      </c>
      <c r="L1082" s="58">
        <f t="shared" si="1595"/>
        <v>447.7</v>
      </c>
      <c r="M1082" s="58">
        <f t="shared" si="1596"/>
        <v>589.4</v>
      </c>
      <c r="N1082" s="28" t="b">
        <f t="shared" si="1597"/>
        <v>1</v>
      </c>
      <c r="O1082" s="28" t="b">
        <f t="shared" si="1598"/>
        <v>1</v>
      </c>
      <c r="P1082" s="28" t="b">
        <f t="shared" si="1599"/>
        <v>1</v>
      </c>
      <c r="Q1082" s="28" t="b">
        <f t="shared" si="1600"/>
        <v>1</v>
      </c>
      <c r="R1082" s="28" t="b">
        <f t="shared" si="1601"/>
        <v>1</v>
      </c>
      <c r="S1082" s="73" t="b">
        <f t="shared" si="1602"/>
        <v>1</v>
      </c>
      <c r="T1082" s="73">
        <f t="shared" si="1603"/>
        <v>0</v>
      </c>
      <c r="U1082" s="61">
        <f t="shared" si="1604"/>
        <v>0</v>
      </c>
      <c r="V1082" s="62">
        <f t="shared" si="1605"/>
        <v>0</v>
      </c>
      <c r="Z1082" s="29" t="s">
        <v>205</v>
      </c>
      <c r="AA1082" s="30">
        <v>40</v>
      </c>
      <c r="AB1082" s="31">
        <v>8</v>
      </c>
      <c r="AC1082" s="31">
        <v>1</v>
      </c>
      <c r="AD1082" s="32" t="s">
        <v>204</v>
      </c>
      <c r="AE1082" s="30" t="s">
        <v>857</v>
      </c>
      <c r="AF1082" s="33">
        <v>318.3</v>
      </c>
      <c r="AG1082" s="34">
        <v>-318.3</v>
      </c>
      <c r="AH1082" s="33">
        <v>0</v>
      </c>
      <c r="AI1082" s="34">
        <v>447.7</v>
      </c>
      <c r="AJ1082" s="34">
        <v>0</v>
      </c>
      <c r="AK1082" s="34">
        <v>447.7</v>
      </c>
      <c r="AL1082" s="34">
        <v>589.4</v>
      </c>
      <c r="AM1082" s="34">
        <v>0</v>
      </c>
      <c r="AN1082" s="34">
        <v>589.4</v>
      </c>
    </row>
    <row r="1083" spans="1:40" s="25" customFormat="1" ht="26.4" x14ac:dyDescent="0.25">
      <c r="A1083" s="3"/>
      <c r="B1083" s="14" t="s">
        <v>19</v>
      </c>
      <c r="C1083" s="15">
        <v>40</v>
      </c>
      <c r="D1083" s="16">
        <v>8</v>
      </c>
      <c r="E1083" s="16">
        <v>1</v>
      </c>
      <c r="F1083" s="17" t="s">
        <v>204</v>
      </c>
      <c r="G1083" s="15" t="s">
        <v>18</v>
      </c>
      <c r="H1083" s="18">
        <v>0</v>
      </c>
      <c r="I1083" s="18">
        <v>447700</v>
      </c>
      <c r="J1083" s="18">
        <v>589400</v>
      </c>
      <c r="K1083" s="58">
        <f t="shared" si="1594"/>
        <v>0</v>
      </c>
      <c r="L1083" s="58">
        <f t="shared" si="1595"/>
        <v>447.7</v>
      </c>
      <c r="M1083" s="58">
        <f t="shared" si="1596"/>
        <v>589.4</v>
      </c>
      <c r="N1083" s="28" t="b">
        <f t="shared" si="1597"/>
        <v>1</v>
      </c>
      <c r="O1083" s="28" t="b">
        <f t="shared" si="1598"/>
        <v>1</v>
      </c>
      <c r="P1083" s="28" t="b">
        <f t="shared" si="1599"/>
        <v>1</v>
      </c>
      <c r="Q1083" s="28" t="b">
        <f t="shared" si="1600"/>
        <v>1</v>
      </c>
      <c r="R1083" s="28" t="b">
        <f t="shared" si="1601"/>
        <v>1</v>
      </c>
      <c r="S1083" s="73" t="b">
        <f t="shared" si="1602"/>
        <v>0</v>
      </c>
      <c r="T1083" s="73">
        <f t="shared" si="1603"/>
        <v>0</v>
      </c>
      <c r="U1083" s="61">
        <f t="shared" si="1604"/>
        <v>0</v>
      </c>
      <c r="V1083" s="62">
        <f t="shared" si="1605"/>
        <v>0</v>
      </c>
      <c r="Z1083" s="29" t="s">
        <v>19</v>
      </c>
      <c r="AA1083" s="30">
        <v>40</v>
      </c>
      <c r="AB1083" s="31">
        <v>8</v>
      </c>
      <c r="AC1083" s="31">
        <v>1</v>
      </c>
      <c r="AD1083" s="32" t="s">
        <v>204</v>
      </c>
      <c r="AE1083" s="30">
        <v>600</v>
      </c>
      <c r="AF1083" s="33">
        <v>318.3</v>
      </c>
      <c r="AG1083" s="34">
        <v>-318.3</v>
      </c>
      <c r="AH1083" s="33">
        <v>0</v>
      </c>
      <c r="AI1083" s="34">
        <v>447.7</v>
      </c>
      <c r="AJ1083" s="34">
        <v>0</v>
      </c>
      <c r="AK1083" s="34">
        <v>447.7</v>
      </c>
      <c r="AL1083" s="34">
        <v>589.4</v>
      </c>
      <c r="AM1083" s="34">
        <v>0</v>
      </c>
      <c r="AN1083" s="34">
        <v>589.4</v>
      </c>
    </row>
    <row r="1084" spans="1:40" s="25" customFormat="1" x14ac:dyDescent="0.25">
      <c r="A1084" s="3"/>
      <c r="B1084" s="14" t="s">
        <v>17</v>
      </c>
      <c r="C1084" s="15">
        <v>40</v>
      </c>
      <c r="D1084" s="16">
        <v>8</v>
      </c>
      <c r="E1084" s="16">
        <v>1</v>
      </c>
      <c r="F1084" s="17" t="s">
        <v>204</v>
      </c>
      <c r="G1084" s="15" t="s">
        <v>16</v>
      </c>
      <c r="H1084" s="18">
        <v>0</v>
      </c>
      <c r="I1084" s="18">
        <v>447700</v>
      </c>
      <c r="J1084" s="18">
        <v>589400</v>
      </c>
      <c r="K1084" s="58">
        <f t="shared" si="1594"/>
        <v>0</v>
      </c>
      <c r="L1084" s="58">
        <f t="shared" si="1595"/>
        <v>447.7</v>
      </c>
      <c r="M1084" s="58">
        <f t="shared" si="1596"/>
        <v>589.4</v>
      </c>
      <c r="N1084" s="28" t="b">
        <f t="shared" si="1597"/>
        <v>1</v>
      </c>
      <c r="O1084" s="28" t="b">
        <f t="shared" si="1598"/>
        <v>1</v>
      </c>
      <c r="P1084" s="28" t="b">
        <f t="shared" si="1599"/>
        <v>1</v>
      </c>
      <c r="Q1084" s="28" t="b">
        <f t="shared" si="1600"/>
        <v>1</v>
      </c>
      <c r="R1084" s="28" t="b">
        <f t="shared" si="1601"/>
        <v>1</v>
      </c>
      <c r="S1084" s="73" t="b">
        <f t="shared" si="1602"/>
        <v>0</v>
      </c>
      <c r="T1084" s="73">
        <f t="shared" si="1603"/>
        <v>0</v>
      </c>
      <c r="U1084" s="61">
        <f t="shared" si="1604"/>
        <v>0</v>
      </c>
      <c r="V1084" s="62">
        <f t="shared" si="1605"/>
        <v>0</v>
      </c>
      <c r="Z1084" s="29" t="s">
        <v>17</v>
      </c>
      <c r="AA1084" s="30">
        <v>40</v>
      </c>
      <c r="AB1084" s="31">
        <v>8</v>
      </c>
      <c r="AC1084" s="31">
        <v>1</v>
      </c>
      <c r="AD1084" s="32" t="s">
        <v>204</v>
      </c>
      <c r="AE1084" s="30">
        <v>620</v>
      </c>
      <c r="AF1084" s="33">
        <v>318.3</v>
      </c>
      <c r="AG1084" s="34">
        <v>-318.3</v>
      </c>
      <c r="AH1084" s="33">
        <v>0</v>
      </c>
      <c r="AI1084" s="34">
        <v>447.7</v>
      </c>
      <c r="AJ1084" s="34">
        <v>0</v>
      </c>
      <c r="AK1084" s="34">
        <v>447.7</v>
      </c>
      <c r="AL1084" s="34">
        <v>589.4</v>
      </c>
      <c r="AM1084" s="34">
        <v>0</v>
      </c>
      <c r="AN1084" s="34">
        <v>589.4</v>
      </c>
    </row>
    <row r="1085" spans="1:40" s="25" customFormat="1" ht="26.4" x14ac:dyDescent="0.25">
      <c r="A1085" s="3"/>
      <c r="B1085" s="14" t="s">
        <v>203</v>
      </c>
      <c r="C1085" s="15">
        <v>40</v>
      </c>
      <c r="D1085" s="16">
        <v>8</v>
      </c>
      <c r="E1085" s="16">
        <v>1</v>
      </c>
      <c r="F1085" s="17" t="s">
        <v>202</v>
      </c>
      <c r="G1085" s="15"/>
      <c r="H1085" s="18">
        <v>0</v>
      </c>
      <c r="I1085" s="18">
        <v>79100</v>
      </c>
      <c r="J1085" s="18">
        <v>104100</v>
      </c>
      <c r="K1085" s="58">
        <f t="shared" si="1594"/>
        <v>0</v>
      </c>
      <c r="L1085" s="58">
        <f t="shared" si="1595"/>
        <v>79.099999999999994</v>
      </c>
      <c r="M1085" s="58">
        <f t="shared" si="1596"/>
        <v>104.1</v>
      </c>
      <c r="N1085" s="28" t="b">
        <f t="shared" si="1597"/>
        <v>1</v>
      </c>
      <c r="O1085" s="28" t="b">
        <f t="shared" si="1598"/>
        <v>1</v>
      </c>
      <c r="P1085" s="28" t="b">
        <f t="shared" si="1599"/>
        <v>1</v>
      </c>
      <c r="Q1085" s="28" t="b">
        <f t="shared" si="1600"/>
        <v>1</v>
      </c>
      <c r="R1085" s="28" t="b">
        <f t="shared" si="1601"/>
        <v>1</v>
      </c>
      <c r="S1085" s="73" t="b">
        <f t="shared" si="1602"/>
        <v>1</v>
      </c>
      <c r="T1085" s="73">
        <f t="shared" si="1603"/>
        <v>0</v>
      </c>
      <c r="U1085" s="61">
        <f t="shared" si="1604"/>
        <v>0</v>
      </c>
      <c r="V1085" s="62">
        <f t="shared" si="1605"/>
        <v>0</v>
      </c>
      <c r="Z1085" s="29" t="s">
        <v>203</v>
      </c>
      <c r="AA1085" s="30">
        <v>40</v>
      </c>
      <c r="AB1085" s="31">
        <v>8</v>
      </c>
      <c r="AC1085" s="31">
        <v>1</v>
      </c>
      <c r="AD1085" s="32" t="s">
        <v>202</v>
      </c>
      <c r="AE1085" s="30" t="s">
        <v>857</v>
      </c>
      <c r="AF1085" s="33">
        <v>56.2</v>
      </c>
      <c r="AG1085" s="34">
        <v>-56.2</v>
      </c>
      <c r="AH1085" s="33">
        <v>0</v>
      </c>
      <c r="AI1085" s="34">
        <v>79.099999999999994</v>
      </c>
      <c r="AJ1085" s="34">
        <v>0</v>
      </c>
      <c r="AK1085" s="34">
        <v>79.099999999999994</v>
      </c>
      <c r="AL1085" s="34">
        <v>104.1</v>
      </c>
      <c r="AM1085" s="34">
        <v>0</v>
      </c>
      <c r="AN1085" s="34">
        <v>104.1</v>
      </c>
    </row>
    <row r="1086" spans="1:40" s="25" customFormat="1" ht="26.4" x14ac:dyDescent="0.25">
      <c r="A1086" s="3"/>
      <c r="B1086" s="14" t="s">
        <v>19</v>
      </c>
      <c r="C1086" s="15">
        <v>40</v>
      </c>
      <c r="D1086" s="16">
        <v>8</v>
      </c>
      <c r="E1086" s="16">
        <v>1</v>
      </c>
      <c r="F1086" s="17" t="s">
        <v>202</v>
      </c>
      <c r="G1086" s="15" t="s">
        <v>18</v>
      </c>
      <c r="H1086" s="18">
        <v>0</v>
      </c>
      <c r="I1086" s="18">
        <v>79100</v>
      </c>
      <c r="J1086" s="18">
        <v>104100</v>
      </c>
      <c r="K1086" s="58">
        <f t="shared" si="1594"/>
        <v>0</v>
      </c>
      <c r="L1086" s="58">
        <f t="shared" si="1595"/>
        <v>79.099999999999994</v>
      </c>
      <c r="M1086" s="58">
        <f t="shared" si="1596"/>
        <v>104.1</v>
      </c>
      <c r="N1086" s="28" t="b">
        <f t="shared" si="1597"/>
        <v>1</v>
      </c>
      <c r="O1086" s="28" t="b">
        <f t="shared" si="1598"/>
        <v>1</v>
      </c>
      <c r="P1086" s="28" t="b">
        <f t="shared" si="1599"/>
        <v>1</v>
      </c>
      <c r="Q1086" s="28" t="b">
        <f t="shared" si="1600"/>
        <v>1</v>
      </c>
      <c r="R1086" s="28" t="b">
        <f t="shared" si="1601"/>
        <v>1</v>
      </c>
      <c r="S1086" s="73" t="b">
        <f t="shared" si="1602"/>
        <v>0</v>
      </c>
      <c r="T1086" s="73">
        <f t="shared" si="1603"/>
        <v>0</v>
      </c>
      <c r="U1086" s="61">
        <f t="shared" si="1604"/>
        <v>0</v>
      </c>
      <c r="V1086" s="62">
        <f t="shared" si="1605"/>
        <v>0</v>
      </c>
      <c r="Z1086" s="29" t="s">
        <v>19</v>
      </c>
      <c r="AA1086" s="30">
        <v>40</v>
      </c>
      <c r="AB1086" s="31">
        <v>8</v>
      </c>
      <c r="AC1086" s="31">
        <v>1</v>
      </c>
      <c r="AD1086" s="32" t="s">
        <v>202</v>
      </c>
      <c r="AE1086" s="30">
        <v>600</v>
      </c>
      <c r="AF1086" s="33">
        <v>56.2</v>
      </c>
      <c r="AG1086" s="34">
        <v>-56.2</v>
      </c>
      <c r="AH1086" s="33">
        <v>0</v>
      </c>
      <c r="AI1086" s="34">
        <v>79.099999999999994</v>
      </c>
      <c r="AJ1086" s="34">
        <v>0</v>
      </c>
      <c r="AK1086" s="34">
        <v>79.099999999999994</v>
      </c>
      <c r="AL1086" s="34">
        <v>104.1</v>
      </c>
      <c r="AM1086" s="34">
        <v>0</v>
      </c>
      <c r="AN1086" s="34">
        <v>104.1</v>
      </c>
    </row>
    <row r="1087" spans="1:40" s="25" customFormat="1" x14ac:dyDescent="0.25">
      <c r="A1087" s="3"/>
      <c r="B1087" s="14" t="s">
        <v>17</v>
      </c>
      <c r="C1087" s="15">
        <v>40</v>
      </c>
      <c r="D1087" s="16">
        <v>8</v>
      </c>
      <c r="E1087" s="16">
        <v>1</v>
      </c>
      <c r="F1087" s="17" t="s">
        <v>202</v>
      </c>
      <c r="G1087" s="15" t="s">
        <v>16</v>
      </c>
      <c r="H1087" s="18">
        <v>0</v>
      </c>
      <c r="I1087" s="18">
        <v>79100</v>
      </c>
      <c r="J1087" s="18">
        <v>104100</v>
      </c>
      <c r="K1087" s="58">
        <f t="shared" si="1594"/>
        <v>0</v>
      </c>
      <c r="L1087" s="58">
        <f t="shared" si="1595"/>
        <v>79.099999999999994</v>
      </c>
      <c r="M1087" s="58">
        <f t="shared" si="1596"/>
        <v>104.1</v>
      </c>
      <c r="N1087" s="28" t="b">
        <f t="shared" si="1597"/>
        <v>1</v>
      </c>
      <c r="O1087" s="28" t="b">
        <f t="shared" si="1598"/>
        <v>1</v>
      </c>
      <c r="P1087" s="28" t="b">
        <f t="shared" si="1599"/>
        <v>1</v>
      </c>
      <c r="Q1087" s="28" t="b">
        <f t="shared" si="1600"/>
        <v>1</v>
      </c>
      <c r="R1087" s="28" t="b">
        <f t="shared" si="1601"/>
        <v>1</v>
      </c>
      <c r="S1087" s="73" t="b">
        <f t="shared" si="1602"/>
        <v>0</v>
      </c>
      <c r="T1087" s="73">
        <f t="shared" si="1603"/>
        <v>0</v>
      </c>
      <c r="U1087" s="61">
        <f t="shared" si="1604"/>
        <v>0</v>
      </c>
      <c r="V1087" s="62">
        <f t="shared" si="1605"/>
        <v>0</v>
      </c>
      <c r="Z1087" s="29" t="s">
        <v>17</v>
      </c>
      <c r="AA1087" s="30">
        <v>40</v>
      </c>
      <c r="AB1087" s="31">
        <v>8</v>
      </c>
      <c r="AC1087" s="31">
        <v>1</v>
      </c>
      <c r="AD1087" s="32" t="s">
        <v>202</v>
      </c>
      <c r="AE1087" s="30">
        <v>620</v>
      </c>
      <c r="AF1087" s="33">
        <v>56.2</v>
      </c>
      <c r="AG1087" s="34">
        <v>-56.2</v>
      </c>
      <c r="AH1087" s="33">
        <v>0</v>
      </c>
      <c r="AI1087" s="34">
        <v>79.099999999999994</v>
      </c>
      <c r="AJ1087" s="34">
        <v>0</v>
      </c>
      <c r="AK1087" s="34">
        <v>79.099999999999994</v>
      </c>
      <c r="AL1087" s="34">
        <v>104.1</v>
      </c>
      <c r="AM1087" s="34">
        <v>0</v>
      </c>
      <c r="AN1087" s="34">
        <v>104.1</v>
      </c>
    </row>
    <row r="1088" spans="1:40" s="25" customFormat="1" ht="26.4" x14ac:dyDescent="0.25">
      <c r="A1088" s="3"/>
      <c r="B1088" s="14" t="s">
        <v>201</v>
      </c>
      <c r="C1088" s="15">
        <v>40</v>
      </c>
      <c r="D1088" s="16">
        <v>8</v>
      </c>
      <c r="E1088" s="16">
        <v>1</v>
      </c>
      <c r="F1088" s="17" t="s">
        <v>200</v>
      </c>
      <c r="G1088" s="15"/>
      <c r="H1088" s="18">
        <v>76984922.409999996</v>
      </c>
      <c r="I1088" s="18">
        <v>84723800</v>
      </c>
      <c r="J1088" s="18">
        <v>84723800</v>
      </c>
      <c r="K1088" s="58">
        <f t="shared" si="1594"/>
        <v>76984.922409999999</v>
      </c>
      <c r="L1088" s="58">
        <f t="shared" si="1595"/>
        <v>84723.8</v>
      </c>
      <c r="M1088" s="58">
        <f t="shared" si="1596"/>
        <v>84723.8</v>
      </c>
      <c r="N1088" s="28" t="b">
        <f t="shared" si="1597"/>
        <v>1</v>
      </c>
      <c r="O1088" s="28" t="b">
        <f t="shared" si="1598"/>
        <v>1</v>
      </c>
      <c r="P1088" s="28" t="b">
        <f t="shared" si="1599"/>
        <v>1</v>
      </c>
      <c r="Q1088" s="28" t="b">
        <f t="shared" si="1600"/>
        <v>1</v>
      </c>
      <c r="R1088" s="28" t="b">
        <f t="shared" si="1601"/>
        <v>1</v>
      </c>
      <c r="S1088" s="73" t="b">
        <f t="shared" si="1602"/>
        <v>1</v>
      </c>
      <c r="T1088" s="73">
        <f t="shared" si="1603"/>
        <v>2.4100000009639189E-3</v>
      </c>
      <c r="U1088" s="61">
        <f t="shared" si="1604"/>
        <v>0</v>
      </c>
      <c r="V1088" s="62">
        <f t="shared" si="1605"/>
        <v>0</v>
      </c>
      <c r="Z1088" s="29" t="s">
        <v>201</v>
      </c>
      <c r="AA1088" s="30">
        <v>40</v>
      </c>
      <c r="AB1088" s="31">
        <v>8</v>
      </c>
      <c r="AC1088" s="31">
        <v>1</v>
      </c>
      <c r="AD1088" s="32" t="s">
        <v>200</v>
      </c>
      <c r="AE1088" s="30" t="s">
        <v>857</v>
      </c>
      <c r="AF1088" s="33">
        <v>76984.92</v>
      </c>
      <c r="AG1088" s="34">
        <v>0</v>
      </c>
      <c r="AH1088" s="33">
        <v>76984.92</v>
      </c>
      <c r="AI1088" s="34">
        <v>84723.8</v>
      </c>
      <c r="AJ1088" s="34">
        <v>0</v>
      </c>
      <c r="AK1088" s="34">
        <v>84723.8</v>
      </c>
      <c r="AL1088" s="34">
        <v>84723.8</v>
      </c>
      <c r="AM1088" s="34">
        <v>0</v>
      </c>
      <c r="AN1088" s="34">
        <v>84723.8</v>
      </c>
    </row>
    <row r="1089" spans="1:40" s="25" customFormat="1" x14ac:dyDescent="0.25">
      <c r="A1089" s="3"/>
      <c r="B1089" s="14" t="s">
        <v>199</v>
      </c>
      <c r="C1089" s="15">
        <v>40</v>
      </c>
      <c r="D1089" s="16">
        <v>8</v>
      </c>
      <c r="E1089" s="16">
        <v>1</v>
      </c>
      <c r="F1089" s="17" t="s">
        <v>198</v>
      </c>
      <c r="G1089" s="15"/>
      <c r="H1089" s="18">
        <v>250000</v>
      </c>
      <c r="I1089" s="18">
        <v>250000</v>
      </c>
      <c r="J1089" s="18">
        <v>250000</v>
      </c>
      <c r="K1089" s="58">
        <f t="shared" si="1594"/>
        <v>250</v>
      </c>
      <c r="L1089" s="58">
        <f t="shared" si="1595"/>
        <v>250</v>
      </c>
      <c r="M1089" s="58">
        <f t="shared" si="1596"/>
        <v>250</v>
      </c>
      <c r="N1089" s="28" t="b">
        <f t="shared" si="1597"/>
        <v>1</v>
      </c>
      <c r="O1089" s="28" t="b">
        <f t="shared" si="1598"/>
        <v>1</v>
      </c>
      <c r="P1089" s="28" t="b">
        <f t="shared" si="1599"/>
        <v>1</v>
      </c>
      <c r="Q1089" s="28" t="b">
        <f t="shared" si="1600"/>
        <v>1</v>
      </c>
      <c r="R1089" s="28" t="b">
        <f t="shared" si="1601"/>
        <v>1</v>
      </c>
      <c r="S1089" s="73" t="b">
        <f t="shared" si="1602"/>
        <v>1</v>
      </c>
      <c r="T1089" s="73">
        <f t="shared" si="1603"/>
        <v>0</v>
      </c>
      <c r="U1089" s="61">
        <f t="shared" si="1604"/>
        <v>0</v>
      </c>
      <c r="V1089" s="62">
        <f t="shared" si="1605"/>
        <v>0</v>
      </c>
      <c r="Z1089" s="29" t="s">
        <v>199</v>
      </c>
      <c r="AA1089" s="30">
        <v>40</v>
      </c>
      <c r="AB1089" s="31">
        <v>8</v>
      </c>
      <c r="AC1089" s="31">
        <v>1</v>
      </c>
      <c r="AD1089" s="32" t="s">
        <v>198</v>
      </c>
      <c r="AE1089" s="30" t="s">
        <v>857</v>
      </c>
      <c r="AF1089" s="33">
        <v>250</v>
      </c>
      <c r="AG1089" s="34">
        <v>0</v>
      </c>
      <c r="AH1089" s="33">
        <v>250</v>
      </c>
      <c r="AI1089" s="34">
        <v>250</v>
      </c>
      <c r="AJ1089" s="34">
        <v>0</v>
      </c>
      <c r="AK1089" s="34">
        <v>250</v>
      </c>
      <c r="AL1089" s="34">
        <v>250</v>
      </c>
      <c r="AM1089" s="34">
        <v>0</v>
      </c>
      <c r="AN1089" s="34">
        <v>250</v>
      </c>
    </row>
    <row r="1090" spans="1:40" s="25" customFormat="1" ht="26.4" x14ac:dyDescent="0.25">
      <c r="A1090" s="3"/>
      <c r="B1090" s="14" t="s">
        <v>20</v>
      </c>
      <c r="C1090" s="15">
        <v>40</v>
      </c>
      <c r="D1090" s="16">
        <v>8</v>
      </c>
      <c r="E1090" s="16">
        <v>1</v>
      </c>
      <c r="F1090" s="17" t="s">
        <v>197</v>
      </c>
      <c r="G1090" s="15"/>
      <c r="H1090" s="18">
        <v>250000</v>
      </c>
      <c r="I1090" s="18">
        <v>250000</v>
      </c>
      <c r="J1090" s="18">
        <v>250000</v>
      </c>
      <c r="K1090" s="58">
        <f t="shared" si="1594"/>
        <v>250</v>
      </c>
      <c r="L1090" s="58">
        <f t="shared" si="1595"/>
        <v>250</v>
      </c>
      <c r="M1090" s="58">
        <f t="shared" si="1596"/>
        <v>250</v>
      </c>
      <c r="N1090" s="28" t="b">
        <f t="shared" si="1597"/>
        <v>1</v>
      </c>
      <c r="O1090" s="28" t="b">
        <f t="shared" si="1598"/>
        <v>1</v>
      </c>
      <c r="P1090" s="28" t="b">
        <f t="shared" si="1599"/>
        <v>1</v>
      </c>
      <c r="Q1090" s="28" t="b">
        <f t="shared" si="1600"/>
        <v>1</v>
      </c>
      <c r="R1090" s="28" t="b">
        <f t="shared" si="1601"/>
        <v>1</v>
      </c>
      <c r="S1090" s="73" t="b">
        <f t="shared" si="1602"/>
        <v>1</v>
      </c>
      <c r="T1090" s="73">
        <f t="shared" si="1603"/>
        <v>0</v>
      </c>
      <c r="U1090" s="61">
        <f t="shared" si="1604"/>
        <v>0</v>
      </c>
      <c r="V1090" s="62">
        <f t="shared" si="1605"/>
        <v>0</v>
      </c>
      <c r="Z1090" s="29" t="s">
        <v>20</v>
      </c>
      <c r="AA1090" s="30">
        <v>40</v>
      </c>
      <c r="AB1090" s="31">
        <v>8</v>
      </c>
      <c r="AC1090" s="31">
        <v>1</v>
      </c>
      <c r="AD1090" s="32" t="s">
        <v>197</v>
      </c>
      <c r="AE1090" s="30" t="s">
        <v>857</v>
      </c>
      <c r="AF1090" s="33">
        <v>250</v>
      </c>
      <c r="AG1090" s="34">
        <v>0</v>
      </c>
      <c r="AH1090" s="33">
        <v>250</v>
      </c>
      <c r="AI1090" s="34">
        <v>250</v>
      </c>
      <c r="AJ1090" s="34">
        <v>0</v>
      </c>
      <c r="AK1090" s="34">
        <v>250</v>
      </c>
      <c r="AL1090" s="34">
        <v>250</v>
      </c>
      <c r="AM1090" s="34">
        <v>0</v>
      </c>
      <c r="AN1090" s="34">
        <v>250</v>
      </c>
    </row>
    <row r="1091" spans="1:40" s="25" customFormat="1" ht="26.4" x14ac:dyDescent="0.25">
      <c r="A1091" s="3"/>
      <c r="B1091" s="14" t="s">
        <v>19</v>
      </c>
      <c r="C1091" s="15">
        <v>40</v>
      </c>
      <c r="D1091" s="16">
        <v>8</v>
      </c>
      <c r="E1091" s="16">
        <v>1</v>
      </c>
      <c r="F1091" s="17" t="s">
        <v>197</v>
      </c>
      <c r="G1091" s="15" t="s">
        <v>18</v>
      </c>
      <c r="H1091" s="18">
        <v>250000</v>
      </c>
      <c r="I1091" s="18">
        <v>250000</v>
      </c>
      <c r="J1091" s="18">
        <v>250000</v>
      </c>
      <c r="K1091" s="58">
        <f t="shared" si="1594"/>
        <v>250</v>
      </c>
      <c r="L1091" s="58">
        <f t="shared" si="1595"/>
        <v>250</v>
      </c>
      <c r="M1091" s="58">
        <f t="shared" si="1596"/>
        <v>250</v>
      </c>
      <c r="N1091" s="28" t="b">
        <f t="shared" si="1597"/>
        <v>1</v>
      </c>
      <c r="O1091" s="28" t="b">
        <f t="shared" si="1598"/>
        <v>1</v>
      </c>
      <c r="P1091" s="28" t="b">
        <f t="shared" si="1599"/>
        <v>1</v>
      </c>
      <c r="Q1091" s="28" t="b">
        <f t="shared" si="1600"/>
        <v>1</v>
      </c>
      <c r="R1091" s="28" t="b">
        <f t="shared" si="1601"/>
        <v>1</v>
      </c>
      <c r="S1091" s="73" t="b">
        <f t="shared" si="1602"/>
        <v>0</v>
      </c>
      <c r="T1091" s="73">
        <f t="shared" si="1603"/>
        <v>0</v>
      </c>
      <c r="U1091" s="61">
        <f t="shared" si="1604"/>
        <v>0</v>
      </c>
      <c r="V1091" s="62">
        <f t="shared" si="1605"/>
        <v>0</v>
      </c>
      <c r="Z1091" s="29" t="s">
        <v>19</v>
      </c>
      <c r="AA1091" s="30">
        <v>40</v>
      </c>
      <c r="AB1091" s="31">
        <v>8</v>
      </c>
      <c r="AC1091" s="31">
        <v>1</v>
      </c>
      <c r="AD1091" s="32" t="s">
        <v>197</v>
      </c>
      <c r="AE1091" s="30">
        <v>600</v>
      </c>
      <c r="AF1091" s="33">
        <v>250</v>
      </c>
      <c r="AG1091" s="34">
        <v>0</v>
      </c>
      <c r="AH1091" s="33">
        <v>250</v>
      </c>
      <c r="AI1091" s="34">
        <v>250</v>
      </c>
      <c r="AJ1091" s="34">
        <v>0</v>
      </c>
      <c r="AK1091" s="34">
        <v>250</v>
      </c>
      <c r="AL1091" s="34">
        <v>250</v>
      </c>
      <c r="AM1091" s="34">
        <v>0</v>
      </c>
      <c r="AN1091" s="34">
        <v>250</v>
      </c>
    </row>
    <row r="1092" spans="1:40" s="25" customFormat="1" x14ac:dyDescent="0.25">
      <c r="A1092" s="3"/>
      <c r="B1092" s="14" t="s">
        <v>17</v>
      </c>
      <c r="C1092" s="15">
        <v>40</v>
      </c>
      <c r="D1092" s="16">
        <v>8</v>
      </c>
      <c r="E1092" s="16">
        <v>1</v>
      </c>
      <c r="F1092" s="17" t="s">
        <v>197</v>
      </c>
      <c r="G1092" s="15" t="s">
        <v>16</v>
      </c>
      <c r="H1092" s="18">
        <v>250000</v>
      </c>
      <c r="I1092" s="18">
        <v>250000</v>
      </c>
      <c r="J1092" s="18">
        <v>250000</v>
      </c>
      <c r="K1092" s="58">
        <f t="shared" si="1594"/>
        <v>250</v>
      </c>
      <c r="L1092" s="58">
        <f t="shared" si="1595"/>
        <v>250</v>
      </c>
      <c r="M1092" s="58">
        <f t="shared" si="1596"/>
        <v>250</v>
      </c>
      <c r="N1092" s="28" t="b">
        <f t="shared" si="1597"/>
        <v>1</v>
      </c>
      <c r="O1092" s="28" t="b">
        <f t="shared" si="1598"/>
        <v>1</v>
      </c>
      <c r="P1092" s="28" t="b">
        <f t="shared" si="1599"/>
        <v>1</v>
      </c>
      <c r="Q1092" s="28" t="b">
        <f t="shared" si="1600"/>
        <v>1</v>
      </c>
      <c r="R1092" s="28" t="b">
        <f t="shared" si="1601"/>
        <v>1</v>
      </c>
      <c r="S1092" s="73" t="b">
        <f t="shared" si="1602"/>
        <v>0</v>
      </c>
      <c r="T1092" s="73">
        <f t="shared" si="1603"/>
        <v>0</v>
      </c>
      <c r="U1092" s="61">
        <f t="shared" si="1604"/>
        <v>0</v>
      </c>
      <c r="V1092" s="62">
        <f t="shared" si="1605"/>
        <v>0</v>
      </c>
      <c r="Z1092" s="29" t="s">
        <v>17</v>
      </c>
      <c r="AA1092" s="30">
        <v>40</v>
      </c>
      <c r="AB1092" s="31">
        <v>8</v>
      </c>
      <c r="AC1092" s="31">
        <v>1</v>
      </c>
      <c r="AD1092" s="32" t="s">
        <v>197</v>
      </c>
      <c r="AE1092" s="30">
        <v>620</v>
      </c>
      <c r="AF1092" s="33">
        <v>250</v>
      </c>
      <c r="AG1092" s="34">
        <v>0</v>
      </c>
      <c r="AH1092" s="33">
        <v>250</v>
      </c>
      <c r="AI1092" s="34">
        <v>250</v>
      </c>
      <c r="AJ1092" s="34">
        <v>0</v>
      </c>
      <c r="AK1092" s="34">
        <v>250</v>
      </c>
      <c r="AL1092" s="34">
        <v>250</v>
      </c>
      <c r="AM1092" s="34">
        <v>0</v>
      </c>
      <c r="AN1092" s="34">
        <v>250</v>
      </c>
    </row>
    <row r="1093" spans="1:40" s="25" customFormat="1" ht="26.4" x14ac:dyDescent="0.25">
      <c r="A1093" s="3"/>
      <c r="B1093" s="14" t="s">
        <v>196</v>
      </c>
      <c r="C1093" s="15">
        <v>40</v>
      </c>
      <c r="D1093" s="16">
        <v>8</v>
      </c>
      <c r="E1093" s="16">
        <v>1</v>
      </c>
      <c r="F1093" s="17" t="s">
        <v>195</v>
      </c>
      <c r="G1093" s="15"/>
      <c r="H1093" s="18">
        <v>30000</v>
      </c>
      <c r="I1093" s="18">
        <v>30000</v>
      </c>
      <c r="J1093" s="18">
        <v>30000</v>
      </c>
      <c r="K1093" s="58">
        <f t="shared" si="1594"/>
        <v>30</v>
      </c>
      <c r="L1093" s="58">
        <f t="shared" si="1595"/>
        <v>30</v>
      </c>
      <c r="M1093" s="58">
        <f t="shared" si="1596"/>
        <v>30</v>
      </c>
      <c r="N1093" s="28" t="b">
        <f t="shared" si="1597"/>
        <v>1</v>
      </c>
      <c r="O1093" s="28" t="b">
        <f t="shared" si="1598"/>
        <v>1</v>
      </c>
      <c r="P1093" s="28" t="b">
        <f t="shared" si="1599"/>
        <v>1</v>
      </c>
      <c r="Q1093" s="28" t="b">
        <f t="shared" si="1600"/>
        <v>1</v>
      </c>
      <c r="R1093" s="28" t="b">
        <f t="shared" si="1601"/>
        <v>1</v>
      </c>
      <c r="S1093" s="73" t="b">
        <f t="shared" si="1602"/>
        <v>1</v>
      </c>
      <c r="T1093" s="73">
        <f t="shared" si="1603"/>
        <v>0</v>
      </c>
      <c r="U1093" s="61">
        <f t="shared" si="1604"/>
        <v>0</v>
      </c>
      <c r="V1093" s="62">
        <f t="shared" si="1605"/>
        <v>0</v>
      </c>
      <c r="Z1093" s="29" t="s">
        <v>196</v>
      </c>
      <c r="AA1093" s="30">
        <v>40</v>
      </c>
      <c r="AB1093" s="31">
        <v>8</v>
      </c>
      <c r="AC1093" s="31">
        <v>1</v>
      </c>
      <c r="AD1093" s="32" t="s">
        <v>195</v>
      </c>
      <c r="AE1093" s="30" t="s">
        <v>857</v>
      </c>
      <c r="AF1093" s="33">
        <v>30</v>
      </c>
      <c r="AG1093" s="34">
        <v>0</v>
      </c>
      <c r="AH1093" s="33">
        <v>30</v>
      </c>
      <c r="AI1093" s="34">
        <v>30</v>
      </c>
      <c r="AJ1093" s="34">
        <v>0</v>
      </c>
      <c r="AK1093" s="34">
        <v>30</v>
      </c>
      <c r="AL1093" s="34">
        <v>30</v>
      </c>
      <c r="AM1093" s="34">
        <v>0</v>
      </c>
      <c r="AN1093" s="34">
        <v>30</v>
      </c>
    </row>
    <row r="1094" spans="1:40" s="25" customFormat="1" ht="26.4" x14ac:dyDescent="0.25">
      <c r="A1094" s="3"/>
      <c r="B1094" s="14" t="s">
        <v>20</v>
      </c>
      <c r="C1094" s="15">
        <v>40</v>
      </c>
      <c r="D1094" s="16">
        <v>8</v>
      </c>
      <c r="E1094" s="16">
        <v>1</v>
      </c>
      <c r="F1094" s="17" t="s">
        <v>194</v>
      </c>
      <c r="G1094" s="15"/>
      <c r="H1094" s="18">
        <v>30000</v>
      </c>
      <c r="I1094" s="18">
        <v>30000</v>
      </c>
      <c r="J1094" s="18">
        <v>30000</v>
      </c>
      <c r="K1094" s="58">
        <f t="shared" si="1594"/>
        <v>30</v>
      </c>
      <c r="L1094" s="58">
        <f t="shared" si="1595"/>
        <v>30</v>
      </c>
      <c r="M1094" s="58">
        <f t="shared" si="1596"/>
        <v>30</v>
      </c>
      <c r="N1094" s="28" t="b">
        <f t="shared" si="1597"/>
        <v>1</v>
      </c>
      <c r="O1094" s="28" t="b">
        <f t="shared" si="1598"/>
        <v>1</v>
      </c>
      <c r="P1094" s="28" t="b">
        <f t="shared" si="1599"/>
        <v>1</v>
      </c>
      <c r="Q1094" s="28" t="b">
        <f t="shared" si="1600"/>
        <v>1</v>
      </c>
      <c r="R1094" s="28" t="b">
        <f t="shared" si="1601"/>
        <v>1</v>
      </c>
      <c r="S1094" s="73" t="b">
        <f t="shared" si="1602"/>
        <v>1</v>
      </c>
      <c r="T1094" s="73">
        <f t="shared" si="1603"/>
        <v>0</v>
      </c>
      <c r="U1094" s="61">
        <f t="shared" si="1604"/>
        <v>0</v>
      </c>
      <c r="V1094" s="62">
        <f t="shared" si="1605"/>
        <v>0</v>
      </c>
      <c r="Z1094" s="29" t="s">
        <v>20</v>
      </c>
      <c r="AA1094" s="30">
        <v>40</v>
      </c>
      <c r="AB1094" s="31">
        <v>8</v>
      </c>
      <c r="AC1094" s="31">
        <v>1</v>
      </c>
      <c r="AD1094" s="32" t="s">
        <v>194</v>
      </c>
      <c r="AE1094" s="30" t="s">
        <v>857</v>
      </c>
      <c r="AF1094" s="33">
        <v>30</v>
      </c>
      <c r="AG1094" s="34">
        <v>0</v>
      </c>
      <c r="AH1094" s="33">
        <v>30</v>
      </c>
      <c r="AI1094" s="34">
        <v>30</v>
      </c>
      <c r="AJ1094" s="34">
        <v>0</v>
      </c>
      <c r="AK1094" s="34">
        <v>30</v>
      </c>
      <c r="AL1094" s="34">
        <v>30</v>
      </c>
      <c r="AM1094" s="34">
        <v>0</v>
      </c>
      <c r="AN1094" s="34">
        <v>30</v>
      </c>
    </row>
    <row r="1095" spans="1:40" s="25" customFormat="1" ht="26.4" x14ac:dyDescent="0.25">
      <c r="A1095" s="3"/>
      <c r="B1095" s="14" t="s">
        <v>19</v>
      </c>
      <c r="C1095" s="15">
        <v>40</v>
      </c>
      <c r="D1095" s="16">
        <v>8</v>
      </c>
      <c r="E1095" s="16">
        <v>1</v>
      </c>
      <c r="F1095" s="17" t="s">
        <v>194</v>
      </c>
      <c r="G1095" s="15" t="s">
        <v>18</v>
      </c>
      <c r="H1095" s="18">
        <v>30000</v>
      </c>
      <c r="I1095" s="18">
        <v>30000</v>
      </c>
      <c r="J1095" s="18">
        <v>30000</v>
      </c>
      <c r="K1095" s="58">
        <f t="shared" si="1594"/>
        <v>30</v>
      </c>
      <c r="L1095" s="58">
        <f t="shared" si="1595"/>
        <v>30</v>
      </c>
      <c r="M1095" s="58">
        <f t="shared" si="1596"/>
        <v>30</v>
      </c>
      <c r="N1095" s="28" t="b">
        <f t="shared" si="1597"/>
        <v>1</v>
      </c>
      <c r="O1095" s="28" t="b">
        <f t="shared" si="1598"/>
        <v>1</v>
      </c>
      <c r="P1095" s="28" t="b">
        <f t="shared" si="1599"/>
        <v>1</v>
      </c>
      <c r="Q1095" s="28" t="b">
        <f t="shared" si="1600"/>
        <v>1</v>
      </c>
      <c r="R1095" s="28" t="b">
        <f t="shared" si="1601"/>
        <v>1</v>
      </c>
      <c r="S1095" s="73" t="b">
        <f t="shared" si="1602"/>
        <v>0</v>
      </c>
      <c r="T1095" s="73">
        <f t="shared" si="1603"/>
        <v>0</v>
      </c>
      <c r="U1095" s="61">
        <f t="shared" si="1604"/>
        <v>0</v>
      </c>
      <c r="V1095" s="62">
        <f t="shared" si="1605"/>
        <v>0</v>
      </c>
      <c r="Z1095" s="29" t="s">
        <v>19</v>
      </c>
      <c r="AA1095" s="30">
        <v>40</v>
      </c>
      <c r="AB1095" s="31">
        <v>8</v>
      </c>
      <c r="AC1095" s="31">
        <v>1</v>
      </c>
      <c r="AD1095" s="32" t="s">
        <v>194</v>
      </c>
      <c r="AE1095" s="30">
        <v>600</v>
      </c>
      <c r="AF1095" s="33">
        <v>30</v>
      </c>
      <c r="AG1095" s="34">
        <v>0</v>
      </c>
      <c r="AH1095" s="33">
        <v>30</v>
      </c>
      <c r="AI1095" s="34">
        <v>30</v>
      </c>
      <c r="AJ1095" s="34">
        <v>0</v>
      </c>
      <c r="AK1095" s="34">
        <v>30</v>
      </c>
      <c r="AL1095" s="34">
        <v>30</v>
      </c>
      <c r="AM1095" s="34">
        <v>0</v>
      </c>
      <c r="AN1095" s="34">
        <v>30</v>
      </c>
    </row>
    <row r="1096" spans="1:40" s="25" customFormat="1" x14ac:dyDescent="0.25">
      <c r="A1096" s="3"/>
      <c r="B1096" s="14" t="s">
        <v>17</v>
      </c>
      <c r="C1096" s="15">
        <v>40</v>
      </c>
      <c r="D1096" s="16">
        <v>8</v>
      </c>
      <c r="E1096" s="16">
        <v>1</v>
      </c>
      <c r="F1096" s="17" t="s">
        <v>194</v>
      </c>
      <c r="G1096" s="15" t="s">
        <v>16</v>
      </c>
      <c r="H1096" s="18">
        <v>30000</v>
      </c>
      <c r="I1096" s="18">
        <v>30000</v>
      </c>
      <c r="J1096" s="18">
        <v>30000</v>
      </c>
      <c r="K1096" s="58">
        <f t="shared" si="1594"/>
        <v>30</v>
      </c>
      <c r="L1096" s="58">
        <f t="shared" si="1595"/>
        <v>30</v>
      </c>
      <c r="M1096" s="58">
        <f t="shared" si="1596"/>
        <v>30</v>
      </c>
      <c r="N1096" s="28" t="b">
        <f t="shared" si="1597"/>
        <v>1</v>
      </c>
      <c r="O1096" s="28" t="b">
        <f t="shared" si="1598"/>
        <v>1</v>
      </c>
      <c r="P1096" s="28" t="b">
        <f t="shared" si="1599"/>
        <v>1</v>
      </c>
      <c r="Q1096" s="28" t="b">
        <f t="shared" si="1600"/>
        <v>1</v>
      </c>
      <c r="R1096" s="28" t="b">
        <f t="shared" si="1601"/>
        <v>1</v>
      </c>
      <c r="S1096" s="73" t="b">
        <f t="shared" si="1602"/>
        <v>0</v>
      </c>
      <c r="T1096" s="73">
        <f t="shared" si="1603"/>
        <v>0</v>
      </c>
      <c r="U1096" s="61">
        <f t="shared" si="1604"/>
        <v>0</v>
      </c>
      <c r="V1096" s="62">
        <f t="shared" si="1605"/>
        <v>0</v>
      </c>
      <c r="Z1096" s="29" t="s">
        <v>17</v>
      </c>
      <c r="AA1096" s="30">
        <v>40</v>
      </c>
      <c r="AB1096" s="31">
        <v>8</v>
      </c>
      <c r="AC1096" s="31">
        <v>1</v>
      </c>
      <c r="AD1096" s="32" t="s">
        <v>194</v>
      </c>
      <c r="AE1096" s="30">
        <v>620</v>
      </c>
      <c r="AF1096" s="33">
        <v>30</v>
      </c>
      <c r="AG1096" s="34">
        <v>0</v>
      </c>
      <c r="AH1096" s="33">
        <v>30</v>
      </c>
      <c r="AI1096" s="34">
        <v>30</v>
      </c>
      <c r="AJ1096" s="34">
        <v>0</v>
      </c>
      <c r="AK1096" s="34">
        <v>30</v>
      </c>
      <c r="AL1096" s="34">
        <v>30</v>
      </c>
      <c r="AM1096" s="34">
        <v>0</v>
      </c>
      <c r="AN1096" s="34">
        <v>30</v>
      </c>
    </row>
    <row r="1097" spans="1:40" s="25" customFormat="1" ht="26.4" x14ac:dyDescent="0.25">
      <c r="A1097" s="3"/>
      <c r="B1097" s="14" t="s">
        <v>193</v>
      </c>
      <c r="C1097" s="15">
        <v>40</v>
      </c>
      <c r="D1097" s="16">
        <v>8</v>
      </c>
      <c r="E1097" s="16">
        <v>1</v>
      </c>
      <c r="F1097" s="17" t="s">
        <v>192</v>
      </c>
      <c r="G1097" s="15"/>
      <c r="H1097" s="18">
        <v>76684922.409999996</v>
      </c>
      <c r="I1097" s="18">
        <v>84423800</v>
      </c>
      <c r="J1097" s="18">
        <v>84423800</v>
      </c>
      <c r="K1097" s="58">
        <f t="shared" si="1594"/>
        <v>76684.922409999999</v>
      </c>
      <c r="L1097" s="58">
        <f t="shared" si="1595"/>
        <v>84423.8</v>
      </c>
      <c r="M1097" s="58">
        <f t="shared" si="1596"/>
        <v>84423.8</v>
      </c>
      <c r="N1097" s="28" t="b">
        <f t="shared" si="1597"/>
        <v>1</v>
      </c>
      <c r="O1097" s="28" t="b">
        <f t="shared" si="1598"/>
        <v>1</v>
      </c>
      <c r="P1097" s="28" t="b">
        <f t="shared" si="1599"/>
        <v>1</v>
      </c>
      <c r="Q1097" s="28" t="b">
        <f t="shared" si="1600"/>
        <v>1</v>
      </c>
      <c r="R1097" s="28" t="b">
        <f t="shared" si="1601"/>
        <v>1</v>
      </c>
      <c r="S1097" s="73" t="b">
        <f t="shared" si="1602"/>
        <v>1</v>
      </c>
      <c r="T1097" s="73">
        <f t="shared" si="1603"/>
        <v>2.4100000009639189E-3</v>
      </c>
      <c r="U1097" s="61">
        <f t="shared" si="1604"/>
        <v>0</v>
      </c>
      <c r="V1097" s="62">
        <f t="shared" si="1605"/>
        <v>0</v>
      </c>
      <c r="Z1097" s="29" t="s">
        <v>193</v>
      </c>
      <c r="AA1097" s="30">
        <v>40</v>
      </c>
      <c r="AB1097" s="31">
        <v>8</v>
      </c>
      <c r="AC1097" s="31">
        <v>1</v>
      </c>
      <c r="AD1097" s="32" t="s">
        <v>192</v>
      </c>
      <c r="AE1097" s="30" t="s">
        <v>857</v>
      </c>
      <c r="AF1097" s="33">
        <v>76684.92</v>
      </c>
      <c r="AG1097" s="34">
        <v>0</v>
      </c>
      <c r="AH1097" s="33">
        <v>76684.92</v>
      </c>
      <c r="AI1097" s="34">
        <v>84423.8</v>
      </c>
      <c r="AJ1097" s="34">
        <v>0</v>
      </c>
      <c r="AK1097" s="34">
        <v>84423.8</v>
      </c>
      <c r="AL1097" s="34">
        <v>84423.8</v>
      </c>
      <c r="AM1097" s="34">
        <v>0</v>
      </c>
      <c r="AN1097" s="34">
        <v>84423.8</v>
      </c>
    </row>
    <row r="1098" spans="1:40" s="25" customFormat="1" ht="26.4" x14ac:dyDescent="0.25">
      <c r="A1098" s="3"/>
      <c r="B1098" s="14" t="s">
        <v>20</v>
      </c>
      <c r="C1098" s="15">
        <v>40</v>
      </c>
      <c r="D1098" s="16">
        <v>8</v>
      </c>
      <c r="E1098" s="16">
        <v>1</v>
      </c>
      <c r="F1098" s="17" t="s">
        <v>191</v>
      </c>
      <c r="G1098" s="15"/>
      <c r="H1098" s="18">
        <v>76584922.409999996</v>
      </c>
      <c r="I1098" s="18">
        <v>84423800</v>
      </c>
      <c r="J1098" s="18">
        <v>84423800</v>
      </c>
      <c r="K1098" s="58">
        <f t="shared" si="1594"/>
        <v>76584.922409999999</v>
      </c>
      <c r="L1098" s="58">
        <f t="shared" si="1595"/>
        <v>84423.8</v>
      </c>
      <c r="M1098" s="58">
        <f t="shared" si="1596"/>
        <v>84423.8</v>
      </c>
      <c r="N1098" s="28" t="b">
        <f t="shared" si="1597"/>
        <v>1</v>
      </c>
      <c r="O1098" s="28" t="b">
        <f t="shared" si="1598"/>
        <v>1</v>
      </c>
      <c r="P1098" s="28" t="b">
        <f t="shared" si="1599"/>
        <v>1</v>
      </c>
      <c r="Q1098" s="28" t="b">
        <f t="shared" si="1600"/>
        <v>1</v>
      </c>
      <c r="R1098" s="28" t="b">
        <f t="shared" si="1601"/>
        <v>1</v>
      </c>
      <c r="S1098" s="73" t="b">
        <f t="shared" si="1602"/>
        <v>1</v>
      </c>
      <c r="T1098" s="73">
        <f t="shared" si="1603"/>
        <v>2.4100000009639189E-3</v>
      </c>
      <c r="U1098" s="61">
        <f t="shared" si="1604"/>
        <v>0</v>
      </c>
      <c r="V1098" s="62">
        <f t="shared" si="1605"/>
        <v>0</v>
      </c>
      <c r="Z1098" s="29" t="s">
        <v>20</v>
      </c>
      <c r="AA1098" s="30">
        <v>40</v>
      </c>
      <c r="AB1098" s="31">
        <v>8</v>
      </c>
      <c r="AC1098" s="31">
        <v>1</v>
      </c>
      <c r="AD1098" s="32" t="s">
        <v>191</v>
      </c>
      <c r="AE1098" s="30" t="s">
        <v>857</v>
      </c>
      <c r="AF1098" s="33">
        <v>76584.92</v>
      </c>
      <c r="AG1098" s="34">
        <v>0</v>
      </c>
      <c r="AH1098" s="33">
        <v>76584.92</v>
      </c>
      <c r="AI1098" s="34">
        <v>84423.8</v>
      </c>
      <c r="AJ1098" s="34">
        <v>0</v>
      </c>
      <c r="AK1098" s="34">
        <v>84423.8</v>
      </c>
      <c r="AL1098" s="34">
        <v>84423.8</v>
      </c>
      <c r="AM1098" s="34">
        <v>0</v>
      </c>
      <c r="AN1098" s="34">
        <v>84423.8</v>
      </c>
    </row>
    <row r="1099" spans="1:40" s="25" customFormat="1" ht="26.4" x14ac:dyDescent="0.25">
      <c r="A1099" s="3"/>
      <c r="B1099" s="14" t="s">
        <v>19</v>
      </c>
      <c r="C1099" s="15">
        <v>40</v>
      </c>
      <c r="D1099" s="16">
        <v>8</v>
      </c>
      <c r="E1099" s="16">
        <v>1</v>
      </c>
      <c r="F1099" s="17" t="s">
        <v>191</v>
      </c>
      <c r="G1099" s="15" t="s">
        <v>18</v>
      </c>
      <c r="H1099" s="18">
        <v>76584922.409999996</v>
      </c>
      <c r="I1099" s="18">
        <v>84423800</v>
      </c>
      <c r="J1099" s="18">
        <v>84423800</v>
      </c>
      <c r="K1099" s="58">
        <f t="shared" si="1594"/>
        <v>76584.922409999999</v>
      </c>
      <c r="L1099" s="58">
        <f t="shared" si="1595"/>
        <v>84423.8</v>
      </c>
      <c r="M1099" s="58">
        <f t="shared" si="1596"/>
        <v>84423.8</v>
      </c>
      <c r="N1099" s="28" t="b">
        <f t="shared" si="1597"/>
        <v>1</v>
      </c>
      <c r="O1099" s="28" t="b">
        <f t="shared" si="1598"/>
        <v>1</v>
      </c>
      <c r="P1099" s="28" t="b">
        <f t="shared" si="1599"/>
        <v>1</v>
      </c>
      <c r="Q1099" s="28" t="b">
        <f t="shared" si="1600"/>
        <v>1</v>
      </c>
      <c r="R1099" s="28" t="b">
        <f t="shared" si="1601"/>
        <v>1</v>
      </c>
      <c r="S1099" s="73" t="b">
        <f t="shared" si="1602"/>
        <v>0</v>
      </c>
      <c r="T1099" s="73">
        <f t="shared" si="1603"/>
        <v>2.4100000009639189E-3</v>
      </c>
      <c r="U1099" s="61">
        <f t="shared" si="1604"/>
        <v>0</v>
      </c>
      <c r="V1099" s="62">
        <f t="shared" si="1605"/>
        <v>0</v>
      </c>
      <c r="Z1099" s="29" t="s">
        <v>19</v>
      </c>
      <c r="AA1099" s="30">
        <v>40</v>
      </c>
      <c r="AB1099" s="31">
        <v>8</v>
      </c>
      <c r="AC1099" s="31">
        <v>1</v>
      </c>
      <c r="AD1099" s="32" t="s">
        <v>191</v>
      </c>
      <c r="AE1099" s="30">
        <v>600</v>
      </c>
      <c r="AF1099" s="33">
        <v>76584.92</v>
      </c>
      <c r="AG1099" s="34">
        <v>0</v>
      </c>
      <c r="AH1099" s="33">
        <v>76584.92</v>
      </c>
      <c r="AI1099" s="34">
        <v>84423.8</v>
      </c>
      <c r="AJ1099" s="34">
        <v>0</v>
      </c>
      <c r="AK1099" s="34">
        <v>84423.8</v>
      </c>
      <c r="AL1099" s="34">
        <v>84423.8</v>
      </c>
      <c r="AM1099" s="34">
        <v>0</v>
      </c>
      <c r="AN1099" s="34">
        <v>84423.8</v>
      </c>
    </row>
    <row r="1100" spans="1:40" s="25" customFormat="1" x14ac:dyDescent="0.25">
      <c r="A1100" s="3"/>
      <c r="B1100" s="14" t="s">
        <v>17</v>
      </c>
      <c r="C1100" s="15">
        <v>40</v>
      </c>
      <c r="D1100" s="16">
        <v>8</v>
      </c>
      <c r="E1100" s="16">
        <v>1</v>
      </c>
      <c r="F1100" s="17" t="s">
        <v>191</v>
      </c>
      <c r="G1100" s="15" t="s">
        <v>16</v>
      </c>
      <c r="H1100" s="18">
        <v>76584922.409999996</v>
      </c>
      <c r="I1100" s="18">
        <v>84423800</v>
      </c>
      <c r="J1100" s="18">
        <v>84423800</v>
      </c>
      <c r="K1100" s="58">
        <f t="shared" si="1594"/>
        <v>76584.922409999999</v>
      </c>
      <c r="L1100" s="58">
        <f t="shared" si="1595"/>
        <v>84423.8</v>
      </c>
      <c r="M1100" s="58">
        <f t="shared" si="1596"/>
        <v>84423.8</v>
      </c>
      <c r="N1100" s="28" t="b">
        <f t="shared" si="1597"/>
        <v>1</v>
      </c>
      <c r="O1100" s="28" t="b">
        <f t="shared" si="1598"/>
        <v>1</v>
      </c>
      <c r="P1100" s="28" t="b">
        <f t="shared" si="1599"/>
        <v>1</v>
      </c>
      <c r="Q1100" s="28" t="b">
        <f t="shared" si="1600"/>
        <v>1</v>
      </c>
      <c r="R1100" s="28" t="b">
        <f t="shared" si="1601"/>
        <v>1</v>
      </c>
      <c r="S1100" s="73" t="b">
        <f t="shared" si="1602"/>
        <v>0</v>
      </c>
      <c r="T1100" s="73">
        <f t="shared" si="1603"/>
        <v>2.4100000009639189E-3</v>
      </c>
      <c r="U1100" s="61">
        <f t="shared" si="1604"/>
        <v>0</v>
      </c>
      <c r="V1100" s="62">
        <f t="shared" si="1605"/>
        <v>0</v>
      </c>
      <c r="Z1100" s="29" t="s">
        <v>17</v>
      </c>
      <c r="AA1100" s="30">
        <v>40</v>
      </c>
      <c r="AB1100" s="31">
        <v>8</v>
      </c>
      <c r="AC1100" s="31">
        <v>1</v>
      </c>
      <c r="AD1100" s="32" t="s">
        <v>191</v>
      </c>
      <c r="AE1100" s="30">
        <v>620</v>
      </c>
      <c r="AF1100" s="33">
        <v>76584.92</v>
      </c>
      <c r="AG1100" s="34">
        <v>0</v>
      </c>
      <c r="AH1100" s="33">
        <v>76584.92</v>
      </c>
      <c r="AI1100" s="34">
        <v>84423.8</v>
      </c>
      <c r="AJ1100" s="34">
        <v>0</v>
      </c>
      <c r="AK1100" s="34">
        <v>84423.8</v>
      </c>
      <c r="AL1100" s="34">
        <v>84423.8</v>
      </c>
      <c r="AM1100" s="34">
        <v>0</v>
      </c>
      <c r="AN1100" s="34">
        <v>84423.8</v>
      </c>
    </row>
    <row r="1101" spans="1:40" s="25" customFormat="1" ht="26.4" x14ac:dyDescent="0.25">
      <c r="A1101" s="3"/>
      <c r="B1101" s="14" t="s">
        <v>53</v>
      </c>
      <c r="C1101" s="15">
        <v>40</v>
      </c>
      <c r="D1101" s="16">
        <v>8</v>
      </c>
      <c r="E1101" s="16">
        <v>1</v>
      </c>
      <c r="F1101" s="17" t="s">
        <v>190</v>
      </c>
      <c r="G1101" s="15"/>
      <c r="H1101" s="18">
        <v>100000</v>
      </c>
      <c r="I1101" s="18">
        <v>0</v>
      </c>
      <c r="J1101" s="18">
        <v>0</v>
      </c>
      <c r="K1101" s="58">
        <f t="shared" si="1594"/>
        <v>100</v>
      </c>
      <c r="L1101" s="58">
        <f t="shared" si="1595"/>
        <v>0</v>
      </c>
      <c r="M1101" s="58">
        <f t="shared" si="1596"/>
        <v>0</v>
      </c>
      <c r="N1101" s="28" t="b">
        <f t="shared" si="1597"/>
        <v>1</v>
      </c>
      <c r="O1101" s="28" t="b">
        <f t="shared" si="1598"/>
        <v>1</v>
      </c>
      <c r="P1101" s="28" t="b">
        <f t="shared" si="1599"/>
        <v>1</v>
      </c>
      <c r="Q1101" s="28" t="b">
        <f t="shared" si="1600"/>
        <v>1</v>
      </c>
      <c r="R1101" s="28" t="b">
        <f t="shared" si="1601"/>
        <v>1</v>
      </c>
      <c r="S1101" s="73" t="b">
        <f t="shared" si="1602"/>
        <v>1</v>
      </c>
      <c r="T1101" s="73">
        <f t="shared" si="1603"/>
        <v>0</v>
      </c>
      <c r="U1101" s="61">
        <f t="shared" si="1604"/>
        <v>0</v>
      </c>
      <c r="V1101" s="62">
        <f t="shared" si="1605"/>
        <v>0</v>
      </c>
      <c r="Z1101" s="29" t="s">
        <v>53</v>
      </c>
      <c r="AA1101" s="30">
        <v>40</v>
      </c>
      <c r="AB1101" s="31">
        <v>8</v>
      </c>
      <c r="AC1101" s="31">
        <v>1</v>
      </c>
      <c r="AD1101" s="32" t="s">
        <v>190</v>
      </c>
      <c r="AE1101" s="30" t="s">
        <v>857</v>
      </c>
      <c r="AF1101" s="33">
        <v>100</v>
      </c>
      <c r="AG1101" s="34">
        <v>0</v>
      </c>
      <c r="AH1101" s="33">
        <v>100</v>
      </c>
      <c r="AI1101" s="34">
        <v>0</v>
      </c>
      <c r="AJ1101" s="34">
        <v>0</v>
      </c>
      <c r="AK1101" s="34">
        <v>0</v>
      </c>
      <c r="AL1101" s="34">
        <v>0</v>
      </c>
      <c r="AM1101" s="34">
        <v>0</v>
      </c>
      <c r="AN1101" s="34">
        <v>0</v>
      </c>
    </row>
    <row r="1102" spans="1:40" s="25" customFormat="1" ht="26.4" x14ac:dyDescent="0.25">
      <c r="A1102" s="3"/>
      <c r="B1102" s="14" t="s">
        <v>19</v>
      </c>
      <c r="C1102" s="15">
        <v>40</v>
      </c>
      <c r="D1102" s="16">
        <v>8</v>
      </c>
      <c r="E1102" s="16">
        <v>1</v>
      </c>
      <c r="F1102" s="17" t="s">
        <v>190</v>
      </c>
      <c r="G1102" s="15" t="s">
        <v>18</v>
      </c>
      <c r="H1102" s="18">
        <v>100000</v>
      </c>
      <c r="I1102" s="18">
        <v>0</v>
      </c>
      <c r="J1102" s="18">
        <v>0</v>
      </c>
      <c r="K1102" s="58">
        <f t="shared" si="1594"/>
        <v>100</v>
      </c>
      <c r="L1102" s="58">
        <f t="shared" si="1595"/>
        <v>0</v>
      </c>
      <c r="M1102" s="58">
        <f t="shared" si="1596"/>
        <v>0</v>
      </c>
      <c r="N1102" s="28" t="b">
        <f t="shared" si="1597"/>
        <v>1</v>
      </c>
      <c r="O1102" s="28" t="b">
        <f t="shared" si="1598"/>
        <v>1</v>
      </c>
      <c r="P1102" s="28" t="b">
        <f t="shared" si="1599"/>
        <v>1</v>
      </c>
      <c r="Q1102" s="28" t="b">
        <f t="shared" si="1600"/>
        <v>1</v>
      </c>
      <c r="R1102" s="28" t="b">
        <f t="shared" si="1601"/>
        <v>1</v>
      </c>
      <c r="S1102" s="73" t="b">
        <f t="shared" si="1602"/>
        <v>0</v>
      </c>
      <c r="T1102" s="73">
        <f t="shared" si="1603"/>
        <v>0</v>
      </c>
      <c r="U1102" s="61">
        <f t="shared" si="1604"/>
        <v>0</v>
      </c>
      <c r="V1102" s="62">
        <f t="shared" si="1605"/>
        <v>0</v>
      </c>
      <c r="Z1102" s="29" t="s">
        <v>19</v>
      </c>
      <c r="AA1102" s="30">
        <v>40</v>
      </c>
      <c r="AB1102" s="31">
        <v>8</v>
      </c>
      <c r="AC1102" s="31">
        <v>1</v>
      </c>
      <c r="AD1102" s="32" t="s">
        <v>190</v>
      </c>
      <c r="AE1102" s="30">
        <v>600</v>
      </c>
      <c r="AF1102" s="33">
        <v>100</v>
      </c>
      <c r="AG1102" s="34">
        <v>0</v>
      </c>
      <c r="AH1102" s="33">
        <v>100</v>
      </c>
      <c r="AI1102" s="34">
        <v>0</v>
      </c>
      <c r="AJ1102" s="34">
        <v>0</v>
      </c>
      <c r="AK1102" s="34">
        <v>0</v>
      </c>
      <c r="AL1102" s="34">
        <v>0</v>
      </c>
      <c r="AM1102" s="34">
        <v>0</v>
      </c>
      <c r="AN1102" s="34">
        <v>0</v>
      </c>
    </row>
    <row r="1103" spans="1:40" s="25" customFormat="1" x14ac:dyDescent="0.25">
      <c r="A1103" s="3"/>
      <c r="B1103" s="14" t="s">
        <v>17</v>
      </c>
      <c r="C1103" s="15">
        <v>40</v>
      </c>
      <c r="D1103" s="16">
        <v>8</v>
      </c>
      <c r="E1103" s="16">
        <v>1</v>
      </c>
      <c r="F1103" s="17" t="s">
        <v>190</v>
      </c>
      <c r="G1103" s="15" t="s">
        <v>16</v>
      </c>
      <c r="H1103" s="18">
        <v>100000</v>
      </c>
      <c r="I1103" s="18">
        <v>0</v>
      </c>
      <c r="J1103" s="18">
        <v>0</v>
      </c>
      <c r="K1103" s="58">
        <f t="shared" si="1594"/>
        <v>100</v>
      </c>
      <c r="L1103" s="58">
        <f t="shared" si="1595"/>
        <v>0</v>
      </c>
      <c r="M1103" s="58">
        <f t="shared" si="1596"/>
        <v>0</v>
      </c>
      <c r="N1103" s="28" t="b">
        <f t="shared" si="1597"/>
        <v>1</v>
      </c>
      <c r="O1103" s="28" t="b">
        <f t="shared" si="1598"/>
        <v>1</v>
      </c>
      <c r="P1103" s="28" t="b">
        <f t="shared" si="1599"/>
        <v>1</v>
      </c>
      <c r="Q1103" s="28" t="b">
        <f t="shared" si="1600"/>
        <v>1</v>
      </c>
      <c r="R1103" s="28" t="b">
        <f t="shared" si="1601"/>
        <v>1</v>
      </c>
      <c r="S1103" s="73" t="b">
        <f t="shared" si="1602"/>
        <v>0</v>
      </c>
      <c r="T1103" s="73">
        <f t="shared" si="1603"/>
        <v>0</v>
      </c>
      <c r="U1103" s="61">
        <f t="shared" si="1604"/>
        <v>0</v>
      </c>
      <c r="V1103" s="62">
        <f t="shared" si="1605"/>
        <v>0</v>
      </c>
      <c r="Z1103" s="29" t="s">
        <v>17</v>
      </c>
      <c r="AA1103" s="30">
        <v>40</v>
      </c>
      <c r="AB1103" s="31">
        <v>8</v>
      </c>
      <c r="AC1103" s="31">
        <v>1</v>
      </c>
      <c r="AD1103" s="32" t="s">
        <v>190</v>
      </c>
      <c r="AE1103" s="30">
        <v>620</v>
      </c>
      <c r="AF1103" s="33">
        <v>100</v>
      </c>
      <c r="AG1103" s="34">
        <v>0</v>
      </c>
      <c r="AH1103" s="33">
        <v>100</v>
      </c>
      <c r="AI1103" s="34">
        <v>0</v>
      </c>
      <c r="AJ1103" s="34">
        <v>0</v>
      </c>
      <c r="AK1103" s="34">
        <v>0</v>
      </c>
      <c r="AL1103" s="34">
        <v>0</v>
      </c>
      <c r="AM1103" s="34">
        <v>0</v>
      </c>
      <c r="AN1103" s="34">
        <v>0</v>
      </c>
    </row>
    <row r="1104" spans="1:40" s="25" customFormat="1" x14ac:dyDescent="0.25">
      <c r="A1104" s="3"/>
      <c r="B1104" s="14" t="s">
        <v>189</v>
      </c>
      <c r="C1104" s="15">
        <v>40</v>
      </c>
      <c r="D1104" s="16">
        <v>8</v>
      </c>
      <c r="E1104" s="16">
        <v>1</v>
      </c>
      <c r="F1104" s="17" t="s">
        <v>188</v>
      </c>
      <c r="G1104" s="15"/>
      <c r="H1104" s="18">
        <v>20000</v>
      </c>
      <c r="I1104" s="18">
        <v>20000</v>
      </c>
      <c r="J1104" s="18">
        <v>20000</v>
      </c>
      <c r="K1104" s="58">
        <f t="shared" si="1594"/>
        <v>20</v>
      </c>
      <c r="L1104" s="58">
        <f t="shared" si="1595"/>
        <v>20</v>
      </c>
      <c r="M1104" s="58">
        <f t="shared" si="1596"/>
        <v>20</v>
      </c>
      <c r="N1104" s="28" t="b">
        <f t="shared" si="1597"/>
        <v>1</v>
      </c>
      <c r="O1104" s="28" t="b">
        <f t="shared" si="1598"/>
        <v>1</v>
      </c>
      <c r="P1104" s="28" t="b">
        <f t="shared" si="1599"/>
        <v>1</v>
      </c>
      <c r="Q1104" s="28" t="b">
        <f t="shared" si="1600"/>
        <v>1</v>
      </c>
      <c r="R1104" s="28" t="b">
        <f t="shared" si="1601"/>
        <v>1</v>
      </c>
      <c r="S1104" s="73" t="b">
        <f t="shared" si="1602"/>
        <v>1</v>
      </c>
      <c r="T1104" s="73">
        <f t="shared" si="1603"/>
        <v>0</v>
      </c>
      <c r="U1104" s="61">
        <f t="shared" si="1604"/>
        <v>0</v>
      </c>
      <c r="V1104" s="62">
        <f t="shared" si="1605"/>
        <v>0</v>
      </c>
      <c r="Z1104" s="29" t="s">
        <v>189</v>
      </c>
      <c r="AA1104" s="30">
        <v>40</v>
      </c>
      <c r="AB1104" s="31">
        <v>8</v>
      </c>
      <c r="AC1104" s="31">
        <v>1</v>
      </c>
      <c r="AD1104" s="32" t="s">
        <v>188</v>
      </c>
      <c r="AE1104" s="30" t="s">
        <v>857</v>
      </c>
      <c r="AF1104" s="33">
        <v>20</v>
      </c>
      <c r="AG1104" s="34">
        <v>0</v>
      </c>
      <c r="AH1104" s="33">
        <v>20</v>
      </c>
      <c r="AI1104" s="34">
        <v>20</v>
      </c>
      <c r="AJ1104" s="34">
        <v>0</v>
      </c>
      <c r="AK1104" s="34">
        <v>20</v>
      </c>
      <c r="AL1104" s="34">
        <v>20</v>
      </c>
      <c r="AM1104" s="34">
        <v>0</v>
      </c>
      <c r="AN1104" s="34">
        <v>20</v>
      </c>
    </row>
    <row r="1105" spans="1:40" s="25" customFormat="1" ht="26.4" x14ac:dyDescent="0.25">
      <c r="A1105" s="3"/>
      <c r="B1105" s="14" t="s">
        <v>20</v>
      </c>
      <c r="C1105" s="15">
        <v>40</v>
      </c>
      <c r="D1105" s="16">
        <v>8</v>
      </c>
      <c r="E1105" s="16">
        <v>1</v>
      </c>
      <c r="F1105" s="17" t="s">
        <v>187</v>
      </c>
      <c r="G1105" s="15"/>
      <c r="H1105" s="18">
        <v>20000</v>
      </c>
      <c r="I1105" s="18">
        <v>20000</v>
      </c>
      <c r="J1105" s="18">
        <v>20000</v>
      </c>
      <c r="K1105" s="58">
        <f t="shared" si="1594"/>
        <v>20</v>
      </c>
      <c r="L1105" s="58">
        <f t="shared" si="1595"/>
        <v>20</v>
      </c>
      <c r="M1105" s="58">
        <f t="shared" si="1596"/>
        <v>20</v>
      </c>
      <c r="N1105" s="28" t="b">
        <f t="shared" si="1597"/>
        <v>1</v>
      </c>
      <c r="O1105" s="28" t="b">
        <f t="shared" si="1598"/>
        <v>1</v>
      </c>
      <c r="P1105" s="28" t="b">
        <f t="shared" si="1599"/>
        <v>1</v>
      </c>
      <c r="Q1105" s="28" t="b">
        <f t="shared" si="1600"/>
        <v>1</v>
      </c>
      <c r="R1105" s="28" t="b">
        <f t="shared" si="1601"/>
        <v>1</v>
      </c>
      <c r="S1105" s="73" t="b">
        <f t="shared" si="1602"/>
        <v>1</v>
      </c>
      <c r="T1105" s="73">
        <f t="shared" si="1603"/>
        <v>0</v>
      </c>
      <c r="U1105" s="61">
        <f t="shared" si="1604"/>
        <v>0</v>
      </c>
      <c r="V1105" s="62">
        <f t="shared" si="1605"/>
        <v>0</v>
      </c>
      <c r="Z1105" s="29" t="s">
        <v>20</v>
      </c>
      <c r="AA1105" s="30">
        <v>40</v>
      </c>
      <c r="AB1105" s="31">
        <v>8</v>
      </c>
      <c r="AC1105" s="31">
        <v>1</v>
      </c>
      <c r="AD1105" s="32" t="s">
        <v>187</v>
      </c>
      <c r="AE1105" s="30" t="s">
        <v>857</v>
      </c>
      <c r="AF1105" s="33">
        <v>20</v>
      </c>
      <c r="AG1105" s="34">
        <v>0</v>
      </c>
      <c r="AH1105" s="33">
        <v>20</v>
      </c>
      <c r="AI1105" s="34">
        <v>20</v>
      </c>
      <c r="AJ1105" s="34">
        <v>0</v>
      </c>
      <c r="AK1105" s="34">
        <v>20</v>
      </c>
      <c r="AL1105" s="34">
        <v>20</v>
      </c>
      <c r="AM1105" s="34">
        <v>0</v>
      </c>
      <c r="AN1105" s="34">
        <v>20</v>
      </c>
    </row>
    <row r="1106" spans="1:40" s="25" customFormat="1" ht="26.4" x14ac:dyDescent="0.25">
      <c r="A1106" s="3"/>
      <c r="B1106" s="14" t="s">
        <v>19</v>
      </c>
      <c r="C1106" s="15">
        <v>40</v>
      </c>
      <c r="D1106" s="16">
        <v>8</v>
      </c>
      <c r="E1106" s="16">
        <v>1</v>
      </c>
      <c r="F1106" s="17" t="s">
        <v>187</v>
      </c>
      <c r="G1106" s="15" t="s">
        <v>18</v>
      </c>
      <c r="H1106" s="18">
        <v>20000</v>
      </c>
      <c r="I1106" s="18">
        <v>20000</v>
      </c>
      <c r="J1106" s="18">
        <v>20000</v>
      </c>
      <c r="K1106" s="58">
        <f t="shared" si="1594"/>
        <v>20</v>
      </c>
      <c r="L1106" s="58">
        <f t="shared" si="1595"/>
        <v>20</v>
      </c>
      <c r="M1106" s="58">
        <f t="shared" si="1596"/>
        <v>20</v>
      </c>
      <c r="N1106" s="28" t="b">
        <f t="shared" si="1597"/>
        <v>1</v>
      </c>
      <c r="O1106" s="28" t="b">
        <f t="shared" si="1598"/>
        <v>1</v>
      </c>
      <c r="P1106" s="28" t="b">
        <f t="shared" si="1599"/>
        <v>1</v>
      </c>
      <c r="Q1106" s="28" t="b">
        <f t="shared" si="1600"/>
        <v>1</v>
      </c>
      <c r="R1106" s="28" t="b">
        <f t="shared" si="1601"/>
        <v>1</v>
      </c>
      <c r="S1106" s="73" t="b">
        <f t="shared" si="1602"/>
        <v>0</v>
      </c>
      <c r="T1106" s="73">
        <f t="shared" si="1603"/>
        <v>0</v>
      </c>
      <c r="U1106" s="61">
        <f t="shared" si="1604"/>
        <v>0</v>
      </c>
      <c r="V1106" s="62">
        <f t="shared" si="1605"/>
        <v>0</v>
      </c>
      <c r="Z1106" s="29" t="s">
        <v>19</v>
      </c>
      <c r="AA1106" s="30">
        <v>40</v>
      </c>
      <c r="AB1106" s="31">
        <v>8</v>
      </c>
      <c r="AC1106" s="31">
        <v>1</v>
      </c>
      <c r="AD1106" s="32" t="s">
        <v>187</v>
      </c>
      <c r="AE1106" s="30">
        <v>600</v>
      </c>
      <c r="AF1106" s="33">
        <v>20</v>
      </c>
      <c r="AG1106" s="34">
        <v>0</v>
      </c>
      <c r="AH1106" s="33">
        <v>20</v>
      </c>
      <c r="AI1106" s="34">
        <v>20</v>
      </c>
      <c r="AJ1106" s="34">
        <v>0</v>
      </c>
      <c r="AK1106" s="34">
        <v>20</v>
      </c>
      <c r="AL1106" s="34">
        <v>20</v>
      </c>
      <c r="AM1106" s="34">
        <v>0</v>
      </c>
      <c r="AN1106" s="34">
        <v>20</v>
      </c>
    </row>
    <row r="1107" spans="1:40" s="25" customFormat="1" x14ac:dyDescent="0.25">
      <c r="A1107" s="3"/>
      <c r="B1107" s="14" t="s">
        <v>17</v>
      </c>
      <c r="C1107" s="15">
        <v>40</v>
      </c>
      <c r="D1107" s="16">
        <v>8</v>
      </c>
      <c r="E1107" s="16">
        <v>1</v>
      </c>
      <c r="F1107" s="17" t="s">
        <v>187</v>
      </c>
      <c r="G1107" s="15" t="s">
        <v>16</v>
      </c>
      <c r="H1107" s="18">
        <v>20000</v>
      </c>
      <c r="I1107" s="18">
        <v>20000</v>
      </c>
      <c r="J1107" s="18">
        <v>20000</v>
      </c>
      <c r="K1107" s="58">
        <f t="shared" si="1594"/>
        <v>20</v>
      </c>
      <c r="L1107" s="58">
        <f t="shared" si="1595"/>
        <v>20</v>
      </c>
      <c r="M1107" s="58">
        <f t="shared" si="1596"/>
        <v>20</v>
      </c>
      <c r="N1107" s="28" t="b">
        <f t="shared" si="1597"/>
        <v>1</v>
      </c>
      <c r="O1107" s="28" t="b">
        <f t="shared" si="1598"/>
        <v>1</v>
      </c>
      <c r="P1107" s="28" t="b">
        <f t="shared" si="1599"/>
        <v>1</v>
      </c>
      <c r="Q1107" s="28" t="b">
        <f t="shared" si="1600"/>
        <v>1</v>
      </c>
      <c r="R1107" s="28" t="b">
        <f t="shared" si="1601"/>
        <v>1</v>
      </c>
      <c r="S1107" s="73" t="b">
        <f t="shared" si="1602"/>
        <v>0</v>
      </c>
      <c r="T1107" s="73">
        <f t="shared" si="1603"/>
        <v>0</v>
      </c>
      <c r="U1107" s="61">
        <f t="shared" si="1604"/>
        <v>0</v>
      </c>
      <c r="V1107" s="62">
        <f t="shared" si="1605"/>
        <v>0</v>
      </c>
      <c r="Z1107" s="29" t="s">
        <v>17</v>
      </c>
      <c r="AA1107" s="30">
        <v>40</v>
      </c>
      <c r="AB1107" s="31">
        <v>8</v>
      </c>
      <c r="AC1107" s="31">
        <v>1</v>
      </c>
      <c r="AD1107" s="32" t="s">
        <v>187</v>
      </c>
      <c r="AE1107" s="30">
        <v>620</v>
      </c>
      <c r="AF1107" s="33">
        <v>20</v>
      </c>
      <c r="AG1107" s="34">
        <v>0</v>
      </c>
      <c r="AH1107" s="33">
        <v>20</v>
      </c>
      <c r="AI1107" s="34">
        <v>20</v>
      </c>
      <c r="AJ1107" s="34">
        <v>0</v>
      </c>
      <c r="AK1107" s="34">
        <v>20</v>
      </c>
      <c r="AL1107" s="34">
        <v>20</v>
      </c>
      <c r="AM1107" s="34">
        <v>0</v>
      </c>
      <c r="AN1107" s="34">
        <v>20</v>
      </c>
    </row>
    <row r="1108" spans="1:40" s="25" customFormat="1" ht="26.4" x14ac:dyDescent="0.25">
      <c r="A1108" s="3"/>
      <c r="B1108" s="14" t="s">
        <v>177</v>
      </c>
      <c r="C1108" s="15">
        <v>40</v>
      </c>
      <c r="D1108" s="16">
        <v>8</v>
      </c>
      <c r="E1108" s="16">
        <v>1</v>
      </c>
      <c r="F1108" s="17" t="s">
        <v>176</v>
      </c>
      <c r="G1108" s="15"/>
      <c r="H1108" s="18">
        <v>0</v>
      </c>
      <c r="I1108" s="18">
        <v>0</v>
      </c>
      <c r="J1108" s="18">
        <v>0</v>
      </c>
      <c r="K1108" s="58">
        <f t="shared" si="1594"/>
        <v>0</v>
      </c>
      <c r="L1108" s="58">
        <f t="shared" si="1595"/>
        <v>0</v>
      </c>
      <c r="M1108" s="58">
        <f t="shared" si="1596"/>
        <v>0</v>
      </c>
      <c r="N1108" s="28" t="b">
        <f t="shared" si="1597"/>
        <v>1</v>
      </c>
      <c r="O1108" s="28" t="b">
        <f t="shared" si="1598"/>
        <v>1</v>
      </c>
      <c r="P1108" s="28" t="b">
        <f t="shared" si="1599"/>
        <v>1</v>
      </c>
      <c r="Q1108" s="28" t="b">
        <f t="shared" si="1600"/>
        <v>1</v>
      </c>
      <c r="R1108" s="28" t="b">
        <f t="shared" si="1601"/>
        <v>1</v>
      </c>
      <c r="S1108" s="73" t="b">
        <f t="shared" si="1602"/>
        <v>1</v>
      </c>
      <c r="T1108" s="73">
        <f t="shared" si="1603"/>
        <v>0</v>
      </c>
      <c r="U1108" s="61">
        <f t="shared" si="1604"/>
        <v>0</v>
      </c>
      <c r="V1108" s="62">
        <f t="shared" si="1605"/>
        <v>0</v>
      </c>
      <c r="Z1108" s="29" t="s">
        <v>177</v>
      </c>
      <c r="AA1108" s="30">
        <v>40</v>
      </c>
      <c r="AB1108" s="31">
        <v>8</v>
      </c>
      <c r="AC1108" s="31">
        <v>1</v>
      </c>
      <c r="AD1108" s="32" t="s">
        <v>176</v>
      </c>
      <c r="AE1108" s="30" t="s">
        <v>857</v>
      </c>
      <c r="AF1108" s="33">
        <v>30</v>
      </c>
      <c r="AG1108" s="34">
        <v>-30</v>
      </c>
      <c r="AH1108" s="33">
        <v>0</v>
      </c>
      <c r="AI1108" s="34">
        <v>0</v>
      </c>
      <c r="AJ1108" s="34">
        <v>0</v>
      </c>
      <c r="AK1108" s="34">
        <v>0</v>
      </c>
      <c r="AL1108" s="34">
        <v>0</v>
      </c>
      <c r="AM1108" s="34">
        <v>0</v>
      </c>
      <c r="AN1108" s="34">
        <v>0</v>
      </c>
    </row>
    <row r="1109" spans="1:40" s="25" customFormat="1" ht="26.4" x14ac:dyDescent="0.25">
      <c r="A1109" s="3"/>
      <c r="B1109" s="14" t="s">
        <v>175</v>
      </c>
      <c r="C1109" s="15">
        <v>40</v>
      </c>
      <c r="D1109" s="16">
        <v>8</v>
      </c>
      <c r="E1109" s="16">
        <v>1</v>
      </c>
      <c r="F1109" s="17" t="s">
        <v>174</v>
      </c>
      <c r="G1109" s="15"/>
      <c r="H1109" s="18">
        <v>0</v>
      </c>
      <c r="I1109" s="18">
        <v>0</v>
      </c>
      <c r="J1109" s="18">
        <v>0</v>
      </c>
      <c r="K1109" s="58">
        <f t="shared" si="1594"/>
        <v>0</v>
      </c>
      <c r="L1109" s="58">
        <f t="shared" si="1595"/>
        <v>0</v>
      </c>
      <c r="M1109" s="58">
        <f t="shared" si="1596"/>
        <v>0</v>
      </c>
      <c r="N1109" s="28" t="b">
        <f t="shared" si="1597"/>
        <v>1</v>
      </c>
      <c r="O1109" s="28" t="b">
        <f t="shared" si="1598"/>
        <v>1</v>
      </c>
      <c r="P1109" s="28" t="b">
        <f t="shared" si="1599"/>
        <v>1</v>
      </c>
      <c r="Q1109" s="28" t="b">
        <f t="shared" si="1600"/>
        <v>1</v>
      </c>
      <c r="R1109" s="28" t="b">
        <f t="shared" si="1601"/>
        <v>1</v>
      </c>
      <c r="S1109" s="73" t="b">
        <f t="shared" si="1602"/>
        <v>1</v>
      </c>
      <c r="T1109" s="73">
        <f t="shared" si="1603"/>
        <v>0</v>
      </c>
      <c r="U1109" s="61">
        <f t="shared" si="1604"/>
        <v>0</v>
      </c>
      <c r="V1109" s="62">
        <f t="shared" si="1605"/>
        <v>0</v>
      </c>
      <c r="Z1109" s="29" t="s">
        <v>175</v>
      </c>
      <c r="AA1109" s="30">
        <v>40</v>
      </c>
      <c r="AB1109" s="31">
        <v>8</v>
      </c>
      <c r="AC1109" s="31">
        <v>1</v>
      </c>
      <c r="AD1109" s="32" t="s">
        <v>174</v>
      </c>
      <c r="AE1109" s="30" t="s">
        <v>857</v>
      </c>
      <c r="AF1109" s="33">
        <v>30</v>
      </c>
      <c r="AG1109" s="34">
        <v>-30</v>
      </c>
      <c r="AH1109" s="33">
        <v>0</v>
      </c>
      <c r="AI1109" s="34">
        <v>0</v>
      </c>
      <c r="AJ1109" s="34">
        <v>0</v>
      </c>
      <c r="AK1109" s="34">
        <v>0</v>
      </c>
      <c r="AL1109" s="34">
        <v>0</v>
      </c>
      <c r="AM1109" s="34">
        <v>0</v>
      </c>
      <c r="AN1109" s="34">
        <v>0</v>
      </c>
    </row>
    <row r="1110" spans="1:40" s="25" customFormat="1" ht="26.4" x14ac:dyDescent="0.25">
      <c r="A1110" s="3"/>
      <c r="B1110" s="14" t="s">
        <v>20</v>
      </c>
      <c r="C1110" s="15">
        <v>40</v>
      </c>
      <c r="D1110" s="16">
        <v>8</v>
      </c>
      <c r="E1110" s="16">
        <v>1</v>
      </c>
      <c r="F1110" s="17" t="s">
        <v>186</v>
      </c>
      <c r="G1110" s="15"/>
      <c r="H1110" s="18">
        <v>0</v>
      </c>
      <c r="I1110" s="18">
        <v>0</v>
      </c>
      <c r="J1110" s="18">
        <v>0</v>
      </c>
      <c r="K1110" s="58">
        <f t="shared" si="1594"/>
        <v>0</v>
      </c>
      <c r="L1110" s="58">
        <f t="shared" si="1595"/>
        <v>0</v>
      </c>
      <c r="M1110" s="58">
        <f t="shared" si="1596"/>
        <v>0</v>
      </c>
      <c r="N1110" s="28" t="b">
        <f t="shared" si="1597"/>
        <v>1</v>
      </c>
      <c r="O1110" s="28" t="b">
        <f t="shared" si="1598"/>
        <v>1</v>
      </c>
      <c r="P1110" s="28" t="b">
        <f t="shared" si="1599"/>
        <v>1</v>
      </c>
      <c r="Q1110" s="28" t="b">
        <f t="shared" si="1600"/>
        <v>1</v>
      </c>
      <c r="R1110" s="28" t="b">
        <f t="shared" si="1601"/>
        <v>1</v>
      </c>
      <c r="S1110" s="73" t="b">
        <f t="shared" si="1602"/>
        <v>1</v>
      </c>
      <c r="T1110" s="73">
        <f t="shared" si="1603"/>
        <v>0</v>
      </c>
      <c r="U1110" s="61">
        <f t="shared" si="1604"/>
        <v>0</v>
      </c>
      <c r="V1110" s="62">
        <f t="shared" si="1605"/>
        <v>0</v>
      </c>
      <c r="Z1110" s="29" t="s">
        <v>20</v>
      </c>
      <c r="AA1110" s="30">
        <v>40</v>
      </c>
      <c r="AB1110" s="31">
        <v>8</v>
      </c>
      <c r="AC1110" s="31">
        <v>1</v>
      </c>
      <c r="AD1110" s="32" t="s">
        <v>186</v>
      </c>
      <c r="AE1110" s="30" t="s">
        <v>857</v>
      </c>
      <c r="AF1110" s="33">
        <v>30</v>
      </c>
      <c r="AG1110" s="34">
        <v>-30</v>
      </c>
      <c r="AH1110" s="33">
        <v>0</v>
      </c>
      <c r="AI1110" s="34">
        <v>0</v>
      </c>
      <c r="AJ1110" s="34">
        <v>0</v>
      </c>
      <c r="AK1110" s="34">
        <v>0</v>
      </c>
      <c r="AL1110" s="34">
        <v>0</v>
      </c>
      <c r="AM1110" s="34">
        <v>0</v>
      </c>
      <c r="AN1110" s="34">
        <v>0</v>
      </c>
    </row>
    <row r="1111" spans="1:40" s="25" customFormat="1" ht="26.4" x14ac:dyDescent="0.25">
      <c r="A1111" s="3"/>
      <c r="B1111" s="14" t="s">
        <v>19</v>
      </c>
      <c r="C1111" s="15">
        <v>40</v>
      </c>
      <c r="D1111" s="16">
        <v>8</v>
      </c>
      <c r="E1111" s="16">
        <v>1</v>
      </c>
      <c r="F1111" s="17" t="s">
        <v>186</v>
      </c>
      <c r="G1111" s="15" t="s">
        <v>18</v>
      </c>
      <c r="H1111" s="18">
        <v>0</v>
      </c>
      <c r="I1111" s="18">
        <v>0</v>
      </c>
      <c r="J1111" s="18">
        <v>0</v>
      </c>
      <c r="K1111" s="58">
        <f t="shared" si="1594"/>
        <v>0</v>
      </c>
      <c r="L1111" s="58">
        <f t="shared" si="1595"/>
        <v>0</v>
      </c>
      <c r="M1111" s="58">
        <f t="shared" si="1596"/>
        <v>0</v>
      </c>
      <c r="N1111" s="28" t="b">
        <f t="shared" si="1597"/>
        <v>1</v>
      </c>
      <c r="O1111" s="28" t="b">
        <f t="shared" si="1598"/>
        <v>1</v>
      </c>
      <c r="P1111" s="28" t="b">
        <f t="shared" si="1599"/>
        <v>1</v>
      </c>
      <c r="Q1111" s="28" t="b">
        <f t="shared" si="1600"/>
        <v>1</v>
      </c>
      <c r="R1111" s="28" t="b">
        <f t="shared" si="1601"/>
        <v>1</v>
      </c>
      <c r="S1111" s="73" t="b">
        <f t="shared" si="1602"/>
        <v>0</v>
      </c>
      <c r="T1111" s="73">
        <f t="shared" si="1603"/>
        <v>0</v>
      </c>
      <c r="U1111" s="61">
        <f t="shared" si="1604"/>
        <v>0</v>
      </c>
      <c r="V1111" s="62">
        <f t="shared" si="1605"/>
        <v>0</v>
      </c>
      <c r="Z1111" s="29" t="s">
        <v>19</v>
      </c>
      <c r="AA1111" s="30">
        <v>40</v>
      </c>
      <c r="AB1111" s="31">
        <v>8</v>
      </c>
      <c r="AC1111" s="31">
        <v>1</v>
      </c>
      <c r="AD1111" s="32" t="s">
        <v>186</v>
      </c>
      <c r="AE1111" s="30">
        <v>600</v>
      </c>
      <c r="AF1111" s="33">
        <v>30</v>
      </c>
      <c r="AG1111" s="34">
        <v>-30</v>
      </c>
      <c r="AH1111" s="33">
        <v>0</v>
      </c>
      <c r="AI1111" s="34">
        <v>0</v>
      </c>
      <c r="AJ1111" s="34">
        <v>0</v>
      </c>
      <c r="AK1111" s="34">
        <v>0</v>
      </c>
      <c r="AL1111" s="34">
        <v>0</v>
      </c>
      <c r="AM1111" s="34">
        <v>0</v>
      </c>
      <c r="AN1111" s="34">
        <v>0</v>
      </c>
    </row>
    <row r="1112" spans="1:40" s="25" customFormat="1" x14ac:dyDescent="0.25">
      <c r="A1112" s="3"/>
      <c r="B1112" s="14" t="s">
        <v>17</v>
      </c>
      <c r="C1112" s="15">
        <v>40</v>
      </c>
      <c r="D1112" s="16">
        <v>8</v>
      </c>
      <c r="E1112" s="16">
        <v>1</v>
      </c>
      <c r="F1112" s="17" t="s">
        <v>186</v>
      </c>
      <c r="G1112" s="15" t="s">
        <v>16</v>
      </c>
      <c r="H1112" s="18">
        <v>0</v>
      </c>
      <c r="I1112" s="18">
        <v>0</v>
      </c>
      <c r="J1112" s="18">
        <v>0</v>
      </c>
      <c r="K1112" s="58">
        <f t="shared" si="1594"/>
        <v>0</v>
      </c>
      <c r="L1112" s="58">
        <f t="shared" si="1595"/>
        <v>0</v>
      </c>
      <c r="M1112" s="58">
        <f t="shared" si="1596"/>
        <v>0</v>
      </c>
      <c r="N1112" s="28" t="b">
        <f t="shared" si="1597"/>
        <v>1</v>
      </c>
      <c r="O1112" s="28" t="b">
        <f t="shared" si="1598"/>
        <v>1</v>
      </c>
      <c r="P1112" s="28" t="b">
        <f t="shared" si="1599"/>
        <v>1</v>
      </c>
      <c r="Q1112" s="28" t="b">
        <f t="shared" si="1600"/>
        <v>1</v>
      </c>
      <c r="R1112" s="28" t="b">
        <f t="shared" si="1601"/>
        <v>1</v>
      </c>
      <c r="S1112" s="73" t="b">
        <f t="shared" si="1602"/>
        <v>0</v>
      </c>
      <c r="T1112" s="73">
        <f t="shared" si="1603"/>
        <v>0</v>
      </c>
      <c r="U1112" s="61">
        <f t="shared" si="1604"/>
        <v>0</v>
      </c>
      <c r="V1112" s="62">
        <f t="shared" si="1605"/>
        <v>0</v>
      </c>
      <c r="Z1112" s="29" t="s">
        <v>17</v>
      </c>
      <c r="AA1112" s="30">
        <v>40</v>
      </c>
      <c r="AB1112" s="31">
        <v>8</v>
      </c>
      <c r="AC1112" s="31">
        <v>1</v>
      </c>
      <c r="AD1112" s="32" t="s">
        <v>186</v>
      </c>
      <c r="AE1112" s="30">
        <v>620</v>
      </c>
      <c r="AF1112" s="33">
        <v>30</v>
      </c>
      <c r="AG1112" s="34">
        <v>-30</v>
      </c>
      <c r="AH1112" s="33">
        <v>0</v>
      </c>
      <c r="AI1112" s="34">
        <v>0</v>
      </c>
      <c r="AJ1112" s="34">
        <v>0</v>
      </c>
      <c r="AK1112" s="34">
        <v>0</v>
      </c>
      <c r="AL1112" s="34">
        <v>0</v>
      </c>
      <c r="AM1112" s="34">
        <v>0</v>
      </c>
      <c r="AN1112" s="34">
        <v>0</v>
      </c>
    </row>
    <row r="1113" spans="1:40" s="25" customFormat="1" x14ac:dyDescent="0.25">
      <c r="A1113" s="3"/>
      <c r="B1113" s="14" t="s">
        <v>185</v>
      </c>
      <c r="C1113" s="15">
        <v>40</v>
      </c>
      <c r="D1113" s="16">
        <v>8</v>
      </c>
      <c r="E1113" s="16">
        <v>1</v>
      </c>
      <c r="F1113" s="17" t="s">
        <v>184</v>
      </c>
      <c r="G1113" s="15"/>
      <c r="H1113" s="18">
        <v>100000</v>
      </c>
      <c r="I1113" s="18">
        <v>0</v>
      </c>
      <c r="J1113" s="18">
        <v>0</v>
      </c>
      <c r="K1113" s="58">
        <f t="shared" si="1594"/>
        <v>100</v>
      </c>
      <c r="L1113" s="58">
        <f t="shared" si="1595"/>
        <v>0</v>
      </c>
      <c r="M1113" s="58">
        <f t="shared" si="1596"/>
        <v>0</v>
      </c>
      <c r="N1113" s="28" t="b">
        <f t="shared" si="1597"/>
        <v>1</v>
      </c>
      <c r="O1113" s="28" t="b">
        <f t="shared" si="1598"/>
        <v>1</v>
      </c>
      <c r="P1113" s="28" t="b">
        <f t="shared" si="1599"/>
        <v>1</v>
      </c>
      <c r="Q1113" s="28" t="b">
        <f t="shared" si="1600"/>
        <v>1</v>
      </c>
      <c r="R1113" s="28" t="b">
        <f t="shared" si="1601"/>
        <v>1</v>
      </c>
      <c r="S1113" s="73" t="b">
        <f t="shared" si="1602"/>
        <v>1</v>
      </c>
      <c r="T1113" s="73">
        <f t="shared" si="1603"/>
        <v>0</v>
      </c>
      <c r="U1113" s="61">
        <f t="shared" si="1604"/>
        <v>0</v>
      </c>
      <c r="V1113" s="62">
        <f t="shared" si="1605"/>
        <v>0</v>
      </c>
      <c r="Z1113" s="29" t="s">
        <v>185</v>
      </c>
      <c r="AA1113" s="30">
        <v>40</v>
      </c>
      <c r="AB1113" s="31">
        <v>8</v>
      </c>
      <c r="AC1113" s="31">
        <v>1</v>
      </c>
      <c r="AD1113" s="32" t="s">
        <v>184</v>
      </c>
      <c r="AE1113" s="30" t="s">
        <v>857</v>
      </c>
      <c r="AF1113" s="33">
        <v>0</v>
      </c>
      <c r="AG1113" s="34">
        <v>100</v>
      </c>
      <c r="AH1113" s="33">
        <v>100</v>
      </c>
      <c r="AI1113" s="34">
        <v>0</v>
      </c>
      <c r="AJ1113" s="34">
        <v>0</v>
      </c>
      <c r="AK1113" s="34">
        <v>0</v>
      </c>
      <c r="AL1113" s="34">
        <v>0</v>
      </c>
      <c r="AM1113" s="34">
        <v>0</v>
      </c>
      <c r="AN1113" s="34">
        <v>0</v>
      </c>
    </row>
    <row r="1114" spans="1:40" s="25" customFormat="1" ht="21" x14ac:dyDescent="0.25">
      <c r="A1114" s="3"/>
      <c r="B1114" s="14" t="s">
        <v>183</v>
      </c>
      <c r="C1114" s="15">
        <v>40</v>
      </c>
      <c r="D1114" s="16">
        <v>8</v>
      </c>
      <c r="E1114" s="16">
        <v>1</v>
      </c>
      <c r="F1114" s="17" t="s">
        <v>182</v>
      </c>
      <c r="G1114" s="15"/>
      <c r="H1114" s="18">
        <v>100000</v>
      </c>
      <c r="I1114" s="18">
        <v>0</v>
      </c>
      <c r="J1114" s="18">
        <v>0</v>
      </c>
      <c r="K1114" s="58">
        <f t="shared" si="1594"/>
        <v>100</v>
      </c>
      <c r="L1114" s="58">
        <f t="shared" si="1595"/>
        <v>0</v>
      </c>
      <c r="M1114" s="58">
        <f t="shared" si="1596"/>
        <v>0</v>
      </c>
      <c r="N1114" s="28" t="b">
        <f t="shared" si="1597"/>
        <v>1</v>
      </c>
      <c r="O1114" s="28" t="b">
        <f t="shared" si="1598"/>
        <v>1</v>
      </c>
      <c r="P1114" s="28" t="b">
        <f t="shared" si="1599"/>
        <v>1</v>
      </c>
      <c r="Q1114" s="28" t="b">
        <f t="shared" si="1600"/>
        <v>1</v>
      </c>
      <c r="R1114" s="28" t="b">
        <f t="shared" si="1601"/>
        <v>1</v>
      </c>
      <c r="S1114" s="73" t="b">
        <f t="shared" si="1602"/>
        <v>1</v>
      </c>
      <c r="T1114" s="73">
        <f t="shared" si="1603"/>
        <v>0</v>
      </c>
      <c r="U1114" s="61">
        <f t="shared" si="1604"/>
        <v>0</v>
      </c>
      <c r="V1114" s="62">
        <f t="shared" si="1605"/>
        <v>0</v>
      </c>
      <c r="Z1114" s="29" t="s">
        <v>183</v>
      </c>
      <c r="AA1114" s="30">
        <v>40</v>
      </c>
      <c r="AB1114" s="31">
        <v>8</v>
      </c>
      <c r="AC1114" s="31">
        <v>1</v>
      </c>
      <c r="AD1114" s="32" t="s">
        <v>182</v>
      </c>
      <c r="AE1114" s="30" t="s">
        <v>857</v>
      </c>
      <c r="AF1114" s="33">
        <v>0</v>
      </c>
      <c r="AG1114" s="34">
        <v>100</v>
      </c>
      <c r="AH1114" s="33">
        <v>100</v>
      </c>
      <c r="AI1114" s="34">
        <v>0</v>
      </c>
      <c r="AJ1114" s="34">
        <v>0</v>
      </c>
      <c r="AK1114" s="34">
        <v>0</v>
      </c>
      <c r="AL1114" s="34">
        <v>0</v>
      </c>
      <c r="AM1114" s="34">
        <v>0</v>
      </c>
      <c r="AN1114" s="34">
        <v>0</v>
      </c>
    </row>
    <row r="1115" spans="1:40" s="25" customFormat="1" x14ac:dyDescent="0.25">
      <c r="A1115" s="3"/>
      <c r="B1115" s="14" t="s">
        <v>49</v>
      </c>
      <c r="C1115" s="15">
        <v>40</v>
      </c>
      <c r="D1115" s="16">
        <v>8</v>
      </c>
      <c r="E1115" s="16">
        <v>1</v>
      </c>
      <c r="F1115" s="17" t="s">
        <v>181</v>
      </c>
      <c r="G1115" s="15"/>
      <c r="H1115" s="18">
        <v>100000</v>
      </c>
      <c r="I1115" s="18">
        <v>0</v>
      </c>
      <c r="J1115" s="18">
        <v>0</v>
      </c>
      <c r="K1115" s="58">
        <f t="shared" si="1594"/>
        <v>100</v>
      </c>
      <c r="L1115" s="58">
        <f t="shared" si="1595"/>
        <v>0</v>
      </c>
      <c r="M1115" s="58">
        <f t="shared" si="1596"/>
        <v>0</v>
      </c>
      <c r="N1115" s="28" t="b">
        <f t="shared" si="1597"/>
        <v>1</v>
      </c>
      <c r="O1115" s="28" t="b">
        <f t="shared" si="1598"/>
        <v>1</v>
      </c>
      <c r="P1115" s="28" t="b">
        <f t="shared" si="1599"/>
        <v>1</v>
      </c>
      <c r="Q1115" s="28" t="b">
        <f t="shared" si="1600"/>
        <v>1</v>
      </c>
      <c r="R1115" s="28" t="b">
        <f t="shared" si="1601"/>
        <v>1</v>
      </c>
      <c r="S1115" s="73" t="b">
        <f t="shared" si="1602"/>
        <v>1</v>
      </c>
      <c r="T1115" s="73">
        <f t="shared" si="1603"/>
        <v>0</v>
      </c>
      <c r="U1115" s="61">
        <f t="shared" si="1604"/>
        <v>0</v>
      </c>
      <c r="V1115" s="62">
        <f t="shared" si="1605"/>
        <v>0</v>
      </c>
      <c r="Z1115" s="29" t="s">
        <v>49</v>
      </c>
      <c r="AA1115" s="30">
        <v>40</v>
      </c>
      <c r="AB1115" s="31">
        <v>8</v>
      </c>
      <c r="AC1115" s="31">
        <v>1</v>
      </c>
      <c r="AD1115" s="32" t="s">
        <v>181</v>
      </c>
      <c r="AE1115" s="30" t="s">
        <v>857</v>
      </c>
      <c r="AF1115" s="33">
        <v>0</v>
      </c>
      <c r="AG1115" s="34">
        <v>100</v>
      </c>
      <c r="AH1115" s="33">
        <v>100</v>
      </c>
      <c r="AI1115" s="34">
        <v>0</v>
      </c>
      <c r="AJ1115" s="34">
        <v>0</v>
      </c>
      <c r="AK1115" s="34">
        <v>0</v>
      </c>
      <c r="AL1115" s="34">
        <v>0</v>
      </c>
      <c r="AM1115" s="34">
        <v>0</v>
      </c>
      <c r="AN1115" s="34">
        <v>0</v>
      </c>
    </row>
    <row r="1116" spans="1:40" s="25" customFormat="1" ht="26.4" x14ac:dyDescent="0.25">
      <c r="A1116" s="3"/>
      <c r="B1116" s="14" t="s">
        <v>19</v>
      </c>
      <c r="C1116" s="15">
        <v>40</v>
      </c>
      <c r="D1116" s="16">
        <v>8</v>
      </c>
      <c r="E1116" s="16">
        <v>1</v>
      </c>
      <c r="F1116" s="17" t="s">
        <v>181</v>
      </c>
      <c r="G1116" s="15" t="s">
        <v>18</v>
      </c>
      <c r="H1116" s="18">
        <v>100000</v>
      </c>
      <c r="I1116" s="18">
        <v>0</v>
      </c>
      <c r="J1116" s="18">
        <v>0</v>
      </c>
      <c r="K1116" s="58">
        <f t="shared" si="1594"/>
        <v>100</v>
      </c>
      <c r="L1116" s="58">
        <f t="shared" si="1595"/>
        <v>0</v>
      </c>
      <c r="M1116" s="58">
        <f t="shared" si="1596"/>
        <v>0</v>
      </c>
      <c r="N1116" s="28" t="b">
        <f t="shared" si="1597"/>
        <v>1</v>
      </c>
      <c r="O1116" s="28" t="b">
        <f t="shared" si="1598"/>
        <v>1</v>
      </c>
      <c r="P1116" s="28" t="b">
        <f t="shared" si="1599"/>
        <v>1</v>
      </c>
      <c r="Q1116" s="28" t="b">
        <f t="shared" si="1600"/>
        <v>1</v>
      </c>
      <c r="R1116" s="28" t="b">
        <f t="shared" si="1601"/>
        <v>1</v>
      </c>
      <c r="S1116" s="73" t="b">
        <f t="shared" si="1602"/>
        <v>0</v>
      </c>
      <c r="T1116" s="73">
        <f t="shared" si="1603"/>
        <v>0</v>
      </c>
      <c r="U1116" s="61">
        <f t="shared" si="1604"/>
        <v>0</v>
      </c>
      <c r="V1116" s="62">
        <f t="shared" si="1605"/>
        <v>0</v>
      </c>
      <c r="Z1116" s="29" t="s">
        <v>19</v>
      </c>
      <c r="AA1116" s="30">
        <v>40</v>
      </c>
      <c r="AB1116" s="31">
        <v>8</v>
      </c>
      <c r="AC1116" s="31">
        <v>1</v>
      </c>
      <c r="AD1116" s="32" t="s">
        <v>181</v>
      </c>
      <c r="AE1116" s="30">
        <v>600</v>
      </c>
      <c r="AF1116" s="33">
        <v>0</v>
      </c>
      <c r="AG1116" s="34">
        <v>100</v>
      </c>
      <c r="AH1116" s="33">
        <v>100</v>
      </c>
      <c r="AI1116" s="34">
        <v>0</v>
      </c>
      <c r="AJ1116" s="34">
        <v>0</v>
      </c>
      <c r="AK1116" s="34">
        <v>0</v>
      </c>
      <c r="AL1116" s="34">
        <v>0</v>
      </c>
      <c r="AM1116" s="34">
        <v>0</v>
      </c>
      <c r="AN1116" s="34">
        <v>0</v>
      </c>
    </row>
    <row r="1117" spans="1:40" s="25" customFormat="1" x14ac:dyDescent="0.25">
      <c r="A1117" s="3"/>
      <c r="B1117" s="14" t="s">
        <v>17</v>
      </c>
      <c r="C1117" s="15">
        <v>40</v>
      </c>
      <c r="D1117" s="16">
        <v>8</v>
      </c>
      <c r="E1117" s="16">
        <v>1</v>
      </c>
      <c r="F1117" s="17" t="s">
        <v>181</v>
      </c>
      <c r="G1117" s="15" t="s">
        <v>16</v>
      </c>
      <c r="H1117" s="18">
        <v>100000</v>
      </c>
      <c r="I1117" s="18">
        <v>0</v>
      </c>
      <c r="J1117" s="18">
        <v>0</v>
      </c>
      <c r="K1117" s="58">
        <f t="shared" si="1594"/>
        <v>100</v>
      </c>
      <c r="L1117" s="58">
        <f t="shared" si="1595"/>
        <v>0</v>
      </c>
      <c r="M1117" s="58">
        <f t="shared" si="1596"/>
        <v>0</v>
      </c>
      <c r="N1117" s="28" t="b">
        <f t="shared" si="1597"/>
        <v>1</v>
      </c>
      <c r="O1117" s="28" t="b">
        <f t="shared" si="1598"/>
        <v>1</v>
      </c>
      <c r="P1117" s="28" t="b">
        <f t="shared" si="1599"/>
        <v>1</v>
      </c>
      <c r="Q1117" s="28" t="b">
        <f t="shared" si="1600"/>
        <v>1</v>
      </c>
      <c r="R1117" s="28" t="b">
        <f t="shared" si="1601"/>
        <v>1</v>
      </c>
      <c r="S1117" s="73" t="b">
        <f t="shared" si="1602"/>
        <v>0</v>
      </c>
      <c r="T1117" s="73">
        <f t="shared" si="1603"/>
        <v>0</v>
      </c>
      <c r="U1117" s="61">
        <f t="shared" si="1604"/>
        <v>0</v>
      </c>
      <c r="V1117" s="62">
        <f t="shared" si="1605"/>
        <v>0</v>
      </c>
      <c r="Z1117" s="29" t="s">
        <v>17</v>
      </c>
      <c r="AA1117" s="30">
        <v>40</v>
      </c>
      <c r="AB1117" s="31">
        <v>8</v>
      </c>
      <c r="AC1117" s="31">
        <v>1</v>
      </c>
      <c r="AD1117" s="32" t="s">
        <v>181</v>
      </c>
      <c r="AE1117" s="30">
        <v>620</v>
      </c>
      <c r="AF1117" s="33">
        <v>0</v>
      </c>
      <c r="AG1117" s="34">
        <v>100</v>
      </c>
      <c r="AH1117" s="33">
        <v>100</v>
      </c>
      <c r="AI1117" s="34">
        <v>0</v>
      </c>
      <c r="AJ1117" s="34">
        <v>0</v>
      </c>
      <c r="AK1117" s="34">
        <v>0</v>
      </c>
      <c r="AL1117" s="34">
        <v>0</v>
      </c>
      <c r="AM1117" s="34">
        <v>0</v>
      </c>
      <c r="AN1117" s="34">
        <v>0</v>
      </c>
    </row>
    <row r="1118" spans="1:40" s="25" customFormat="1" x14ac:dyDescent="0.25">
      <c r="A1118" s="3"/>
      <c r="B1118" s="19" t="s">
        <v>180</v>
      </c>
      <c r="C1118" s="15">
        <v>40</v>
      </c>
      <c r="D1118" s="16">
        <v>8</v>
      </c>
      <c r="E1118" s="16">
        <v>4</v>
      </c>
      <c r="F1118" s="17"/>
      <c r="G1118" s="15"/>
      <c r="H1118" s="18">
        <v>5720100</v>
      </c>
      <c r="I1118" s="18">
        <v>5678500</v>
      </c>
      <c r="J1118" s="18">
        <v>5682600</v>
      </c>
      <c r="K1118" s="58">
        <f t="shared" si="1594"/>
        <v>5720.1</v>
      </c>
      <c r="L1118" s="58">
        <f t="shared" si="1595"/>
        <v>5678.5</v>
      </c>
      <c r="M1118" s="58">
        <f t="shared" si="1596"/>
        <v>5682.6</v>
      </c>
      <c r="N1118" s="28" t="b">
        <f t="shared" si="1597"/>
        <v>1</v>
      </c>
      <c r="O1118" s="28" t="b">
        <f t="shared" si="1598"/>
        <v>1</v>
      </c>
      <c r="P1118" s="28" t="b">
        <f t="shared" si="1599"/>
        <v>1</v>
      </c>
      <c r="Q1118" s="28" t="b">
        <f t="shared" si="1600"/>
        <v>1</v>
      </c>
      <c r="R1118" s="28" t="b">
        <f t="shared" si="1601"/>
        <v>1</v>
      </c>
      <c r="S1118" s="73" t="b">
        <f t="shared" si="1602"/>
        <v>1</v>
      </c>
      <c r="T1118" s="73">
        <f t="shared" si="1603"/>
        <v>0</v>
      </c>
      <c r="U1118" s="61">
        <f t="shared" si="1604"/>
        <v>0</v>
      </c>
      <c r="V1118" s="62">
        <f t="shared" si="1605"/>
        <v>0</v>
      </c>
      <c r="Z1118" s="29" t="s">
        <v>180</v>
      </c>
      <c r="AA1118" s="30">
        <v>40</v>
      </c>
      <c r="AB1118" s="31">
        <v>8</v>
      </c>
      <c r="AC1118" s="31">
        <v>4</v>
      </c>
      <c r="AD1118" s="32" t="s">
        <v>857</v>
      </c>
      <c r="AE1118" s="30" t="s">
        <v>857</v>
      </c>
      <c r="AF1118" s="33">
        <v>5651.1</v>
      </c>
      <c r="AG1118" s="34">
        <v>69</v>
      </c>
      <c r="AH1118" s="33">
        <v>5720.1</v>
      </c>
      <c r="AI1118" s="34">
        <v>5678.5</v>
      </c>
      <c r="AJ1118" s="34">
        <v>0</v>
      </c>
      <c r="AK1118" s="34">
        <v>5678.5</v>
      </c>
      <c r="AL1118" s="34">
        <v>5682.6</v>
      </c>
      <c r="AM1118" s="34">
        <v>0</v>
      </c>
      <c r="AN1118" s="34">
        <v>5682.6</v>
      </c>
    </row>
    <row r="1119" spans="1:40" s="25" customFormat="1" x14ac:dyDescent="0.25">
      <c r="A1119" s="3"/>
      <c r="B1119" s="20" t="s">
        <v>179</v>
      </c>
      <c r="C1119" s="15">
        <v>40</v>
      </c>
      <c r="D1119" s="16">
        <v>8</v>
      </c>
      <c r="E1119" s="16">
        <v>4</v>
      </c>
      <c r="F1119" s="17" t="s">
        <v>178</v>
      </c>
      <c r="G1119" s="15"/>
      <c r="H1119" s="18">
        <v>285100</v>
      </c>
      <c r="I1119" s="18">
        <v>267500</v>
      </c>
      <c r="J1119" s="18">
        <v>271600</v>
      </c>
      <c r="K1119" s="58">
        <f t="shared" si="1594"/>
        <v>285.10000000000002</v>
      </c>
      <c r="L1119" s="58">
        <f t="shared" si="1595"/>
        <v>267.5</v>
      </c>
      <c r="M1119" s="58">
        <f t="shared" si="1596"/>
        <v>271.60000000000002</v>
      </c>
      <c r="N1119" s="28" t="b">
        <f t="shared" si="1597"/>
        <v>1</v>
      </c>
      <c r="O1119" s="28" t="b">
        <f t="shared" si="1598"/>
        <v>1</v>
      </c>
      <c r="P1119" s="28" t="b">
        <f t="shared" si="1599"/>
        <v>1</v>
      </c>
      <c r="Q1119" s="28" t="b">
        <f t="shared" si="1600"/>
        <v>1</v>
      </c>
      <c r="R1119" s="28" t="b">
        <f t="shared" si="1601"/>
        <v>1</v>
      </c>
      <c r="S1119" s="73" t="b">
        <f t="shared" si="1602"/>
        <v>1</v>
      </c>
      <c r="T1119" s="73">
        <f t="shared" si="1603"/>
        <v>0</v>
      </c>
      <c r="U1119" s="61">
        <f t="shared" si="1604"/>
        <v>0</v>
      </c>
      <c r="V1119" s="62">
        <f t="shared" si="1605"/>
        <v>0</v>
      </c>
      <c r="Z1119" s="29" t="s">
        <v>179</v>
      </c>
      <c r="AA1119" s="30">
        <v>40</v>
      </c>
      <c r="AB1119" s="31">
        <v>8</v>
      </c>
      <c r="AC1119" s="31">
        <v>4</v>
      </c>
      <c r="AD1119" s="32" t="s">
        <v>178</v>
      </c>
      <c r="AE1119" s="30" t="s">
        <v>857</v>
      </c>
      <c r="AF1119" s="33">
        <v>240.1</v>
      </c>
      <c r="AG1119" s="34">
        <v>45</v>
      </c>
      <c r="AH1119" s="33">
        <v>285.10000000000002</v>
      </c>
      <c r="AI1119" s="34">
        <v>267.5</v>
      </c>
      <c r="AJ1119" s="34">
        <v>0</v>
      </c>
      <c r="AK1119" s="34">
        <v>267.5</v>
      </c>
      <c r="AL1119" s="34">
        <v>271.60000000000002</v>
      </c>
      <c r="AM1119" s="34">
        <v>0</v>
      </c>
      <c r="AN1119" s="34">
        <v>271.60000000000002</v>
      </c>
    </row>
    <row r="1120" spans="1:40" s="25" customFormat="1" ht="26.4" x14ac:dyDescent="0.25">
      <c r="A1120" s="3"/>
      <c r="B1120" s="14" t="s">
        <v>177</v>
      </c>
      <c r="C1120" s="15">
        <v>40</v>
      </c>
      <c r="D1120" s="16">
        <v>8</v>
      </c>
      <c r="E1120" s="16">
        <v>4</v>
      </c>
      <c r="F1120" s="17" t="s">
        <v>176</v>
      </c>
      <c r="G1120" s="15"/>
      <c r="H1120" s="18">
        <v>285100</v>
      </c>
      <c r="I1120" s="18">
        <v>267500</v>
      </c>
      <c r="J1120" s="18">
        <v>271600</v>
      </c>
      <c r="K1120" s="58">
        <f t="shared" si="1594"/>
        <v>285.10000000000002</v>
      </c>
      <c r="L1120" s="58">
        <f t="shared" si="1595"/>
        <v>267.5</v>
      </c>
      <c r="M1120" s="58">
        <f t="shared" si="1596"/>
        <v>271.60000000000002</v>
      </c>
      <c r="N1120" s="28" t="b">
        <f t="shared" si="1597"/>
        <v>1</v>
      </c>
      <c r="O1120" s="28" t="b">
        <f t="shared" si="1598"/>
        <v>1</v>
      </c>
      <c r="P1120" s="28" t="b">
        <f t="shared" si="1599"/>
        <v>1</v>
      </c>
      <c r="Q1120" s="28" t="b">
        <f t="shared" si="1600"/>
        <v>1</v>
      </c>
      <c r="R1120" s="28" t="b">
        <f t="shared" si="1601"/>
        <v>1</v>
      </c>
      <c r="S1120" s="73" t="b">
        <f t="shared" si="1602"/>
        <v>1</v>
      </c>
      <c r="T1120" s="73">
        <f t="shared" si="1603"/>
        <v>0</v>
      </c>
      <c r="U1120" s="61">
        <f t="shared" si="1604"/>
        <v>0</v>
      </c>
      <c r="V1120" s="62">
        <f t="shared" si="1605"/>
        <v>0</v>
      </c>
      <c r="Z1120" s="29" t="s">
        <v>177</v>
      </c>
      <c r="AA1120" s="30">
        <v>40</v>
      </c>
      <c r="AB1120" s="31">
        <v>8</v>
      </c>
      <c r="AC1120" s="31">
        <v>4</v>
      </c>
      <c r="AD1120" s="32" t="s">
        <v>176</v>
      </c>
      <c r="AE1120" s="30" t="s">
        <v>857</v>
      </c>
      <c r="AF1120" s="33">
        <v>240.1</v>
      </c>
      <c r="AG1120" s="34">
        <v>45</v>
      </c>
      <c r="AH1120" s="33">
        <v>285.10000000000002</v>
      </c>
      <c r="AI1120" s="34">
        <v>267.5</v>
      </c>
      <c r="AJ1120" s="34">
        <v>0</v>
      </c>
      <c r="AK1120" s="34">
        <v>267.5</v>
      </c>
      <c r="AL1120" s="34">
        <v>271.60000000000002</v>
      </c>
      <c r="AM1120" s="34">
        <v>0</v>
      </c>
      <c r="AN1120" s="34">
        <v>271.60000000000002</v>
      </c>
    </row>
    <row r="1121" spans="1:40" s="25" customFormat="1" ht="26.4" x14ac:dyDescent="0.25">
      <c r="A1121" s="3"/>
      <c r="B1121" s="14" t="s">
        <v>175</v>
      </c>
      <c r="C1121" s="15">
        <v>40</v>
      </c>
      <c r="D1121" s="16">
        <v>8</v>
      </c>
      <c r="E1121" s="16">
        <v>4</v>
      </c>
      <c r="F1121" s="17" t="s">
        <v>174</v>
      </c>
      <c r="G1121" s="15"/>
      <c r="H1121" s="18">
        <v>45000</v>
      </c>
      <c r="I1121" s="18">
        <v>0</v>
      </c>
      <c r="J1121" s="18">
        <v>0</v>
      </c>
      <c r="K1121" s="58">
        <f t="shared" si="1594"/>
        <v>45</v>
      </c>
      <c r="L1121" s="58">
        <f t="shared" si="1595"/>
        <v>0</v>
      </c>
      <c r="M1121" s="58">
        <f t="shared" si="1596"/>
        <v>0</v>
      </c>
      <c r="N1121" s="28" t="b">
        <f t="shared" si="1597"/>
        <v>1</v>
      </c>
      <c r="O1121" s="28" t="b">
        <f t="shared" si="1598"/>
        <v>1</v>
      </c>
      <c r="P1121" s="28" t="b">
        <f t="shared" si="1599"/>
        <v>1</v>
      </c>
      <c r="Q1121" s="28" t="b">
        <f t="shared" si="1600"/>
        <v>1</v>
      </c>
      <c r="R1121" s="28" t="b">
        <f t="shared" si="1601"/>
        <v>1</v>
      </c>
      <c r="S1121" s="73" t="b">
        <f t="shared" si="1602"/>
        <v>1</v>
      </c>
      <c r="T1121" s="73">
        <f t="shared" si="1603"/>
        <v>0</v>
      </c>
      <c r="U1121" s="61">
        <f t="shared" si="1604"/>
        <v>0</v>
      </c>
      <c r="V1121" s="62">
        <f t="shared" si="1605"/>
        <v>0</v>
      </c>
      <c r="Z1121" s="29" t="s">
        <v>175</v>
      </c>
      <c r="AA1121" s="30">
        <v>40</v>
      </c>
      <c r="AB1121" s="31">
        <v>8</v>
      </c>
      <c r="AC1121" s="31">
        <v>4</v>
      </c>
      <c r="AD1121" s="32" t="s">
        <v>174</v>
      </c>
      <c r="AE1121" s="30" t="s">
        <v>857</v>
      </c>
      <c r="AF1121" s="33">
        <v>0</v>
      </c>
      <c r="AG1121" s="34">
        <v>45</v>
      </c>
      <c r="AH1121" s="33">
        <v>45</v>
      </c>
      <c r="AI1121" s="34">
        <v>0</v>
      </c>
      <c r="AJ1121" s="34">
        <v>0</v>
      </c>
      <c r="AK1121" s="34">
        <v>0</v>
      </c>
      <c r="AL1121" s="34">
        <v>0</v>
      </c>
      <c r="AM1121" s="34">
        <v>0</v>
      </c>
      <c r="AN1121" s="34">
        <v>0</v>
      </c>
    </row>
    <row r="1122" spans="1:40" s="25" customFormat="1" x14ac:dyDescent="0.25">
      <c r="A1122" s="3"/>
      <c r="B1122" s="14" t="s">
        <v>49</v>
      </c>
      <c r="C1122" s="15">
        <v>40</v>
      </c>
      <c r="D1122" s="16">
        <v>8</v>
      </c>
      <c r="E1122" s="16">
        <v>4</v>
      </c>
      <c r="F1122" s="17" t="s">
        <v>173</v>
      </c>
      <c r="G1122" s="15"/>
      <c r="H1122" s="18">
        <v>45000</v>
      </c>
      <c r="I1122" s="18">
        <v>0</v>
      </c>
      <c r="J1122" s="18">
        <v>0</v>
      </c>
      <c r="K1122" s="58">
        <f t="shared" si="1594"/>
        <v>45</v>
      </c>
      <c r="L1122" s="58">
        <f t="shared" si="1595"/>
        <v>0</v>
      </c>
      <c r="M1122" s="58">
        <f t="shared" si="1596"/>
        <v>0</v>
      </c>
      <c r="N1122" s="28" t="b">
        <f t="shared" si="1597"/>
        <v>1</v>
      </c>
      <c r="O1122" s="28" t="b">
        <f t="shared" si="1598"/>
        <v>1</v>
      </c>
      <c r="P1122" s="28" t="b">
        <f t="shared" si="1599"/>
        <v>1</v>
      </c>
      <c r="Q1122" s="28" t="b">
        <f t="shared" si="1600"/>
        <v>1</v>
      </c>
      <c r="R1122" s="28" t="b">
        <f t="shared" si="1601"/>
        <v>1</v>
      </c>
      <c r="S1122" s="73" t="b">
        <f t="shared" si="1602"/>
        <v>1</v>
      </c>
      <c r="T1122" s="73">
        <f t="shared" si="1603"/>
        <v>0</v>
      </c>
      <c r="U1122" s="61">
        <f t="shared" si="1604"/>
        <v>0</v>
      </c>
      <c r="V1122" s="62">
        <f t="shared" si="1605"/>
        <v>0</v>
      </c>
      <c r="Z1122" s="29" t="s">
        <v>49</v>
      </c>
      <c r="AA1122" s="30">
        <v>40</v>
      </c>
      <c r="AB1122" s="31">
        <v>8</v>
      </c>
      <c r="AC1122" s="31">
        <v>4</v>
      </c>
      <c r="AD1122" s="32" t="s">
        <v>173</v>
      </c>
      <c r="AE1122" s="30" t="s">
        <v>857</v>
      </c>
      <c r="AF1122" s="33">
        <v>0</v>
      </c>
      <c r="AG1122" s="34">
        <v>45</v>
      </c>
      <c r="AH1122" s="33">
        <v>45</v>
      </c>
      <c r="AI1122" s="34">
        <v>0</v>
      </c>
      <c r="AJ1122" s="34">
        <v>0</v>
      </c>
      <c r="AK1122" s="34">
        <v>0</v>
      </c>
      <c r="AL1122" s="34">
        <v>0</v>
      </c>
      <c r="AM1122" s="34">
        <v>0</v>
      </c>
      <c r="AN1122" s="34">
        <v>0</v>
      </c>
    </row>
    <row r="1123" spans="1:40" s="25" customFormat="1" ht="26.4" x14ac:dyDescent="0.25">
      <c r="A1123" s="3"/>
      <c r="B1123" s="14" t="s">
        <v>35</v>
      </c>
      <c r="C1123" s="15">
        <v>40</v>
      </c>
      <c r="D1123" s="16">
        <v>8</v>
      </c>
      <c r="E1123" s="16">
        <v>4</v>
      </c>
      <c r="F1123" s="17" t="s">
        <v>173</v>
      </c>
      <c r="G1123" s="15" t="s">
        <v>34</v>
      </c>
      <c r="H1123" s="18">
        <v>45000</v>
      </c>
      <c r="I1123" s="18">
        <v>0</v>
      </c>
      <c r="J1123" s="18">
        <v>0</v>
      </c>
      <c r="K1123" s="58">
        <f t="shared" si="1594"/>
        <v>45</v>
      </c>
      <c r="L1123" s="58">
        <f t="shared" si="1595"/>
        <v>0</v>
      </c>
      <c r="M1123" s="58">
        <f t="shared" si="1596"/>
        <v>0</v>
      </c>
      <c r="N1123" s="28" t="b">
        <f t="shared" si="1597"/>
        <v>1</v>
      </c>
      <c r="O1123" s="28" t="b">
        <f t="shared" si="1598"/>
        <v>1</v>
      </c>
      <c r="P1123" s="28" t="b">
        <f t="shared" si="1599"/>
        <v>1</v>
      </c>
      <c r="Q1123" s="28" t="b">
        <f t="shared" si="1600"/>
        <v>1</v>
      </c>
      <c r="R1123" s="28" t="b">
        <f t="shared" si="1601"/>
        <v>1</v>
      </c>
      <c r="S1123" s="73" t="b">
        <f t="shared" si="1602"/>
        <v>0</v>
      </c>
      <c r="T1123" s="73">
        <f t="shared" si="1603"/>
        <v>0</v>
      </c>
      <c r="U1123" s="61">
        <f t="shared" si="1604"/>
        <v>0</v>
      </c>
      <c r="V1123" s="62">
        <f t="shared" si="1605"/>
        <v>0</v>
      </c>
      <c r="Z1123" s="29" t="s">
        <v>35</v>
      </c>
      <c r="AA1123" s="30">
        <v>40</v>
      </c>
      <c r="AB1123" s="31">
        <v>8</v>
      </c>
      <c r="AC1123" s="31">
        <v>4</v>
      </c>
      <c r="AD1123" s="32" t="s">
        <v>173</v>
      </c>
      <c r="AE1123" s="30">
        <v>200</v>
      </c>
      <c r="AF1123" s="33">
        <v>0</v>
      </c>
      <c r="AG1123" s="34">
        <v>45</v>
      </c>
      <c r="AH1123" s="33">
        <v>45</v>
      </c>
      <c r="AI1123" s="34">
        <v>0</v>
      </c>
      <c r="AJ1123" s="34">
        <v>0</v>
      </c>
      <c r="AK1123" s="34">
        <v>0</v>
      </c>
      <c r="AL1123" s="34">
        <v>0</v>
      </c>
      <c r="AM1123" s="34">
        <v>0</v>
      </c>
      <c r="AN1123" s="34">
        <v>0</v>
      </c>
    </row>
    <row r="1124" spans="1:40" s="25" customFormat="1" ht="26.4" x14ac:dyDescent="0.25">
      <c r="A1124" s="3"/>
      <c r="B1124" s="14" t="s">
        <v>33</v>
      </c>
      <c r="C1124" s="15">
        <v>40</v>
      </c>
      <c r="D1124" s="16">
        <v>8</v>
      </c>
      <c r="E1124" s="16">
        <v>4</v>
      </c>
      <c r="F1124" s="17" t="s">
        <v>173</v>
      </c>
      <c r="G1124" s="15" t="s">
        <v>32</v>
      </c>
      <c r="H1124" s="18">
        <v>45000</v>
      </c>
      <c r="I1124" s="18">
        <v>0</v>
      </c>
      <c r="J1124" s="18">
        <v>0</v>
      </c>
      <c r="K1124" s="58">
        <f t="shared" si="1594"/>
        <v>45</v>
      </c>
      <c r="L1124" s="58">
        <f t="shared" si="1595"/>
        <v>0</v>
      </c>
      <c r="M1124" s="58">
        <f t="shared" si="1596"/>
        <v>0</v>
      </c>
      <c r="N1124" s="28" t="b">
        <f t="shared" si="1597"/>
        <v>1</v>
      </c>
      <c r="O1124" s="28" t="b">
        <f t="shared" si="1598"/>
        <v>1</v>
      </c>
      <c r="P1124" s="28" t="b">
        <f t="shared" si="1599"/>
        <v>1</v>
      </c>
      <c r="Q1124" s="28" t="b">
        <f t="shared" si="1600"/>
        <v>1</v>
      </c>
      <c r="R1124" s="28" t="b">
        <f t="shared" si="1601"/>
        <v>1</v>
      </c>
      <c r="S1124" s="73" t="b">
        <f t="shared" si="1602"/>
        <v>0</v>
      </c>
      <c r="T1124" s="73">
        <f t="shared" si="1603"/>
        <v>0</v>
      </c>
      <c r="U1124" s="61">
        <f t="shared" si="1604"/>
        <v>0</v>
      </c>
      <c r="V1124" s="62">
        <f t="shared" si="1605"/>
        <v>0</v>
      </c>
      <c r="Z1124" s="29" t="s">
        <v>33</v>
      </c>
      <c r="AA1124" s="30">
        <v>40</v>
      </c>
      <c r="AB1124" s="31">
        <v>8</v>
      </c>
      <c r="AC1124" s="31">
        <v>4</v>
      </c>
      <c r="AD1124" s="32" t="s">
        <v>173</v>
      </c>
      <c r="AE1124" s="30">
        <v>240</v>
      </c>
      <c r="AF1124" s="33">
        <v>0</v>
      </c>
      <c r="AG1124" s="34">
        <v>45</v>
      </c>
      <c r="AH1124" s="33">
        <v>45</v>
      </c>
      <c r="AI1124" s="34">
        <v>0</v>
      </c>
      <c r="AJ1124" s="34">
        <v>0</v>
      </c>
      <c r="AK1124" s="34">
        <v>0</v>
      </c>
      <c r="AL1124" s="34">
        <v>0</v>
      </c>
      <c r="AM1124" s="34">
        <v>0</v>
      </c>
      <c r="AN1124" s="34">
        <v>0</v>
      </c>
    </row>
    <row r="1125" spans="1:40" s="25" customFormat="1" x14ac:dyDescent="0.25">
      <c r="A1125" s="3"/>
      <c r="B1125" s="14" t="s">
        <v>172</v>
      </c>
      <c r="C1125" s="15">
        <v>40</v>
      </c>
      <c r="D1125" s="16">
        <v>8</v>
      </c>
      <c r="E1125" s="16">
        <v>4</v>
      </c>
      <c r="F1125" s="17" t="s">
        <v>171</v>
      </c>
      <c r="G1125" s="15"/>
      <c r="H1125" s="18">
        <v>240100</v>
      </c>
      <c r="I1125" s="18">
        <v>267500</v>
      </c>
      <c r="J1125" s="18">
        <v>271600</v>
      </c>
      <c r="K1125" s="58">
        <f t="shared" ref="K1125:K1188" si="1606">H1125/1000</f>
        <v>240.1</v>
      </c>
      <c r="L1125" s="58">
        <f t="shared" ref="L1125:L1188" si="1607">I1125/1000</f>
        <v>267.5</v>
      </c>
      <c r="M1125" s="58">
        <f t="shared" ref="M1125:M1188" si="1608">J1125/1000</f>
        <v>271.60000000000002</v>
      </c>
      <c r="N1125" s="28" t="b">
        <f t="shared" ref="N1125:N1188" si="1609">B1125=Z1125</f>
        <v>1</v>
      </c>
      <c r="O1125" s="28" t="b">
        <f t="shared" ref="O1125:O1188" si="1610">C1125=AA1125</f>
        <v>1</v>
      </c>
      <c r="P1125" s="28" t="b">
        <f t="shared" ref="P1125:P1188" si="1611">D1125=AB1125</f>
        <v>1</v>
      </c>
      <c r="Q1125" s="28" t="b">
        <f t="shared" ref="Q1125:Q1188" si="1612">E1125=AC1125</f>
        <v>1</v>
      </c>
      <c r="R1125" s="28" t="b">
        <f t="shared" ref="R1125:R1188" si="1613">F1125=AD1125</f>
        <v>1</v>
      </c>
      <c r="S1125" s="73" t="b">
        <f t="shared" ref="S1125:S1188" si="1614">G1125=AE1125</f>
        <v>1</v>
      </c>
      <c r="T1125" s="73">
        <f t="shared" ref="T1125:T1188" si="1615">K1125-AH1125</f>
        <v>0</v>
      </c>
      <c r="U1125" s="61">
        <f t="shared" ref="U1125:U1188" si="1616">L1125-AK1125</f>
        <v>0</v>
      </c>
      <c r="V1125" s="62">
        <f t="shared" ref="V1125:V1188" si="1617">M1125-AN1125</f>
        <v>0</v>
      </c>
      <c r="Z1125" s="29" t="s">
        <v>172</v>
      </c>
      <c r="AA1125" s="30">
        <v>40</v>
      </c>
      <c r="AB1125" s="31">
        <v>8</v>
      </c>
      <c r="AC1125" s="31">
        <v>4</v>
      </c>
      <c r="AD1125" s="32" t="s">
        <v>171</v>
      </c>
      <c r="AE1125" s="30" t="s">
        <v>857</v>
      </c>
      <c r="AF1125" s="33">
        <v>240.1</v>
      </c>
      <c r="AG1125" s="34">
        <v>0</v>
      </c>
      <c r="AH1125" s="33">
        <v>240.1</v>
      </c>
      <c r="AI1125" s="34">
        <v>267.5</v>
      </c>
      <c r="AJ1125" s="34">
        <v>0</v>
      </c>
      <c r="AK1125" s="34">
        <v>267.5</v>
      </c>
      <c r="AL1125" s="34">
        <v>271.60000000000002</v>
      </c>
      <c r="AM1125" s="34">
        <v>0</v>
      </c>
      <c r="AN1125" s="34">
        <v>271.60000000000002</v>
      </c>
    </row>
    <row r="1126" spans="1:40" s="25" customFormat="1" ht="39.6" x14ac:dyDescent="0.25">
      <c r="A1126" s="3"/>
      <c r="B1126" s="14" t="s">
        <v>170</v>
      </c>
      <c r="C1126" s="15">
        <v>40</v>
      </c>
      <c r="D1126" s="16">
        <v>8</v>
      </c>
      <c r="E1126" s="16">
        <v>4</v>
      </c>
      <c r="F1126" s="17" t="s">
        <v>169</v>
      </c>
      <c r="G1126" s="15"/>
      <c r="H1126" s="18">
        <v>240100</v>
      </c>
      <c r="I1126" s="18">
        <v>267500</v>
      </c>
      <c r="J1126" s="18">
        <v>271600</v>
      </c>
      <c r="K1126" s="58">
        <f t="shared" si="1606"/>
        <v>240.1</v>
      </c>
      <c r="L1126" s="58">
        <f t="shared" si="1607"/>
        <v>267.5</v>
      </c>
      <c r="M1126" s="58">
        <f t="shared" si="1608"/>
        <v>271.60000000000002</v>
      </c>
      <c r="N1126" s="28" t="b">
        <f t="shared" si="1609"/>
        <v>1</v>
      </c>
      <c r="O1126" s="28" t="b">
        <f t="shared" si="1610"/>
        <v>1</v>
      </c>
      <c r="P1126" s="28" t="b">
        <f t="shared" si="1611"/>
        <v>1</v>
      </c>
      <c r="Q1126" s="28" t="b">
        <f t="shared" si="1612"/>
        <v>1</v>
      </c>
      <c r="R1126" s="28" t="b">
        <f t="shared" si="1613"/>
        <v>1</v>
      </c>
      <c r="S1126" s="73" t="b">
        <f t="shared" si="1614"/>
        <v>1</v>
      </c>
      <c r="T1126" s="73">
        <f t="shared" si="1615"/>
        <v>0</v>
      </c>
      <c r="U1126" s="61">
        <f t="shared" si="1616"/>
        <v>0</v>
      </c>
      <c r="V1126" s="62">
        <f t="shared" si="1617"/>
        <v>0</v>
      </c>
      <c r="Z1126" s="29" t="s">
        <v>170</v>
      </c>
      <c r="AA1126" s="30">
        <v>40</v>
      </c>
      <c r="AB1126" s="31">
        <v>8</v>
      </c>
      <c r="AC1126" s="31">
        <v>4</v>
      </c>
      <c r="AD1126" s="32" t="s">
        <v>169</v>
      </c>
      <c r="AE1126" s="30" t="s">
        <v>857</v>
      </c>
      <c r="AF1126" s="33">
        <v>240.1</v>
      </c>
      <c r="AG1126" s="34">
        <v>0</v>
      </c>
      <c r="AH1126" s="33">
        <v>240.1</v>
      </c>
      <c r="AI1126" s="34">
        <v>267.5</v>
      </c>
      <c r="AJ1126" s="34">
        <v>0</v>
      </c>
      <c r="AK1126" s="34">
        <v>267.5</v>
      </c>
      <c r="AL1126" s="34">
        <v>271.60000000000002</v>
      </c>
      <c r="AM1126" s="34">
        <v>0</v>
      </c>
      <c r="AN1126" s="34">
        <v>271.60000000000002</v>
      </c>
    </row>
    <row r="1127" spans="1:40" s="25" customFormat="1" ht="26.4" x14ac:dyDescent="0.25">
      <c r="A1127" s="3"/>
      <c r="B1127" s="14" t="s">
        <v>35</v>
      </c>
      <c r="C1127" s="15">
        <v>40</v>
      </c>
      <c r="D1127" s="16">
        <v>8</v>
      </c>
      <c r="E1127" s="16">
        <v>4</v>
      </c>
      <c r="F1127" s="17" t="s">
        <v>169</v>
      </c>
      <c r="G1127" s="15" t="s">
        <v>34</v>
      </c>
      <c r="H1127" s="18">
        <v>240100</v>
      </c>
      <c r="I1127" s="18">
        <v>267500</v>
      </c>
      <c r="J1127" s="18">
        <v>271600</v>
      </c>
      <c r="K1127" s="58">
        <f t="shared" si="1606"/>
        <v>240.1</v>
      </c>
      <c r="L1127" s="58">
        <f t="shared" si="1607"/>
        <v>267.5</v>
      </c>
      <c r="M1127" s="58">
        <f t="shared" si="1608"/>
        <v>271.60000000000002</v>
      </c>
      <c r="N1127" s="28" t="b">
        <f t="shared" si="1609"/>
        <v>1</v>
      </c>
      <c r="O1127" s="28" t="b">
        <f t="shared" si="1610"/>
        <v>1</v>
      </c>
      <c r="P1127" s="28" t="b">
        <f t="shared" si="1611"/>
        <v>1</v>
      </c>
      <c r="Q1127" s="28" t="b">
        <f t="shared" si="1612"/>
        <v>1</v>
      </c>
      <c r="R1127" s="28" t="b">
        <f t="shared" si="1613"/>
        <v>1</v>
      </c>
      <c r="S1127" s="73" t="b">
        <f t="shared" si="1614"/>
        <v>0</v>
      </c>
      <c r="T1127" s="73">
        <f t="shared" si="1615"/>
        <v>0</v>
      </c>
      <c r="U1127" s="61">
        <f t="shared" si="1616"/>
        <v>0</v>
      </c>
      <c r="V1127" s="62">
        <f t="shared" si="1617"/>
        <v>0</v>
      </c>
      <c r="Z1127" s="29" t="s">
        <v>35</v>
      </c>
      <c r="AA1127" s="30">
        <v>40</v>
      </c>
      <c r="AB1127" s="31">
        <v>8</v>
      </c>
      <c r="AC1127" s="31">
        <v>4</v>
      </c>
      <c r="AD1127" s="32" t="s">
        <v>169</v>
      </c>
      <c r="AE1127" s="30">
        <v>200</v>
      </c>
      <c r="AF1127" s="33">
        <v>240.1</v>
      </c>
      <c r="AG1127" s="34">
        <v>0</v>
      </c>
      <c r="AH1127" s="33">
        <v>240.1</v>
      </c>
      <c r="AI1127" s="34">
        <v>267.5</v>
      </c>
      <c r="AJ1127" s="34">
        <v>0</v>
      </c>
      <c r="AK1127" s="34">
        <v>267.5</v>
      </c>
      <c r="AL1127" s="34">
        <v>271.60000000000002</v>
      </c>
      <c r="AM1127" s="34">
        <v>0</v>
      </c>
      <c r="AN1127" s="34">
        <v>271.60000000000002</v>
      </c>
    </row>
    <row r="1128" spans="1:40" s="25" customFormat="1" ht="26.4" x14ac:dyDescent="0.25">
      <c r="A1128" s="3"/>
      <c r="B1128" s="14" t="s">
        <v>33</v>
      </c>
      <c r="C1128" s="15">
        <v>40</v>
      </c>
      <c r="D1128" s="16">
        <v>8</v>
      </c>
      <c r="E1128" s="16">
        <v>4</v>
      </c>
      <c r="F1128" s="17" t="s">
        <v>169</v>
      </c>
      <c r="G1128" s="15" t="s">
        <v>32</v>
      </c>
      <c r="H1128" s="18">
        <v>240100</v>
      </c>
      <c r="I1128" s="18">
        <v>267500</v>
      </c>
      <c r="J1128" s="18">
        <v>271600</v>
      </c>
      <c r="K1128" s="58">
        <f t="shared" si="1606"/>
        <v>240.1</v>
      </c>
      <c r="L1128" s="58">
        <f t="shared" si="1607"/>
        <v>267.5</v>
      </c>
      <c r="M1128" s="58">
        <f t="shared" si="1608"/>
        <v>271.60000000000002</v>
      </c>
      <c r="N1128" s="28" t="b">
        <f t="shared" si="1609"/>
        <v>1</v>
      </c>
      <c r="O1128" s="28" t="b">
        <f t="shared" si="1610"/>
        <v>1</v>
      </c>
      <c r="P1128" s="28" t="b">
        <f t="shared" si="1611"/>
        <v>1</v>
      </c>
      <c r="Q1128" s="28" t="b">
        <f t="shared" si="1612"/>
        <v>1</v>
      </c>
      <c r="R1128" s="28" t="b">
        <f t="shared" si="1613"/>
        <v>1</v>
      </c>
      <c r="S1128" s="73" t="b">
        <f t="shared" si="1614"/>
        <v>0</v>
      </c>
      <c r="T1128" s="73">
        <f t="shared" si="1615"/>
        <v>0</v>
      </c>
      <c r="U1128" s="61">
        <f t="shared" si="1616"/>
        <v>0</v>
      </c>
      <c r="V1128" s="62">
        <f t="shared" si="1617"/>
        <v>0</v>
      </c>
      <c r="Z1128" s="29" t="s">
        <v>33</v>
      </c>
      <c r="AA1128" s="30">
        <v>40</v>
      </c>
      <c r="AB1128" s="31">
        <v>8</v>
      </c>
      <c r="AC1128" s="31">
        <v>4</v>
      </c>
      <c r="AD1128" s="32" t="s">
        <v>169</v>
      </c>
      <c r="AE1128" s="30">
        <v>240</v>
      </c>
      <c r="AF1128" s="33">
        <v>240.1</v>
      </c>
      <c r="AG1128" s="34">
        <v>0</v>
      </c>
      <c r="AH1128" s="33">
        <v>240.1</v>
      </c>
      <c r="AI1128" s="34">
        <v>267.5</v>
      </c>
      <c r="AJ1128" s="34">
        <v>0</v>
      </c>
      <c r="AK1128" s="34">
        <v>267.5</v>
      </c>
      <c r="AL1128" s="34">
        <v>271.60000000000002</v>
      </c>
      <c r="AM1128" s="34">
        <v>0</v>
      </c>
      <c r="AN1128" s="34">
        <v>271.60000000000002</v>
      </c>
    </row>
    <row r="1129" spans="1:40" s="25" customFormat="1" ht="21" x14ac:dyDescent="0.25">
      <c r="A1129" s="3"/>
      <c r="B1129" s="20" t="s">
        <v>46</v>
      </c>
      <c r="C1129" s="15">
        <v>40</v>
      </c>
      <c r="D1129" s="16">
        <v>8</v>
      </c>
      <c r="E1129" s="16">
        <v>4</v>
      </c>
      <c r="F1129" s="17" t="s">
        <v>45</v>
      </c>
      <c r="G1129" s="15"/>
      <c r="H1129" s="18">
        <v>5435000</v>
      </c>
      <c r="I1129" s="18">
        <v>5411000</v>
      </c>
      <c r="J1129" s="18">
        <v>5411000</v>
      </c>
      <c r="K1129" s="58">
        <f t="shared" si="1606"/>
        <v>5435</v>
      </c>
      <c r="L1129" s="58">
        <f t="shared" si="1607"/>
        <v>5411</v>
      </c>
      <c r="M1129" s="58">
        <f t="shared" si="1608"/>
        <v>5411</v>
      </c>
      <c r="N1129" s="28" t="b">
        <f t="shared" si="1609"/>
        <v>1</v>
      </c>
      <c r="O1129" s="28" t="b">
        <f t="shared" si="1610"/>
        <v>1</v>
      </c>
      <c r="P1129" s="28" t="b">
        <f t="shared" si="1611"/>
        <v>1</v>
      </c>
      <c r="Q1129" s="28" t="b">
        <f t="shared" si="1612"/>
        <v>1</v>
      </c>
      <c r="R1129" s="28" t="b">
        <f t="shared" si="1613"/>
        <v>1</v>
      </c>
      <c r="S1129" s="73" t="b">
        <f t="shared" si="1614"/>
        <v>1</v>
      </c>
      <c r="T1129" s="73">
        <f t="shared" si="1615"/>
        <v>0</v>
      </c>
      <c r="U1129" s="61">
        <f t="shared" si="1616"/>
        <v>0</v>
      </c>
      <c r="V1129" s="62">
        <f t="shared" si="1617"/>
        <v>0</v>
      </c>
      <c r="Z1129" s="29" t="s">
        <v>46</v>
      </c>
      <c r="AA1129" s="30">
        <v>40</v>
      </c>
      <c r="AB1129" s="31">
        <v>8</v>
      </c>
      <c r="AC1129" s="31">
        <v>4</v>
      </c>
      <c r="AD1129" s="32" t="s">
        <v>45</v>
      </c>
      <c r="AE1129" s="30" t="s">
        <v>857</v>
      </c>
      <c r="AF1129" s="33">
        <v>5411</v>
      </c>
      <c r="AG1129" s="34">
        <v>24</v>
      </c>
      <c r="AH1129" s="33">
        <v>5435</v>
      </c>
      <c r="AI1129" s="34">
        <v>5411</v>
      </c>
      <c r="AJ1129" s="34">
        <v>0</v>
      </c>
      <c r="AK1129" s="34">
        <v>5411</v>
      </c>
      <c r="AL1129" s="34">
        <v>5411</v>
      </c>
      <c r="AM1129" s="34">
        <v>0</v>
      </c>
      <c r="AN1129" s="34">
        <v>5411</v>
      </c>
    </row>
    <row r="1130" spans="1:40" s="25" customFormat="1" ht="26.4" x14ac:dyDescent="0.25">
      <c r="A1130" s="3"/>
      <c r="B1130" s="14" t="s">
        <v>44</v>
      </c>
      <c r="C1130" s="15">
        <v>40</v>
      </c>
      <c r="D1130" s="16">
        <v>8</v>
      </c>
      <c r="E1130" s="16">
        <v>4</v>
      </c>
      <c r="F1130" s="17" t="s">
        <v>43</v>
      </c>
      <c r="G1130" s="15"/>
      <c r="H1130" s="18">
        <v>5435000</v>
      </c>
      <c r="I1130" s="18">
        <v>5411000</v>
      </c>
      <c r="J1130" s="18">
        <v>5411000</v>
      </c>
      <c r="K1130" s="58">
        <f t="shared" si="1606"/>
        <v>5435</v>
      </c>
      <c r="L1130" s="58">
        <f t="shared" si="1607"/>
        <v>5411</v>
      </c>
      <c r="M1130" s="58">
        <f t="shared" si="1608"/>
        <v>5411</v>
      </c>
      <c r="N1130" s="28" t="b">
        <f t="shared" si="1609"/>
        <v>1</v>
      </c>
      <c r="O1130" s="28" t="b">
        <f t="shared" si="1610"/>
        <v>1</v>
      </c>
      <c r="P1130" s="28" t="b">
        <f t="shared" si="1611"/>
        <v>1</v>
      </c>
      <c r="Q1130" s="28" t="b">
        <f t="shared" si="1612"/>
        <v>1</v>
      </c>
      <c r="R1130" s="28" t="b">
        <f t="shared" si="1613"/>
        <v>1</v>
      </c>
      <c r="S1130" s="73" t="b">
        <f t="shared" si="1614"/>
        <v>1</v>
      </c>
      <c r="T1130" s="73">
        <f t="shared" si="1615"/>
        <v>0</v>
      </c>
      <c r="U1130" s="61">
        <f t="shared" si="1616"/>
        <v>0</v>
      </c>
      <c r="V1130" s="62">
        <f t="shared" si="1617"/>
        <v>0</v>
      </c>
      <c r="Z1130" s="29" t="s">
        <v>44</v>
      </c>
      <c r="AA1130" s="30">
        <v>40</v>
      </c>
      <c r="AB1130" s="31">
        <v>8</v>
      </c>
      <c r="AC1130" s="31">
        <v>4</v>
      </c>
      <c r="AD1130" s="32" t="s">
        <v>43</v>
      </c>
      <c r="AE1130" s="30" t="s">
        <v>857</v>
      </c>
      <c r="AF1130" s="33">
        <v>5411</v>
      </c>
      <c r="AG1130" s="34">
        <v>24</v>
      </c>
      <c r="AH1130" s="33">
        <v>5435</v>
      </c>
      <c r="AI1130" s="34">
        <v>5411</v>
      </c>
      <c r="AJ1130" s="34">
        <v>0</v>
      </c>
      <c r="AK1130" s="34">
        <v>5411</v>
      </c>
      <c r="AL1130" s="34">
        <v>5411</v>
      </c>
      <c r="AM1130" s="34">
        <v>0</v>
      </c>
      <c r="AN1130" s="34">
        <v>5411</v>
      </c>
    </row>
    <row r="1131" spans="1:40" s="25" customFormat="1" ht="39.6" x14ac:dyDescent="0.25">
      <c r="A1131" s="3"/>
      <c r="B1131" s="14" t="s">
        <v>42</v>
      </c>
      <c r="C1131" s="15">
        <v>40</v>
      </c>
      <c r="D1131" s="16">
        <v>8</v>
      </c>
      <c r="E1131" s="16">
        <v>4</v>
      </c>
      <c r="F1131" s="17" t="s">
        <v>41</v>
      </c>
      <c r="G1131" s="15"/>
      <c r="H1131" s="18">
        <v>5435000</v>
      </c>
      <c r="I1131" s="18">
        <v>5411000</v>
      </c>
      <c r="J1131" s="18">
        <v>5411000</v>
      </c>
      <c r="K1131" s="58">
        <f t="shared" si="1606"/>
        <v>5435</v>
      </c>
      <c r="L1131" s="58">
        <f t="shared" si="1607"/>
        <v>5411</v>
      </c>
      <c r="M1131" s="58">
        <f t="shared" si="1608"/>
        <v>5411</v>
      </c>
      <c r="N1131" s="28" t="b">
        <f t="shared" si="1609"/>
        <v>1</v>
      </c>
      <c r="O1131" s="28" t="b">
        <f t="shared" si="1610"/>
        <v>1</v>
      </c>
      <c r="P1131" s="28" t="b">
        <f t="shared" si="1611"/>
        <v>1</v>
      </c>
      <c r="Q1131" s="28" t="b">
        <f t="shared" si="1612"/>
        <v>1</v>
      </c>
      <c r="R1131" s="28" t="b">
        <f t="shared" si="1613"/>
        <v>1</v>
      </c>
      <c r="S1131" s="73" t="b">
        <f t="shared" si="1614"/>
        <v>1</v>
      </c>
      <c r="T1131" s="73">
        <f t="shared" si="1615"/>
        <v>0</v>
      </c>
      <c r="U1131" s="61">
        <f t="shared" si="1616"/>
        <v>0</v>
      </c>
      <c r="V1131" s="62">
        <f t="shared" si="1617"/>
        <v>0</v>
      </c>
      <c r="Z1131" s="29" t="s">
        <v>42</v>
      </c>
      <c r="AA1131" s="30">
        <v>40</v>
      </c>
      <c r="AB1131" s="31">
        <v>8</v>
      </c>
      <c r="AC1131" s="31">
        <v>4</v>
      </c>
      <c r="AD1131" s="32" t="s">
        <v>41</v>
      </c>
      <c r="AE1131" s="30" t="s">
        <v>857</v>
      </c>
      <c r="AF1131" s="33">
        <v>5411</v>
      </c>
      <c r="AG1131" s="34">
        <v>24</v>
      </c>
      <c r="AH1131" s="33">
        <v>5435</v>
      </c>
      <c r="AI1131" s="34">
        <v>5411</v>
      </c>
      <c r="AJ1131" s="34">
        <v>0</v>
      </c>
      <c r="AK1131" s="34">
        <v>5411</v>
      </c>
      <c r="AL1131" s="34">
        <v>5411</v>
      </c>
      <c r="AM1131" s="34">
        <v>0</v>
      </c>
      <c r="AN1131" s="34">
        <v>5411</v>
      </c>
    </row>
    <row r="1132" spans="1:40" s="25" customFormat="1" ht="26.4" x14ac:dyDescent="0.25">
      <c r="A1132" s="3"/>
      <c r="B1132" s="14" t="s">
        <v>40</v>
      </c>
      <c r="C1132" s="15">
        <v>40</v>
      </c>
      <c r="D1132" s="16">
        <v>8</v>
      </c>
      <c r="E1132" s="16">
        <v>4</v>
      </c>
      <c r="F1132" s="17" t="s">
        <v>31</v>
      </c>
      <c r="G1132" s="15"/>
      <c r="H1132" s="18">
        <v>5435000</v>
      </c>
      <c r="I1132" s="18">
        <v>5411000</v>
      </c>
      <c r="J1132" s="18">
        <v>5411000</v>
      </c>
      <c r="K1132" s="58">
        <f t="shared" si="1606"/>
        <v>5435</v>
      </c>
      <c r="L1132" s="58">
        <f t="shared" si="1607"/>
        <v>5411</v>
      </c>
      <c r="M1132" s="58">
        <f t="shared" si="1608"/>
        <v>5411</v>
      </c>
      <c r="N1132" s="28" t="b">
        <f t="shared" si="1609"/>
        <v>1</v>
      </c>
      <c r="O1132" s="28" t="b">
        <f t="shared" si="1610"/>
        <v>1</v>
      </c>
      <c r="P1132" s="28" t="b">
        <f t="shared" si="1611"/>
        <v>1</v>
      </c>
      <c r="Q1132" s="28" t="b">
        <f t="shared" si="1612"/>
        <v>1</v>
      </c>
      <c r="R1132" s="28" t="b">
        <f t="shared" si="1613"/>
        <v>1</v>
      </c>
      <c r="S1132" s="73" t="b">
        <f t="shared" si="1614"/>
        <v>1</v>
      </c>
      <c r="T1132" s="73">
        <f t="shared" si="1615"/>
        <v>0</v>
      </c>
      <c r="U1132" s="61">
        <f t="shared" si="1616"/>
        <v>0</v>
      </c>
      <c r="V1132" s="62">
        <f t="shared" si="1617"/>
        <v>0</v>
      </c>
      <c r="Z1132" s="29" t="s">
        <v>40</v>
      </c>
      <c r="AA1132" s="30">
        <v>40</v>
      </c>
      <c r="AB1132" s="31">
        <v>8</v>
      </c>
      <c r="AC1132" s="31">
        <v>4</v>
      </c>
      <c r="AD1132" s="32" t="s">
        <v>31</v>
      </c>
      <c r="AE1132" s="30" t="s">
        <v>857</v>
      </c>
      <c r="AF1132" s="33">
        <v>5411</v>
      </c>
      <c r="AG1132" s="34">
        <v>24</v>
      </c>
      <c r="AH1132" s="33">
        <v>5435</v>
      </c>
      <c r="AI1132" s="34">
        <v>5411</v>
      </c>
      <c r="AJ1132" s="34">
        <v>0</v>
      </c>
      <c r="AK1132" s="34">
        <v>5411</v>
      </c>
      <c r="AL1132" s="34">
        <v>5411</v>
      </c>
      <c r="AM1132" s="34">
        <v>0</v>
      </c>
      <c r="AN1132" s="34">
        <v>5411</v>
      </c>
    </row>
    <row r="1133" spans="1:40" s="25" customFormat="1" ht="41.4" x14ac:dyDescent="0.25">
      <c r="A1133" s="3"/>
      <c r="B1133" s="14" t="s">
        <v>39</v>
      </c>
      <c r="C1133" s="15">
        <v>40</v>
      </c>
      <c r="D1133" s="16">
        <v>8</v>
      </c>
      <c r="E1133" s="16">
        <v>4</v>
      </c>
      <c r="F1133" s="17" t="s">
        <v>31</v>
      </c>
      <c r="G1133" s="15" t="s">
        <v>38</v>
      </c>
      <c r="H1133" s="18">
        <v>5435000</v>
      </c>
      <c r="I1133" s="18">
        <v>5411000</v>
      </c>
      <c r="J1133" s="18">
        <v>5411000</v>
      </c>
      <c r="K1133" s="58">
        <f t="shared" si="1606"/>
        <v>5435</v>
      </c>
      <c r="L1133" s="58">
        <f t="shared" si="1607"/>
        <v>5411</v>
      </c>
      <c r="M1133" s="58">
        <f t="shared" si="1608"/>
        <v>5411</v>
      </c>
      <c r="N1133" s="28" t="b">
        <f t="shared" si="1609"/>
        <v>1</v>
      </c>
      <c r="O1133" s="28" t="b">
        <f t="shared" si="1610"/>
        <v>1</v>
      </c>
      <c r="P1133" s="28" t="b">
        <f t="shared" si="1611"/>
        <v>1</v>
      </c>
      <c r="Q1133" s="28" t="b">
        <f t="shared" si="1612"/>
        <v>1</v>
      </c>
      <c r="R1133" s="28" t="b">
        <f t="shared" si="1613"/>
        <v>1</v>
      </c>
      <c r="S1133" s="73" t="b">
        <f t="shared" si="1614"/>
        <v>0</v>
      </c>
      <c r="T1133" s="73">
        <f t="shared" si="1615"/>
        <v>0</v>
      </c>
      <c r="U1133" s="61">
        <f t="shared" si="1616"/>
        <v>0</v>
      </c>
      <c r="V1133" s="62">
        <f t="shared" si="1617"/>
        <v>0</v>
      </c>
      <c r="Z1133" s="29" t="s">
        <v>39</v>
      </c>
      <c r="AA1133" s="30">
        <v>40</v>
      </c>
      <c r="AB1133" s="31">
        <v>8</v>
      </c>
      <c r="AC1133" s="31">
        <v>4</v>
      </c>
      <c r="AD1133" s="32" t="s">
        <v>31</v>
      </c>
      <c r="AE1133" s="30">
        <v>100</v>
      </c>
      <c r="AF1133" s="33">
        <v>5411</v>
      </c>
      <c r="AG1133" s="34">
        <v>24</v>
      </c>
      <c r="AH1133" s="33">
        <v>5435</v>
      </c>
      <c r="AI1133" s="34">
        <v>5411</v>
      </c>
      <c r="AJ1133" s="34">
        <v>0</v>
      </c>
      <c r="AK1133" s="34">
        <v>5411</v>
      </c>
      <c r="AL1133" s="34">
        <v>5411</v>
      </c>
      <c r="AM1133" s="34">
        <v>0</v>
      </c>
      <c r="AN1133" s="34">
        <v>5411</v>
      </c>
    </row>
    <row r="1134" spans="1:40" s="25" customFormat="1" x14ac:dyDescent="0.25">
      <c r="A1134" s="3"/>
      <c r="B1134" s="14" t="s">
        <v>37</v>
      </c>
      <c r="C1134" s="15">
        <v>40</v>
      </c>
      <c r="D1134" s="16">
        <v>8</v>
      </c>
      <c r="E1134" s="16">
        <v>4</v>
      </c>
      <c r="F1134" s="17" t="s">
        <v>31</v>
      </c>
      <c r="G1134" s="15" t="s">
        <v>36</v>
      </c>
      <c r="H1134" s="18">
        <v>5435000</v>
      </c>
      <c r="I1134" s="18">
        <v>5411000</v>
      </c>
      <c r="J1134" s="18">
        <v>5411000</v>
      </c>
      <c r="K1134" s="58">
        <f t="shared" si="1606"/>
        <v>5435</v>
      </c>
      <c r="L1134" s="58">
        <f t="shared" si="1607"/>
        <v>5411</v>
      </c>
      <c r="M1134" s="58">
        <f t="shared" si="1608"/>
        <v>5411</v>
      </c>
      <c r="N1134" s="28" t="b">
        <f t="shared" si="1609"/>
        <v>1</v>
      </c>
      <c r="O1134" s="28" t="b">
        <f t="shared" si="1610"/>
        <v>1</v>
      </c>
      <c r="P1134" s="28" t="b">
        <f t="shared" si="1611"/>
        <v>1</v>
      </c>
      <c r="Q1134" s="28" t="b">
        <f t="shared" si="1612"/>
        <v>1</v>
      </c>
      <c r="R1134" s="28" t="b">
        <f t="shared" si="1613"/>
        <v>1</v>
      </c>
      <c r="S1134" s="73" t="b">
        <f t="shared" si="1614"/>
        <v>0</v>
      </c>
      <c r="T1134" s="73">
        <f t="shared" si="1615"/>
        <v>0</v>
      </c>
      <c r="U1134" s="61">
        <f t="shared" si="1616"/>
        <v>0</v>
      </c>
      <c r="V1134" s="62">
        <f t="shared" si="1617"/>
        <v>0</v>
      </c>
      <c r="Z1134" s="29" t="s">
        <v>37</v>
      </c>
      <c r="AA1134" s="30">
        <v>40</v>
      </c>
      <c r="AB1134" s="31">
        <v>8</v>
      </c>
      <c r="AC1134" s="31">
        <v>4</v>
      </c>
      <c r="AD1134" s="32" t="s">
        <v>31</v>
      </c>
      <c r="AE1134" s="30">
        <v>120</v>
      </c>
      <c r="AF1134" s="33">
        <v>5411</v>
      </c>
      <c r="AG1134" s="34">
        <v>24</v>
      </c>
      <c r="AH1134" s="33">
        <v>5435</v>
      </c>
      <c r="AI1134" s="34">
        <v>5411</v>
      </c>
      <c r="AJ1134" s="34">
        <v>0</v>
      </c>
      <c r="AK1134" s="34">
        <v>5411</v>
      </c>
      <c r="AL1134" s="34">
        <v>5411</v>
      </c>
      <c r="AM1134" s="34">
        <v>0</v>
      </c>
      <c r="AN1134" s="34">
        <v>5411</v>
      </c>
    </row>
    <row r="1135" spans="1:40" s="25" customFormat="1" x14ac:dyDescent="0.25">
      <c r="A1135" s="3"/>
      <c r="B1135" s="19" t="s">
        <v>168</v>
      </c>
      <c r="C1135" s="15">
        <v>40</v>
      </c>
      <c r="D1135" s="16">
        <v>9</v>
      </c>
      <c r="E1135" s="16"/>
      <c r="F1135" s="17"/>
      <c r="G1135" s="15"/>
      <c r="H1135" s="18">
        <v>3223100</v>
      </c>
      <c r="I1135" s="18">
        <v>3223100</v>
      </c>
      <c r="J1135" s="18">
        <v>3223100</v>
      </c>
      <c r="K1135" s="58">
        <f t="shared" si="1606"/>
        <v>3223.1</v>
      </c>
      <c r="L1135" s="58">
        <f t="shared" si="1607"/>
        <v>3223.1</v>
      </c>
      <c r="M1135" s="58">
        <f t="shared" si="1608"/>
        <v>3223.1</v>
      </c>
      <c r="N1135" s="28" t="b">
        <f t="shared" si="1609"/>
        <v>1</v>
      </c>
      <c r="O1135" s="28" t="b">
        <f t="shared" si="1610"/>
        <v>1</v>
      </c>
      <c r="P1135" s="28" t="b">
        <f t="shared" si="1611"/>
        <v>1</v>
      </c>
      <c r="Q1135" s="28" t="b">
        <f t="shared" si="1612"/>
        <v>1</v>
      </c>
      <c r="R1135" s="28" t="b">
        <f t="shared" si="1613"/>
        <v>1</v>
      </c>
      <c r="S1135" s="73" t="b">
        <f t="shared" si="1614"/>
        <v>1</v>
      </c>
      <c r="T1135" s="73">
        <f t="shared" si="1615"/>
        <v>0</v>
      </c>
      <c r="U1135" s="61">
        <f t="shared" si="1616"/>
        <v>0</v>
      </c>
      <c r="V1135" s="62">
        <f t="shared" si="1617"/>
        <v>0</v>
      </c>
      <c r="Z1135" s="29" t="s">
        <v>168</v>
      </c>
      <c r="AA1135" s="30">
        <v>40</v>
      </c>
      <c r="AB1135" s="31">
        <v>9</v>
      </c>
      <c r="AC1135" s="31" t="s">
        <v>857</v>
      </c>
      <c r="AD1135" s="32" t="s">
        <v>857</v>
      </c>
      <c r="AE1135" s="30" t="s">
        <v>857</v>
      </c>
      <c r="AF1135" s="33">
        <v>3223.1</v>
      </c>
      <c r="AG1135" s="34">
        <v>0</v>
      </c>
      <c r="AH1135" s="33">
        <v>3223.1</v>
      </c>
      <c r="AI1135" s="34">
        <v>3223.1</v>
      </c>
      <c r="AJ1135" s="34">
        <v>0</v>
      </c>
      <c r="AK1135" s="34">
        <v>3223.1</v>
      </c>
      <c r="AL1135" s="34">
        <v>3223.1</v>
      </c>
      <c r="AM1135" s="34">
        <v>0</v>
      </c>
      <c r="AN1135" s="34">
        <v>3223.1</v>
      </c>
    </row>
    <row r="1136" spans="1:40" s="25" customFormat="1" x14ac:dyDescent="0.25">
      <c r="A1136" s="3"/>
      <c r="B1136" s="19" t="s">
        <v>167</v>
      </c>
      <c r="C1136" s="15">
        <v>40</v>
      </c>
      <c r="D1136" s="16">
        <v>9</v>
      </c>
      <c r="E1136" s="16">
        <v>9</v>
      </c>
      <c r="F1136" s="17"/>
      <c r="G1136" s="15"/>
      <c r="H1136" s="18">
        <v>3223100</v>
      </c>
      <c r="I1136" s="18">
        <v>3223100</v>
      </c>
      <c r="J1136" s="18">
        <v>3223100</v>
      </c>
      <c r="K1136" s="58">
        <f t="shared" si="1606"/>
        <v>3223.1</v>
      </c>
      <c r="L1136" s="58">
        <f t="shared" si="1607"/>
        <v>3223.1</v>
      </c>
      <c r="M1136" s="58">
        <f t="shared" si="1608"/>
        <v>3223.1</v>
      </c>
      <c r="N1136" s="28" t="b">
        <f t="shared" si="1609"/>
        <v>1</v>
      </c>
      <c r="O1136" s="28" t="b">
        <f t="shared" si="1610"/>
        <v>1</v>
      </c>
      <c r="P1136" s="28" t="b">
        <f t="shared" si="1611"/>
        <v>1</v>
      </c>
      <c r="Q1136" s="28" t="b">
        <f t="shared" si="1612"/>
        <v>1</v>
      </c>
      <c r="R1136" s="28" t="b">
        <f t="shared" si="1613"/>
        <v>1</v>
      </c>
      <c r="S1136" s="73" t="b">
        <f t="shared" si="1614"/>
        <v>1</v>
      </c>
      <c r="T1136" s="73">
        <f t="shared" si="1615"/>
        <v>0</v>
      </c>
      <c r="U1136" s="61">
        <f t="shared" si="1616"/>
        <v>0</v>
      </c>
      <c r="V1136" s="62">
        <f t="shared" si="1617"/>
        <v>0</v>
      </c>
      <c r="Z1136" s="29" t="s">
        <v>167</v>
      </c>
      <c r="AA1136" s="30">
        <v>40</v>
      </c>
      <c r="AB1136" s="31">
        <v>9</v>
      </c>
      <c r="AC1136" s="31">
        <v>9</v>
      </c>
      <c r="AD1136" s="32" t="s">
        <v>857</v>
      </c>
      <c r="AE1136" s="30" t="s">
        <v>857</v>
      </c>
      <c r="AF1136" s="33">
        <v>3223.1</v>
      </c>
      <c r="AG1136" s="34">
        <v>0</v>
      </c>
      <c r="AH1136" s="33">
        <v>3223.1</v>
      </c>
      <c r="AI1136" s="34">
        <v>3223.1</v>
      </c>
      <c r="AJ1136" s="34">
        <v>0</v>
      </c>
      <c r="AK1136" s="34">
        <v>3223.1</v>
      </c>
      <c r="AL1136" s="34">
        <v>3223.1</v>
      </c>
      <c r="AM1136" s="34">
        <v>0</v>
      </c>
      <c r="AN1136" s="34">
        <v>3223.1</v>
      </c>
    </row>
    <row r="1137" spans="1:40" s="25" customFormat="1" x14ac:dyDescent="0.25">
      <c r="A1137" s="3"/>
      <c r="B1137" s="20" t="s">
        <v>166</v>
      </c>
      <c r="C1137" s="15">
        <v>40</v>
      </c>
      <c r="D1137" s="16">
        <v>9</v>
      </c>
      <c r="E1137" s="16">
        <v>9</v>
      </c>
      <c r="F1137" s="17" t="s">
        <v>165</v>
      </c>
      <c r="G1137" s="15"/>
      <c r="H1137" s="18">
        <v>3223100</v>
      </c>
      <c r="I1137" s="18">
        <v>3223100</v>
      </c>
      <c r="J1137" s="18">
        <v>3223100</v>
      </c>
      <c r="K1137" s="58">
        <f t="shared" si="1606"/>
        <v>3223.1</v>
      </c>
      <c r="L1137" s="58">
        <f t="shared" si="1607"/>
        <v>3223.1</v>
      </c>
      <c r="M1137" s="58">
        <f t="shared" si="1608"/>
        <v>3223.1</v>
      </c>
      <c r="N1137" s="28" t="b">
        <f t="shared" si="1609"/>
        <v>1</v>
      </c>
      <c r="O1137" s="28" t="b">
        <f t="shared" si="1610"/>
        <v>1</v>
      </c>
      <c r="P1137" s="28" t="b">
        <f t="shared" si="1611"/>
        <v>1</v>
      </c>
      <c r="Q1137" s="28" t="b">
        <f t="shared" si="1612"/>
        <v>1</v>
      </c>
      <c r="R1137" s="28" t="b">
        <f t="shared" si="1613"/>
        <v>1</v>
      </c>
      <c r="S1137" s="73" t="b">
        <f t="shared" si="1614"/>
        <v>1</v>
      </c>
      <c r="T1137" s="73">
        <f t="shared" si="1615"/>
        <v>0</v>
      </c>
      <c r="U1137" s="61">
        <f t="shared" si="1616"/>
        <v>0</v>
      </c>
      <c r="V1137" s="62">
        <f t="shared" si="1617"/>
        <v>0</v>
      </c>
      <c r="Z1137" s="29" t="s">
        <v>166</v>
      </c>
      <c r="AA1137" s="30">
        <v>40</v>
      </c>
      <c r="AB1137" s="31">
        <v>9</v>
      </c>
      <c r="AC1137" s="31">
        <v>9</v>
      </c>
      <c r="AD1137" s="32" t="s">
        <v>165</v>
      </c>
      <c r="AE1137" s="30" t="s">
        <v>857</v>
      </c>
      <c r="AF1137" s="33">
        <v>3223.1</v>
      </c>
      <c r="AG1137" s="34">
        <v>0</v>
      </c>
      <c r="AH1137" s="33">
        <v>3223.1</v>
      </c>
      <c r="AI1137" s="34">
        <v>3223.1</v>
      </c>
      <c r="AJ1137" s="34">
        <v>0</v>
      </c>
      <c r="AK1137" s="34">
        <v>3223.1</v>
      </c>
      <c r="AL1137" s="34">
        <v>3223.1</v>
      </c>
      <c r="AM1137" s="34">
        <v>0</v>
      </c>
      <c r="AN1137" s="34">
        <v>3223.1</v>
      </c>
    </row>
    <row r="1138" spans="1:40" s="25" customFormat="1" x14ac:dyDescent="0.25">
      <c r="A1138" s="3"/>
      <c r="B1138" s="14" t="s">
        <v>164</v>
      </c>
      <c r="C1138" s="15">
        <v>40</v>
      </c>
      <c r="D1138" s="16">
        <v>9</v>
      </c>
      <c r="E1138" s="16">
        <v>9</v>
      </c>
      <c r="F1138" s="17" t="s">
        <v>163</v>
      </c>
      <c r="G1138" s="15"/>
      <c r="H1138" s="18">
        <v>3223100</v>
      </c>
      <c r="I1138" s="18">
        <v>3223100</v>
      </c>
      <c r="J1138" s="18">
        <v>3223100</v>
      </c>
      <c r="K1138" s="58">
        <f t="shared" si="1606"/>
        <v>3223.1</v>
      </c>
      <c r="L1138" s="58">
        <f t="shared" si="1607"/>
        <v>3223.1</v>
      </c>
      <c r="M1138" s="58">
        <f t="shared" si="1608"/>
        <v>3223.1</v>
      </c>
      <c r="N1138" s="28" t="b">
        <f t="shared" si="1609"/>
        <v>1</v>
      </c>
      <c r="O1138" s="28" t="b">
        <f t="shared" si="1610"/>
        <v>1</v>
      </c>
      <c r="P1138" s="28" t="b">
        <f t="shared" si="1611"/>
        <v>1</v>
      </c>
      <c r="Q1138" s="28" t="b">
        <f t="shared" si="1612"/>
        <v>1</v>
      </c>
      <c r="R1138" s="28" t="b">
        <f t="shared" si="1613"/>
        <v>1</v>
      </c>
      <c r="S1138" s="73" t="b">
        <f t="shared" si="1614"/>
        <v>1</v>
      </c>
      <c r="T1138" s="73">
        <f t="shared" si="1615"/>
        <v>0</v>
      </c>
      <c r="U1138" s="61">
        <f t="shared" si="1616"/>
        <v>0</v>
      </c>
      <c r="V1138" s="62">
        <f t="shared" si="1617"/>
        <v>0</v>
      </c>
      <c r="Z1138" s="29" t="s">
        <v>164</v>
      </c>
      <c r="AA1138" s="30">
        <v>40</v>
      </c>
      <c r="AB1138" s="31">
        <v>9</v>
      </c>
      <c r="AC1138" s="31">
        <v>9</v>
      </c>
      <c r="AD1138" s="32" t="s">
        <v>163</v>
      </c>
      <c r="AE1138" s="30" t="s">
        <v>857</v>
      </c>
      <c r="AF1138" s="33">
        <v>3223.1</v>
      </c>
      <c r="AG1138" s="34">
        <v>0</v>
      </c>
      <c r="AH1138" s="33">
        <v>3223.1</v>
      </c>
      <c r="AI1138" s="34">
        <v>3223.1</v>
      </c>
      <c r="AJ1138" s="34">
        <v>0</v>
      </c>
      <c r="AK1138" s="34">
        <v>3223.1</v>
      </c>
      <c r="AL1138" s="34">
        <v>3223.1</v>
      </c>
      <c r="AM1138" s="34">
        <v>0</v>
      </c>
      <c r="AN1138" s="34">
        <v>3223.1</v>
      </c>
    </row>
    <row r="1139" spans="1:40" s="25" customFormat="1" ht="39.6" x14ac:dyDescent="0.25">
      <c r="A1139" s="3"/>
      <c r="B1139" s="14" t="s">
        <v>162</v>
      </c>
      <c r="C1139" s="15">
        <v>40</v>
      </c>
      <c r="D1139" s="16">
        <v>9</v>
      </c>
      <c r="E1139" s="16">
        <v>9</v>
      </c>
      <c r="F1139" s="17" t="s">
        <v>161</v>
      </c>
      <c r="G1139" s="15"/>
      <c r="H1139" s="18">
        <v>3223100</v>
      </c>
      <c r="I1139" s="18">
        <v>3223100</v>
      </c>
      <c r="J1139" s="18">
        <v>3223100</v>
      </c>
      <c r="K1139" s="58">
        <f t="shared" si="1606"/>
        <v>3223.1</v>
      </c>
      <c r="L1139" s="58">
        <f t="shared" si="1607"/>
        <v>3223.1</v>
      </c>
      <c r="M1139" s="58">
        <f t="shared" si="1608"/>
        <v>3223.1</v>
      </c>
      <c r="N1139" s="28" t="b">
        <f t="shared" si="1609"/>
        <v>1</v>
      </c>
      <c r="O1139" s="28" t="b">
        <f t="shared" si="1610"/>
        <v>1</v>
      </c>
      <c r="P1139" s="28" t="b">
        <f t="shared" si="1611"/>
        <v>1</v>
      </c>
      <c r="Q1139" s="28" t="b">
        <f t="shared" si="1612"/>
        <v>1</v>
      </c>
      <c r="R1139" s="28" t="b">
        <f t="shared" si="1613"/>
        <v>1</v>
      </c>
      <c r="S1139" s="73" t="b">
        <f t="shared" si="1614"/>
        <v>1</v>
      </c>
      <c r="T1139" s="73">
        <f t="shared" si="1615"/>
        <v>0</v>
      </c>
      <c r="U1139" s="61">
        <f t="shared" si="1616"/>
        <v>0</v>
      </c>
      <c r="V1139" s="62">
        <f t="shared" si="1617"/>
        <v>0</v>
      </c>
      <c r="Z1139" s="29" t="s">
        <v>162</v>
      </c>
      <c r="AA1139" s="30">
        <v>40</v>
      </c>
      <c r="AB1139" s="31">
        <v>9</v>
      </c>
      <c r="AC1139" s="31">
        <v>9</v>
      </c>
      <c r="AD1139" s="32" t="s">
        <v>161</v>
      </c>
      <c r="AE1139" s="30" t="s">
        <v>857</v>
      </c>
      <c r="AF1139" s="33">
        <v>3223.1</v>
      </c>
      <c r="AG1139" s="34">
        <v>0</v>
      </c>
      <c r="AH1139" s="33">
        <v>3223.1</v>
      </c>
      <c r="AI1139" s="34">
        <v>3223.1</v>
      </c>
      <c r="AJ1139" s="34">
        <v>0</v>
      </c>
      <c r="AK1139" s="34">
        <v>3223.1</v>
      </c>
      <c r="AL1139" s="34">
        <v>3223.1</v>
      </c>
      <c r="AM1139" s="34">
        <v>0</v>
      </c>
      <c r="AN1139" s="34">
        <v>3223.1</v>
      </c>
    </row>
    <row r="1140" spans="1:40" s="25" customFormat="1" ht="26.4" x14ac:dyDescent="0.25">
      <c r="A1140" s="3"/>
      <c r="B1140" s="14" t="s">
        <v>160</v>
      </c>
      <c r="C1140" s="15">
        <v>40</v>
      </c>
      <c r="D1140" s="16">
        <v>9</v>
      </c>
      <c r="E1140" s="16">
        <v>9</v>
      </c>
      <c r="F1140" s="17" t="s">
        <v>159</v>
      </c>
      <c r="G1140" s="15"/>
      <c r="H1140" s="18">
        <v>3223100</v>
      </c>
      <c r="I1140" s="18">
        <v>3223100</v>
      </c>
      <c r="J1140" s="18">
        <v>3223100</v>
      </c>
      <c r="K1140" s="58">
        <f t="shared" si="1606"/>
        <v>3223.1</v>
      </c>
      <c r="L1140" s="58">
        <f t="shared" si="1607"/>
        <v>3223.1</v>
      </c>
      <c r="M1140" s="58">
        <f t="shared" si="1608"/>
        <v>3223.1</v>
      </c>
      <c r="N1140" s="28" t="b">
        <f t="shared" si="1609"/>
        <v>1</v>
      </c>
      <c r="O1140" s="28" t="b">
        <f t="shared" si="1610"/>
        <v>1</v>
      </c>
      <c r="P1140" s="28" t="b">
        <f t="shared" si="1611"/>
        <v>1</v>
      </c>
      <c r="Q1140" s="28" t="b">
        <f t="shared" si="1612"/>
        <v>1</v>
      </c>
      <c r="R1140" s="28" t="b">
        <f t="shared" si="1613"/>
        <v>1</v>
      </c>
      <c r="S1140" s="73" t="b">
        <f t="shared" si="1614"/>
        <v>1</v>
      </c>
      <c r="T1140" s="73">
        <f t="shared" si="1615"/>
        <v>0</v>
      </c>
      <c r="U1140" s="61">
        <f t="shared" si="1616"/>
        <v>0</v>
      </c>
      <c r="V1140" s="62">
        <f t="shared" si="1617"/>
        <v>0</v>
      </c>
      <c r="Z1140" s="29" t="s">
        <v>160</v>
      </c>
      <c r="AA1140" s="30">
        <v>40</v>
      </c>
      <c r="AB1140" s="31">
        <v>9</v>
      </c>
      <c r="AC1140" s="31">
        <v>9</v>
      </c>
      <c r="AD1140" s="32" t="s">
        <v>159</v>
      </c>
      <c r="AE1140" s="30" t="s">
        <v>857</v>
      </c>
      <c r="AF1140" s="33">
        <v>3223.1</v>
      </c>
      <c r="AG1140" s="34">
        <v>0</v>
      </c>
      <c r="AH1140" s="33">
        <v>3223.1</v>
      </c>
      <c r="AI1140" s="34">
        <v>3223.1</v>
      </c>
      <c r="AJ1140" s="34">
        <v>0</v>
      </c>
      <c r="AK1140" s="34">
        <v>3223.1</v>
      </c>
      <c r="AL1140" s="34">
        <v>3223.1</v>
      </c>
      <c r="AM1140" s="34">
        <v>0</v>
      </c>
      <c r="AN1140" s="34">
        <v>3223.1</v>
      </c>
    </row>
    <row r="1141" spans="1:40" s="25" customFormat="1" ht="41.4" x14ac:dyDescent="0.25">
      <c r="A1141" s="3"/>
      <c r="B1141" s="14" t="s">
        <v>39</v>
      </c>
      <c r="C1141" s="15">
        <v>40</v>
      </c>
      <c r="D1141" s="16">
        <v>9</v>
      </c>
      <c r="E1141" s="16">
        <v>9</v>
      </c>
      <c r="F1141" s="17" t="s">
        <v>159</v>
      </c>
      <c r="G1141" s="15" t="s">
        <v>38</v>
      </c>
      <c r="H1141" s="18">
        <v>34000</v>
      </c>
      <c r="I1141" s="18">
        <v>34000</v>
      </c>
      <c r="J1141" s="18">
        <v>34000</v>
      </c>
      <c r="K1141" s="58">
        <f t="shared" si="1606"/>
        <v>34</v>
      </c>
      <c r="L1141" s="58">
        <f t="shared" si="1607"/>
        <v>34</v>
      </c>
      <c r="M1141" s="58">
        <f t="shared" si="1608"/>
        <v>34</v>
      </c>
      <c r="N1141" s="28" t="b">
        <f t="shared" si="1609"/>
        <v>1</v>
      </c>
      <c r="O1141" s="28" t="b">
        <f t="shared" si="1610"/>
        <v>1</v>
      </c>
      <c r="P1141" s="28" t="b">
        <f t="shared" si="1611"/>
        <v>1</v>
      </c>
      <c r="Q1141" s="28" t="b">
        <f t="shared" si="1612"/>
        <v>1</v>
      </c>
      <c r="R1141" s="28" t="b">
        <f t="shared" si="1613"/>
        <v>1</v>
      </c>
      <c r="S1141" s="73" t="b">
        <f t="shared" si="1614"/>
        <v>0</v>
      </c>
      <c r="T1141" s="73">
        <f t="shared" si="1615"/>
        <v>0</v>
      </c>
      <c r="U1141" s="61">
        <f t="shared" si="1616"/>
        <v>0</v>
      </c>
      <c r="V1141" s="62">
        <f t="shared" si="1617"/>
        <v>0</v>
      </c>
      <c r="Z1141" s="29" t="s">
        <v>39</v>
      </c>
      <c r="AA1141" s="30">
        <v>40</v>
      </c>
      <c r="AB1141" s="31">
        <v>9</v>
      </c>
      <c r="AC1141" s="31">
        <v>9</v>
      </c>
      <c r="AD1141" s="32" t="s">
        <v>159</v>
      </c>
      <c r="AE1141" s="30">
        <v>100</v>
      </c>
      <c r="AF1141" s="33">
        <v>34</v>
      </c>
      <c r="AG1141" s="34">
        <v>0</v>
      </c>
      <c r="AH1141" s="33">
        <v>34</v>
      </c>
      <c r="AI1141" s="34">
        <v>34</v>
      </c>
      <c r="AJ1141" s="34">
        <v>0</v>
      </c>
      <c r="AK1141" s="34">
        <v>34</v>
      </c>
      <c r="AL1141" s="34">
        <v>34</v>
      </c>
      <c r="AM1141" s="34">
        <v>0</v>
      </c>
      <c r="AN1141" s="34">
        <v>34</v>
      </c>
    </row>
    <row r="1142" spans="1:40" s="25" customFormat="1" x14ac:dyDescent="0.25">
      <c r="A1142" s="3"/>
      <c r="B1142" s="14" t="s">
        <v>37</v>
      </c>
      <c r="C1142" s="15">
        <v>40</v>
      </c>
      <c r="D1142" s="16">
        <v>9</v>
      </c>
      <c r="E1142" s="16">
        <v>9</v>
      </c>
      <c r="F1142" s="17" t="s">
        <v>159</v>
      </c>
      <c r="G1142" s="15" t="s">
        <v>36</v>
      </c>
      <c r="H1142" s="18">
        <v>34000</v>
      </c>
      <c r="I1142" s="18">
        <v>34000</v>
      </c>
      <c r="J1142" s="18">
        <v>34000</v>
      </c>
      <c r="K1142" s="58">
        <f t="shared" si="1606"/>
        <v>34</v>
      </c>
      <c r="L1142" s="58">
        <f t="shared" si="1607"/>
        <v>34</v>
      </c>
      <c r="M1142" s="58">
        <f t="shared" si="1608"/>
        <v>34</v>
      </c>
      <c r="N1142" s="28" t="b">
        <f t="shared" si="1609"/>
        <v>1</v>
      </c>
      <c r="O1142" s="28" t="b">
        <f t="shared" si="1610"/>
        <v>1</v>
      </c>
      <c r="P1142" s="28" t="b">
        <f t="shared" si="1611"/>
        <v>1</v>
      </c>
      <c r="Q1142" s="28" t="b">
        <f t="shared" si="1612"/>
        <v>1</v>
      </c>
      <c r="R1142" s="28" t="b">
        <f t="shared" si="1613"/>
        <v>1</v>
      </c>
      <c r="S1142" s="73" t="b">
        <f t="shared" si="1614"/>
        <v>0</v>
      </c>
      <c r="T1142" s="73">
        <f t="shared" si="1615"/>
        <v>0</v>
      </c>
      <c r="U1142" s="61">
        <f t="shared" si="1616"/>
        <v>0</v>
      </c>
      <c r="V1142" s="62">
        <f t="shared" si="1617"/>
        <v>0</v>
      </c>
      <c r="Z1142" s="29" t="s">
        <v>37</v>
      </c>
      <c r="AA1142" s="30">
        <v>40</v>
      </c>
      <c r="AB1142" s="31">
        <v>9</v>
      </c>
      <c r="AC1142" s="31">
        <v>9</v>
      </c>
      <c r="AD1142" s="32" t="s">
        <v>159</v>
      </c>
      <c r="AE1142" s="30">
        <v>120</v>
      </c>
      <c r="AF1142" s="33">
        <v>34</v>
      </c>
      <c r="AG1142" s="34">
        <v>0</v>
      </c>
      <c r="AH1142" s="33">
        <v>34</v>
      </c>
      <c r="AI1142" s="34">
        <v>34</v>
      </c>
      <c r="AJ1142" s="34">
        <v>0</v>
      </c>
      <c r="AK1142" s="34">
        <v>34</v>
      </c>
      <c r="AL1142" s="34">
        <v>34</v>
      </c>
      <c r="AM1142" s="34">
        <v>0</v>
      </c>
      <c r="AN1142" s="34">
        <v>34</v>
      </c>
    </row>
    <row r="1143" spans="1:40" s="25" customFormat="1" ht="26.4" x14ac:dyDescent="0.25">
      <c r="A1143" s="3"/>
      <c r="B1143" s="14" t="s">
        <v>35</v>
      </c>
      <c r="C1143" s="15">
        <v>40</v>
      </c>
      <c r="D1143" s="16">
        <v>9</v>
      </c>
      <c r="E1143" s="16">
        <v>9</v>
      </c>
      <c r="F1143" s="17" t="s">
        <v>159</v>
      </c>
      <c r="G1143" s="15" t="s">
        <v>34</v>
      </c>
      <c r="H1143" s="18">
        <v>3189100</v>
      </c>
      <c r="I1143" s="18">
        <v>3189100</v>
      </c>
      <c r="J1143" s="18">
        <v>3189100</v>
      </c>
      <c r="K1143" s="58">
        <f t="shared" si="1606"/>
        <v>3189.1</v>
      </c>
      <c r="L1143" s="58">
        <f t="shared" si="1607"/>
        <v>3189.1</v>
      </c>
      <c r="M1143" s="58">
        <f t="shared" si="1608"/>
        <v>3189.1</v>
      </c>
      <c r="N1143" s="28" t="b">
        <f t="shared" si="1609"/>
        <v>1</v>
      </c>
      <c r="O1143" s="28" t="b">
        <f t="shared" si="1610"/>
        <v>1</v>
      </c>
      <c r="P1143" s="28" t="b">
        <f t="shared" si="1611"/>
        <v>1</v>
      </c>
      <c r="Q1143" s="28" t="b">
        <f t="shared" si="1612"/>
        <v>1</v>
      </c>
      <c r="R1143" s="28" t="b">
        <f t="shared" si="1613"/>
        <v>1</v>
      </c>
      <c r="S1143" s="73" t="b">
        <f t="shared" si="1614"/>
        <v>0</v>
      </c>
      <c r="T1143" s="73">
        <f t="shared" si="1615"/>
        <v>0</v>
      </c>
      <c r="U1143" s="61">
        <f t="shared" si="1616"/>
        <v>0</v>
      </c>
      <c r="V1143" s="62">
        <f t="shared" si="1617"/>
        <v>0</v>
      </c>
      <c r="Z1143" s="29" t="s">
        <v>35</v>
      </c>
      <c r="AA1143" s="30">
        <v>40</v>
      </c>
      <c r="AB1143" s="31">
        <v>9</v>
      </c>
      <c r="AC1143" s="31">
        <v>9</v>
      </c>
      <c r="AD1143" s="32" t="s">
        <v>159</v>
      </c>
      <c r="AE1143" s="30">
        <v>200</v>
      </c>
      <c r="AF1143" s="33">
        <v>3189.1</v>
      </c>
      <c r="AG1143" s="34">
        <v>0</v>
      </c>
      <c r="AH1143" s="33">
        <v>3189.1</v>
      </c>
      <c r="AI1143" s="34">
        <v>3189.1</v>
      </c>
      <c r="AJ1143" s="34">
        <v>0</v>
      </c>
      <c r="AK1143" s="34">
        <v>3189.1</v>
      </c>
      <c r="AL1143" s="34">
        <v>3189.1</v>
      </c>
      <c r="AM1143" s="34">
        <v>0</v>
      </c>
      <c r="AN1143" s="34">
        <v>3189.1</v>
      </c>
    </row>
    <row r="1144" spans="1:40" s="25" customFormat="1" ht="26.4" x14ac:dyDescent="0.25">
      <c r="A1144" s="3"/>
      <c r="B1144" s="14" t="s">
        <v>33</v>
      </c>
      <c r="C1144" s="15">
        <v>40</v>
      </c>
      <c r="D1144" s="16">
        <v>9</v>
      </c>
      <c r="E1144" s="16">
        <v>9</v>
      </c>
      <c r="F1144" s="17" t="s">
        <v>159</v>
      </c>
      <c r="G1144" s="15" t="s">
        <v>32</v>
      </c>
      <c r="H1144" s="18">
        <v>3189100</v>
      </c>
      <c r="I1144" s="18">
        <v>3189100</v>
      </c>
      <c r="J1144" s="18">
        <v>3189100</v>
      </c>
      <c r="K1144" s="58">
        <f t="shared" si="1606"/>
        <v>3189.1</v>
      </c>
      <c r="L1144" s="58">
        <f t="shared" si="1607"/>
        <v>3189.1</v>
      </c>
      <c r="M1144" s="58">
        <f t="shared" si="1608"/>
        <v>3189.1</v>
      </c>
      <c r="N1144" s="28" t="b">
        <f t="shared" si="1609"/>
        <v>1</v>
      </c>
      <c r="O1144" s="28" t="b">
        <f t="shared" si="1610"/>
        <v>1</v>
      </c>
      <c r="P1144" s="28" t="b">
        <f t="shared" si="1611"/>
        <v>1</v>
      </c>
      <c r="Q1144" s="28" t="b">
        <f t="shared" si="1612"/>
        <v>1</v>
      </c>
      <c r="R1144" s="28" t="b">
        <f t="shared" si="1613"/>
        <v>1</v>
      </c>
      <c r="S1144" s="73" t="b">
        <f t="shared" si="1614"/>
        <v>0</v>
      </c>
      <c r="T1144" s="73">
        <f t="shared" si="1615"/>
        <v>0</v>
      </c>
      <c r="U1144" s="61">
        <f t="shared" si="1616"/>
        <v>0</v>
      </c>
      <c r="V1144" s="62">
        <f t="shared" si="1617"/>
        <v>0</v>
      </c>
      <c r="Z1144" s="29" t="s">
        <v>33</v>
      </c>
      <c r="AA1144" s="30">
        <v>40</v>
      </c>
      <c r="AB1144" s="31">
        <v>9</v>
      </c>
      <c r="AC1144" s="31">
        <v>9</v>
      </c>
      <c r="AD1144" s="32" t="s">
        <v>159</v>
      </c>
      <c r="AE1144" s="30">
        <v>240</v>
      </c>
      <c r="AF1144" s="33">
        <v>3189.1</v>
      </c>
      <c r="AG1144" s="34">
        <v>0</v>
      </c>
      <c r="AH1144" s="33">
        <v>3189.1</v>
      </c>
      <c r="AI1144" s="34">
        <v>3189.1</v>
      </c>
      <c r="AJ1144" s="34">
        <v>0</v>
      </c>
      <c r="AK1144" s="34">
        <v>3189.1</v>
      </c>
      <c r="AL1144" s="34">
        <v>3189.1</v>
      </c>
      <c r="AM1144" s="34">
        <v>0</v>
      </c>
      <c r="AN1144" s="34">
        <v>3189.1</v>
      </c>
    </row>
    <row r="1145" spans="1:40" s="25" customFormat="1" x14ac:dyDescent="0.25">
      <c r="A1145" s="3"/>
      <c r="B1145" s="19" t="s">
        <v>158</v>
      </c>
      <c r="C1145" s="15">
        <v>40</v>
      </c>
      <c r="D1145" s="16">
        <v>10</v>
      </c>
      <c r="E1145" s="16"/>
      <c r="F1145" s="17"/>
      <c r="G1145" s="15"/>
      <c r="H1145" s="18">
        <v>388267081.30000001</v>
      </c>
      <c r="I1145" s="18">
        <v>86638300</v>
      </c>
      <c r="J1145" s="18">
        <v>88844800</v>
      </c>
      <c r="K1145" s="58">
        <f t="shared" si="1606"/>
        <v>388267.08130000002</v>
      </c>
      <c r="L1145" s="58">
        <f t="shared" si="1607"/>
        <v>86638.3</v>
      </c>
      <c r="M1145" s="58">
        <f t="shared" si="1608"/>
        <v>88844.800000000003</v>
      </c>
      <c r="N1145" s="28" t="b">
        <f t="shared" si="1609"/>
        <v>1</v>
      </c>
      <c r="O1145" s="28" t="b">
        <f t="shared" si="1610"/>
        <v>1</v>
      </c>
      <c r="P1145" s="28" t="b">
        <f t="shared" si="1611"/>
        <v>1</v>
      </c>
      <c r="Q1145" s="28" t="b">
        <f t="shared" si="1612"/>
        <v>1</v>
      </c>
      <c r="R1145" s="28" t="b">
        <f t="shared" si="1613"/>
        <v>1</v>
      </c>
      <c r="S1145" s="73" t="b">
        <f t="shared" si="1614"/>
        <v>1</v>
      </c>
      <c r="T1145" s="73">
        <f t="shared" si="1615"/>
        <v>1.3000000035390258E-3</v>
      </c>
      <c r="U1145" s="61">
        <f t="shared" si="1616"/>
        <v>0</v>
      </c>
      <c r="V1145" s="62">
        <f t="shared" si="1617"/>
        <v>0</v>
      </c>
      <c r="Z1145" s="29" t="s">
        <v>158</v>
      </c>
      <c r="AA1145" s="30">
        <v>40</v>
      </c>
      <c r="AB1145" s="31">
        <v>10</v>
      </c>
      <c r="AC1145" s="31" t="s">
        <v>857</v>
      </c>
      <c r="AD1145" s="32" t="s">
        <v>857</v>
      </c>
      <c r="AE1145" s="30" t="s">
        <v>857</v>
      </c>
      <c r="AF1145" s="33">
        <v>92969.8</v>
      </c>
      <c r="AG1145" s="34">
        <v>295297.27999999997</v>
      </c>
      <c r="AH1145" s="33">
        <v>388267.08</v>
      </c>
      <c r="AI1145" s="34">
        <v>85750.3</v>
      </c>
      <c r="AJ1145" s="34">
        <v>888.00000000000023</v>
      </c>
      <c r="AK1145" s="34">
        <v>86638.3</v>
      </c>
      <c r="AL1145" s="34">
        <v>88845</v>
      </c>
      <c r="AM1145" s="34">
        <v>-0.1999999999998181</v>
      </c>
      <c r="AN1145" s="34">
        <v>88844.800000000003</v>
      </c>
    </row>
    <row r="1146" spans="1:40" s="25" customFormat="1" x14ac:dyDescent="0.25">
      <c r="A1146" s="3"/>
      <c r="B1146" s="19" t="s">
        <v>157</v>
      </c>
      <c r="C1146" s="15">
        <v>40</v>
      </c>
      <c r="D1146" s="16">
        <v>10</v>
      </c>
      <c r="E1146" s="16">
        <v>1</v>
      </c>
      <c r="F1146" s="17"/>
      <c r="G1146" s="15"/>
      <c r="H1146" s="18">
        <v>6045000</v>
      </c>
      <c r="I1146" s="18">
        <v>6045000</v>
      </c>
      <c r="J1146" s="18">
        <v>6045000</v>
      </c>
      <c r="K1146" s="58">
        <f t="shared" si="1606"/>
        <v>6045</v>
      </c>
      <c r="L1146" s="58">
        <f t="shared" si="1607"/>
        <v>6045</v>
      </c>
      <c r="M1146" s="58">
        <f t="shared" si="1608"/>
        <v>6045</v>
      </c>
      <c r="N1146" s="28" t="b">
        <f t="shared" si="1609"/>
        <v>1</v>
      </c>
      <c r="O1146" s="28" t="b">
        <f t="shared" si="1610"/>
        <v>1</v>
      </c>
      <c r="P1146" s="28" t="b">
        <f t="shared" si="1611"/>
        <v>1</v>
      </c>
      <c r="Q1146" s="28" t="b">
        <f t="shared" si="1612"/>
        <v>1</v>
      </c>
      <c r="R1146" s="28" t="b">
        <f t="shared" si="1613"/>
        <v>1</v>
      </c>
      <c r="S1146" s="73" t="b">
        <f t="shared" si="1614"/>
        <v>1</v>
      </c>
      <c r="T1146" s="73">
        <f t="shared" si="1615"/>
        <v>0</v>
      </c>
      <c r="U1146" s="61">
        <f t="shared" si="1616"/>
        <v>0</v>
      </c>
      <c r="V1146" s="62">
        <f t="shared" si="1617"/>
        <v>0</v>
      </c>
      <c r="Z1146" s="29" t="s">
        <v>157</v>
      </c>
      <c r="AA1146" s="30">
        <v>40</v>
      </c>
      <c r="AB1146" s="31">
        <v>10</v>
      </c>
      <c r="AC1146" s="31">
        <v>1</v>
      </c>
      <c r="AD1146" s="32" t="s">
        <v>857</v>
      </c>
      <c r="AE1146" s="30" t="s">
        <v>857</v>
      </c>
      <c r="AF1146" s="33">
        <v>6045</v>
      </c>
      <c r="AG1146" s="34">
        <v>0</v>
      </c>
      <c r="AH1146" s="33">
        <v>6045</v>
      </c>
      <c r="AI1146" s="34">
        <v>6045</v>
      </c>
      <c r="AJ1146" s="34">
        <v>0</v>
      </c>
      <c r="AK1146" s="34">
        <v>6045</v>
      </c>
      <c r="AL1146" s="34">
        <v>6045</v>
      </c>
      <c r="AM1146" s="34">
        <v>0</v>
      </c>
      <c r="AN1146" s="34">
        <v>6045</v>
      </c>
    </row>
    <row r="1147" spans="1:40" s="25" customFormat="1" ht="26.4" x14ac:dyDescent="0.25">
      <c r="A1147" s="3"/>
      <c r="B1147" s="20" t="s">
        <v>96</v>
      </c>
      <c r="C1147" s="15">
        <v>40</v>
      </c>
      <c r="D1147" s="16">
        <v>10</v>
      </c>
      <c r="E1147" s="16">
        <v>1</v>
      </c>
      <c r="F1147" s="17" t="s">
        <v>95</v>
      </c>
      <c r="G1147" s="15"/>
      <c r="H1147" s="18">
        <v>6045000</v>
      </c>
      <c r="I1147" s="18">
        <v>6045000</v>
      </c>
      <c r="J1147" s="18">
        <v>6045000</v>
      </c>
      <c r="K1147" s="58">
        <f t="shared" si="1606"/>
        <v>6045</v>
      </c>
      <c r="L1147" s="58">
        <f t="shared" si="1607"/>
        <v>6045</v>
      </c>
      <c r="M1147" s="58">
        <f t="shared" si="1608"/>
        <v>6045</v>
      </c>
      <c r="N1147" s="28" t="b">
        <f t="shared" si="1609"/>
        <v>1</v>
      </c>
      <c r="O1147" s="28" t="b">
        <f t="shared" si="1610"/>
        <v>1</v>
      </c>
      <c r="P1147" s="28" t="b">
        <f t="shared" si="1611"/>
        <v>1</v>
      </c>
      <c r="Q1147" s="28" t="b">
        <f t="shared" si="1612"/>
        <v>1</v>
      </c>
      <c r="R1147" s="28" t="b">
        <f t="shared" si="1613"/>
        <v>1</v>
      </c>
      <c r="S1147" s="73" t="b">
        <f t="shared" si="1614"/>
        <v>1</v>
      </c>
      <c r="T1147" s="73">
        <f t="shared" si="1615"/>
        <v>0</v>
      </c>
      <c r="U1147" s="61">
        <f t="shared" si="1616"/>
        <v>0</v>
      </c>
      <c r="V1147" s="62">
        <f t="shared" si="1617"/>
        <v>0</v>
      </c>
      <c r="Z1147" s="29" t="s">
        <v>96</v>
      </c>
      <c r="AA1147" s="30">
        <v>40</v>
      </c>
      <c r="AB1147" s="31">
        <v>10</v>
      </c>
      <c r="AC1147" s="31">
        <v>1</v>
      </c>
      <c r="AD1147" s="32" t="s">
        <v>95</v>
      </c>
      <c r="AE1147" s="30" t="s">
        <v>857</v>
      </c>
      <c r="AF1147" s="33">
        <v>6045</v>
      </c>
      <c r="AG1147" s="34">
        <v>0</v>
      </c>
      <c r="AH1147" s="33">
        <v>6045</v>
      </c>
      <c r="AI1147" s="34">
        <v>6045</v>
      </c>
      <c r="AJ1147" s="34">
        <v>0</v>
      </c>
      <c r="AK1147" s="34">
        <v>6045</v>
      </c>
      <c r="AL1147" s="34">
        <v>6045</v>
      </c>
      <c r="AM1147" s="34">
        <v>0</v>
      </c>
      <c r="AN1147" s="34">
        <v>6045</v>
      </c>
    </row>
    <row r="1148" spans="1:40" s="25" customFormat="1" ht="26.4" x14ac:dyDescent="0.25">
      <c r="A1148" s="3"/>
      <c r="B1148" s="14" t="s">
        <v>153</v>
      </c>
      <c r="C1148" s="15">
        <v>40</v>
      </c>
      <c r="D1148" s="16">
        <v>10</v>
      </c>
      <c r="E1148" s="16">
        <v>1</v>
      </c>
      <c r="F1148" s="17" t="s">
        <v>152</v>
      </c>
      <c r="G1148" s="15"/>
      <c r="H1148" s="18">
        <v>6045000</v>
      </c>
      <c r="I1148" s="18">
        <v>6045000</v>
      </c>
      <c r="J1148" s="18">
        <v>6045000</v>
      </c>
      <c r="K1148" s="58">
        <f t="shared" si="1606"/>
        <v>6045</v>
      </c>
      <c r="L1148" s="58">
        <f t="shared" si="1607"/>
        <v>6045</v>
      </c>
      <c r="M1148" s="58">
        <f t="shared" si="1608"/>
        <v>6045</v>
      </c>
      <c r="N1148" s="28" t="b">
        <f t="shared" si="1609"/>
        <v>1</v>
      </c>
      <c r="O1148" s="28" t="b">
        <f t="shared" si="1610"/>
        <v>1</v>
      </c>
      <c r="P1148" s="28" t="b">
        <f t="shared" si="1611"/>
        <v>1</v>
      </c>
      <c r="Q1148" s="28" t="b">
        <f t="shared" si="1612"/>
        <v>1</v>
      </c>
      <c r="R1148" s="28" t="b">
        <f t="shared" si="1613"/>
        <v>1</v>
      </c>
      <c r="S1148" s="73" t="b">
        <f t="shared" si="1614"/>
        <v>1</v>
      </c>
      <c r="T1148" s="73">
        <f t="shared" si="1615"/>
        <v>0</v>
      </c>
      <c r="U1148" s="61">
        <f t="shared" si="1616"/>
        <v>0</v>
      </c>
      <c r="V1148" s="62">
        <f t="shared" si="1617"/>
        <v>0</v>
      </c>
      <c r="Z1148" s="29" t="s">
        <v>153</v>
      </c>
      <c r="AA1148" s="30">
        <v>40</v>
      </c>
      <c r="AB1148" s="31">
        <v>10</v>
      </c>
      <c r="AC1148" s="31">
        <v>1</v>
      </c>
      <c r="AD1148" s="32" t="s">
        <v>152</v>
      </c>
      <c r="AE1148" s="30" t="s">
        <v>857</v>
      </c>
      <c r="AF1148" s="33">
        <v>6045</v>
      </c>
      <c r="AG1148" s="34">
        <v>0</v>
      </c>
      <c r="AH1148" s="33">
        <v>6045</v>
      </c>
      <c r="AI1148" s="34">
        <v>6045</v>
      </c>
      <c r="AJ1148" s="34">
        <v>0</v>
      </c>
      <c r="AK1148" s="34">
        <v>6045</v>
      </c>
      <c r="AL1148" s="34">
        <v>6045</v>
      </c>
      <c r="AM1148" s="34">
        <v>0</v>
      </c>
      <c r="AN1148" s="34">
        <v>6045</v>
      </c>
    </row>
    <row r="1149" spans="1:40" s="25" customFormat="1" ht="21" x14ac:dyDescent="0.25">
      <c r="A1149" s="3"/>
      <c r="B1149" s="14" t="s">
        <v>151</v>
      </c>
      <c r="C1149" s="15">
        <v>40</v>
      </c>
      <c r="D1149" s="16">
        <v>10</v>
      </c>
      <c r="E1149" s="16">
        <v>1</v>
      </c>
      <c r="F1149" s="17" t="s">
        <v>150</v>
      </c>
      <c r="G1149" s="15"/>
      <c r="H1149" s="18">
        <v>6045000</v>
      </c>
      <c r="I1149" s="18">
        <v>6045000</v>
      </c>
      <c r="J1149" s="18">
        <v>6045000</v>
      </c>
      <c r="K1149" s="58">
        <f t="shared" si="1606"/>
        <v>6045</v>
      </c>
      <c r="L1149" s="58">
        <f t="shared" si="1607"/>
        <v>6045</v>
      </c>
      <c r="M1149" s="58">
        <f t="shared" si="1608"/>
        <v>6045</v>
      </c>
      <c r="N1149" s="28" t="b">
        <f t="shared" si="1609"/>
        <v>1</v>
      </c>
      <c r="O1149" s="28" t="b">
        <f t="shared" si="1610"/>
        <v>1</v>
      </c>
      <c r="P1149" s="28" t="b">
        <f t="shared" si="1611"/>
        <v>1</v>
      </c>
      <c r="Q1149" s="28" t="b">
        <f t="shared" si="1612"/>
        <v>1</v>
      </c>
      <c r="R1149" s="28" t="b">
        <f t="shared" si="1613"/>
        <v>1</v>
      </c>
      <c r="S1149" s="73" t="b">
        <f t="shared" si="1614"/>
        <v>1</v>
      </c>
      <c r="T1149" s="73">
        <f t="shared" si="1615"/>
        <v>0</v>
      </c>
      <c r="U1149" s="61">
        <f t="shared" si="1616"/>
        <v>0</v>
      </c>
      <c r="V1149" s="62">
        <f t="shared" si="1617"/>
        <v>0</v>
      </c>
      <c r="Z1149" s="29" t="s">
        <v>151</v>
      </c>
      <c r="AA1149" s="30">
        <v>40</v>
      </c>
      <c r="AB1149" s="31">
        <v>10</v>
      </c>
      <c r="AC1149" s="31">
        <v>1</v>
      </c>
      <c r="AD1149" s="32" t="s">
        <v>150</v>
      </c>
      <c r="AE1149" s="30" t="s">
        <v>857</v>
      </c>
      <c r="AF1149" s="33">
        <v>6045</v>
      </c>
      <c r="AG1149" s="34">
        <v>0</v>
      </c>
      <c r="AH1149" s="33">
        <v>6045</v>
      </c>
      <c r="AI1149" s="34">
        <v>6045</v>
      </c>
      <c r="AJ1149" s="34">
        <v>0</v>
      </c>
      <c r="AK1149" s="34">
        <v>6045</v>
      </c>
      <c r="AL1149" s="34">
        <v>6045</v>
      </c>
      <c r="AM1149" s="34">
        <v>0</v>
      </c>
      <c r="AN1149" s="34">
        <v>6045</v>
      </c>
    </row>
    <row r="1150" spans="1:40" s="25" customFormat="1" x14ac:dyDescent="0.25">
      <c r="A1150" s="3"/>
      <c r="B1150" s="14" t="s">
        <v>156</v>
      </c>
      <c r="C1150" s="15">
        <v>40</v>
      </c>
      <c r="D1150" s="16">
        <v>10</v>
      </c>
      <c r="E1150" s="16">
        <v>1</v>
      </c>
      <c r="F1150" s="17" t="s">
        <v>155</v>
      </c>
      <c r="G1150" s="15"/>
      <c r="H1150" s="18">
        <v>6045000</v>
      </c>
      <c r="I1150" s="18">
        <v>6045000</v>
      </c>
      <c r="J1150" s="18">
        <v>6045000</v>
      </c>
      <c r="K1150" s="58">
        <f t="shared" si="1606"/>
        <v>6045</v>
      </c>
      <c r="L1150" s="58">
        <f t="shared" si="1607"/>
        <v>6045</v>
      </c>
      <c r="M1150" s="58">
        <f t="shared" si="1608"/>
        <v>6045</v>
      </c>
      <c r="N1150" s="28" t="b">
        <f t="shared" si="1609"/>
        <v>1</v>
      </c>
      <c r="O1150" s="28" t="b">
        <f t="shared" si="1610"/>
        <v>1</v>
      </c>
      <c r="P1150" s="28" t="b">
        <f t="shared" si="1611"/>
        <v>1</v>
      </c>
      <c r="Q1150" s="28" t="b">
        <f t="shared" si="1612"/>
        <v>1</v>
      </c>
      <c r="R1150" s="28" t="b">
        <f t="shared" si="1613"/>
        <v>1</v>
      </c>
      <c r="S1150" s="73" t="b">
        <f t="shared" si="1614"/>
        <v>1</v>
      </c>
      <c r="T1150" s="73">
        <f t="shared" si="1615"/>
        <v>0</v>
      </c>
      <c r="U1150" s="61">
        <f t="shared" si="1616"/>
        <v>0</v>
      </c>
      <c r="V1150" s="62">
        <f t="shared" si="1617"/>
        <v>0</v>
      </c>
      <c r="Z1150" s="29" t="s">
        <v>156</v>
      </c>
      <c r="AA1150" s="30">
        <v>40</v>
      </c>
      <c r="AB1150" s="31">
        <v>10</v>
      </c>
      <c r="AC1150" s="31">
        <v>1</v>
      </c>
      <c r="AD1150" s="32" t="s">
        <v>155</v>
      </c>
      <c r="AE1150" s="30" t="s">
        <v>857</v>
      </c>
      <c r="AF1150" s="33">
        <v>6045</v>
      </c>
      <c r="AG1150" s="34">
        <v>0</v>
      </c>
      <c r="AH1150" s="33">
        <v>6045</v>
      </c>
      <c r="AI1150" s="34">
        <v>6045</v>
      </c>
      <c r="AJ1150" s="34">
        <v>0</v>
      </c>
      <c r="AK1150" s="34">
        <v>6045</v>
      </c>
      <c r="AL1150" s="34">
        <v>6045</v>
      </c>
      <c r="AM1150" s="34">
        <v>0</v>
      </c>
      <c r="AN1150" s="34">
        <v>6045</v>
      </c>
    </row>
    <row r="1151" spans="1:40" s="25" customFormat="1" x14ac:dyDescent="0.25">
      <c r="A1151" s="3"/>
      <c r="B1151" s="14" t="s">
        <v>102</v>
      </c>
      <c r="C1151" s="15">
        <v>40</v>
      </c>
      <c r="D1151" s="16">
        <v>10</v>
      </c>
      <c r="E1151" s="16">
        <v>1</v>
      </c>
      <c r="F1151" s="17" t="s">
        <v>155</v>
      </c>
      <c r="G1151" s="15" t="s">
        <v>101</v>
      </c>
      <c r="H1151" s="18">
        <v>6045000</v>
      </c>
      <c r="I1151" s="18">
        <v>6045000</v>
      </c>
      <c r="J1151" s="18">
        <v>6045000</v>
      </c>
      <c r="K1151" s="58">
        <f t="shared" si="1606"/>
        <v>6045</v>
      </c>
      <c r="L1151" s="58">
        <f t="shared" si="1607"/>
        <v>6045</v>
      </c>
      <c r="M1151" s="58">
        <f t="shared" si="1608"/>
        <v>6045</v>
      </c>
      <c r="N1151" s="28" t="b">
        <f t="shared" si="1609"/>
        <v>1</v>
      </c>
      <c r="O1151" s="28" t="b">
        <f t="shared" si="1610"/>
        <v>1</v>
      </c>
      <c r="P1151" s="28" t="b">
        <f t="shared" si="1611"/>
        <v>1</v>
      </c>
      <c r="Q1151" s="28" t="b">
        <f t="shared" si="1612"/>
        <v>1</v>
      </c>
      <c r="R1151" s="28" t="b">
        <f t="shared" si="1613"/>
        <v>1</v>
      </c>
      <c r="S1151" s="73" t="b">
        <f t="shared" si="1614"/>
        <v>0</v>
      </c>
      <c r="T1151" s="73">
        <f t="shared" si="1615"/>
        <v>0</v>
      </c>
      <c r="U1151" s="61">
        <f t="shared" si="1616"/>
        <v>0</v>
      </c>
      <c r="V1151" s="62">
        <f t="shared" si="1617"/>
        <v>0</v>
      </c>
      <c r="Z1151" s="29" t="s">
        <v>102</v>
      </c>
      <c r="AA1151" s="30">
        <v>40</v>
      </c>
      <c r="AB1151" s="31">
        <v>10</v>
      </c>
      <c r="AC1151" s="31">
        <v>1</v>
      </c>
      <c r="AD1151" s="32" t="s">
        <v>155</v>
      </c>
      <c r="AE1151" s="30">
        <v>300</v>
      </c>
      <c r="AF1151" s="33">
        <v>6045</v>
      </c>
      <c r="AG1151" s="34">
        <v>0</v>
      </c>
      <c r="AH1151" s="33">
        <v>6045</v>
      </c>
      <c r="AI1151" s="34">
        <v>6045</v>
      </c>
      <c r="AJ1151" s="34">
        <v>0</v>
      </c>
      <c r="AK1151" s="34">
        <v>6045</v>
      </c>
      <c r="AL1151" s="34">
        <v>6045</v>
      </c>
      <c r="AM1151" s="34">
        <v>0</v>
      </c>
      <c r="AN1151" s="34">
        <v>6045</v>
      </c>
    </row>
    <row r="1152" spans="1:40" s="25" customFormat="1" ht="26.4" x14ac:dyDescent="0.25">
      <c r="A1152" s="3"/>
      <c r="B1152" s="14" t="s">
        <v>100</v>
      </c>
      <c r="C1152" s="15">
        <v>40</v>
      </c>
      <c r="D1152" s="16">
        <v>10</v>
      </c>
      <c r="E1152" s="16">
        <v>1</v>
      </c>
      <c r="F1152" s="17" t="s">
        <v>155</v>
      </c>
      <c r="G1152" s="15" t="s">
        <v>99</v>
      </c>
      <c r="H1152" s="18">
        <v>6045000</v>
      </c>
      <c r="I1152" s="18">
        <v>6045000</v>
      </c>
      <c r="J1152" s="18">
        <v>6045000</v>
      </c>
      <c r="K1152" s="58">
        <f t="shared" si="1606"/>
        <v>6045</v>
      </c>
      <c r="L1152" s="58">
        <f t="shared" si="1607"/>
        <v>6045</v>
      </c>
      <c r="M1152" s="58">
        <f t="shared" si="1608"/>
        <v>6045</v>
      </c>
      <c r="N1152" s="28" t="b">
        <f t="shared" si="1609"/>
        <v>1</v>
      </c>
      <c r="O1152" s="28" t="b">
        <f t="shared" si="1610"/>
        <v>1</v>
      </c>
      <c r="P1152" s="28" t="b">
        <f t="shared" si="1611"/>
        <v>1</v>
      </c>
      <c r="Q1152" s="28" t="b">
        <f t="shared" si="1612"/>
        <v>1</v>
      </c>
      <c r="R1152" s="28" t="b">
        <f t="shared" si="1613"/>
        <v>1</v>
      </c>
      <c r="S1152" s="73" t="b">
        <f t="shared" si="1614"/>
        <v>0</v>
      </c>
      <c r="T1152" s="73">
        <f t="shared" si="1615"/>
        <v>0</v>
      </c>
      <c r="U1152" s="61">
        <f t="shared" si="1616"/>
        <v>0</v>
      </c>
      <c r="V1152" s="62">
        <f t="shared" si="1617"/>
        <v>0</v>
      </c>
      <c r="Z1152" s="29" t="s">
        <v>100</v>
      </c>
      <c r="AA1152" s="30">
        <v>40</v>
      </c>
      <c r="AB1152" s="31">
        <v>10</v>
      </c>
      <c r="AC1152" s="31">
        <v>1</v>
      </c>
      <c r="AD1152" s="32" t="s">
        <v>155</v>
      </c>
      <c r="AE1152" s="30">
        <v>320</v>
      </c>
      <c r="AF1152" s="33">
        <v>6045</v>
      </c>
      <c r="AG1152" s="34">
        <v>0</v>
      </c>
      <c r="AH1152" s="33">
        <v>6045</v>
      </c>
      <c r="AI1152" s="34">
        <v>6045</v>
      </c>
      <c r="AJ1152" s="34">
        <v>0</v>
      </c>
      <c r="AK1152" s="34">
        <v>6045</v>
      </c>
      <c r="AL1152" s="34">
        <v>6045</v>
      </c>
      <c r="AM1152" s="34">
        <v>0</v>
      </c>
      <c r="AN1152" s="34">
        <v>6045</v>
      </c>
    </row>
    <row r="1153" spans="1:40" s="25" customFormat="1" x14ac:dyDescent="0.25">
      <c r="A1153" s="3"/>
      <c r="B1153" s="19" t="s">
        <v>154</v>
      </c>
      <c r="C1153" s="15">
        <v>40</v>
      </c>
      <c r="D1153" s="16">
        <v>10</v>
      </c>
      <c r="E1153" s="16">
        <v>3</v>
      </c>
      <c r="F1153" s="17"/>
      <c r="G1153" s="15"/>
      <c r="H1153" s="18">
        <v>300401676.80000001</v>
      </c>
      <c r="I1153" s="18">
        <v>5349000</v>
      </c>
      <c r="J1153" s="18">
        <v>4460800</v>
      </c>
      <c r="K1153" s="58">
        <f t="shared" si="1606"/>
        <v>300401.67680000002</v>
      </c>
      <c r="L1153" s="58">
        <f t="shared" si="1607"/>
        <v>5349</v>
      </c>
      <c r="M1153" s="58">
        <f t="shared" si="1608"/>
        <v>4460.8</v>
      </c>
      <c r="N1153" s="28" t="b">
        <f t="shared" si="1609"/>
        <v>1</v>
      </c>
      <c r="O1153" s="28" t="b">
        <f t="shared" si="1610"/>
        <v>1</v>
      </c>
      <c r="P1153" s="28" t="b">
        <f t="shared" si="1611"/>
        <v>1</v>
      </c>
      <c r="Q1153" s="28" t="b">
        <f t="shared" si="1612"/>
        <v>1</v>
      </c>
      <c r="R1153" s="28" t="b">
        <f t="shared" si="1613"/>
        <v>1</v>
      </c>
      <c r="S1153" s="73" t="b">
        <f t="shared" si="1614"/>
        <v>1</v>
      </c>
      <c r="T1153" s="73">
        <f t="shared" si="1615"/>
        <v>-3.1999999773688614E-3</v>
      </c>
      <c r="U1153" s="61">
        <f t="shared" si="1616"/>
        <v>0</v>
      </c>
      <c r="V1153" s="62">
        <f t="shared" si="1617"/>
        <v>0</v>
      </c>
      <c r="Z1153" s="29" t="s">
        <v>154</v>
      </c>
      <c r="AA1153" s="30">
        <v>40</v>
      </c>
      <c r="AB1153" s="31">
        <v>10</v>
      </c>
      <c r="AC1153" s="31">
        <v>3</v>
      </c>
      <c r="AD1153" s="32" t="s">
        <v>857</v>
      </c>
      <c r="AE1153" s="30" t="s">
        <v>857</v>
      </c>
      <c r="AF1153" s="33">
        <v>4621</v>
      </c>
      <c r="AG1153" s="34">
        <v>295780.68</v>
      </c>
      <c r="AH1153" s="33">
        <v>300401.68</v>
      </c>
      <c r="AI1153" s="34">
        <v>4461</v>
      </c>
      <c r="AJ1153" s="34">
        <v>888</v>
      </c>
      <c r="AK1153" s="34">
        <v>5349</v>
      </c>
      <c r="AL1153" s="34">
        <v>4461</v>
      </c>
      <c r="AM1153" s="34">
        <v>-0.1999999999998181</v>
      </c>
      <c r="AN1153" s="34">
        <v>4460.8</v>
      </c>
    </row>
    <row r="1154" spans="1:40" s="25" customFormat="1" ht="26.4" x14ac:dyDescent="0.25">
      <c r="A1154" s="3"/>
      <c r="B1154" s="20" t="s">
        <v>96</v>
      </c>
      <c r="C1154" s="15">
        <v>40</v>
      </c>
      <c r="D1154" s="16">
        <v>10</v>
      </c>
      <c r="E1154" s="16">
        <v>3</v>
      </c>
      <c r="F1154" s="17" t="s">
        <v>95</v>
      </c>
      <c r="G1154" s="15"/>
      <c r="H1154" s="18">
        <v>180000</v>
      </c>
      <c r="I1154" s="18">
        <v>20000</v>
      </c>
      <c r="J1154" s="18">
        <v>20000</v>
      </c>
      <c r="K1154" s="58">
        <f t="shared" si="1606"/>
        <v>180</v>
      </c>
      <c r="L1154" s="58">
        <f t="shared" si="1607"/>
        <v>20</v>
      </c>
      <c r="M1154" s="58">
        <f t="shared" si="1608"/>
        <v>20</v>
      </c>
      <c r="N1154" s="28" t="b">
        <f t="shared" si="1609"/>
        <v>1</v>
      </c>
      <c r="O1154" s="28" t="b">
        <f t="shared" si="1610"/>
        <v>1</v>
      </c>
      <c r="P1154" s="28" t="b">
        <f t="shared" si="1611"/>
        <v>1</v>
      </c>
      <c r="Q1154" s="28" t="b">
        <f t="shared" si="1612"/>
        <v>1</v>
      </c>
      <c r="R1154" s="28" t="b">
        <f t="shared" si="1613"/>
        <v>1</v>
      </c>
      <c r="S1154" s="73" t="b">
        <f t="shared" si="1614"/>
        <v>1</v>
      </c>
      <c r="T1154" s="73">
        <f t="shared" si="1615"/>
        <v>0</v>
      </c>
      <c r="U1154" s="61">
        <f t="shared" si="1616"/>
        <v>0</v>
      </c>
      <c r="V1154" s="62">
        <f t="shared" si="1617"/>
        <v>0</v>
      </c>
      <c r="Z1154" s="29" t="s">
        <v>96</v>
      </c>
      <c r="AA1154" s="30">
        <v>40</v>
      </c>
      <c r="AB1154" s="31">
        <v>10</v>
      </c>
      <c r="AC1154" s="31">
        <v>3</v>
      </c>
      <c r="AD1154" s="32" t="s">
        <v>95</v>
      </c>
      <c r="AE1154" s="30" t="s">
        <v>857</v>
      </c>
      <c r="AF1154" s="33">
        <v>180</v>
      </c>
      <c r="AG1154" s="34">
        <v>0</v>
      </c>
      <c r="AH1154" s="33">
        <v>180</v>
      </c>
      <c r="AI1154" s="34">
        <v>20</v>
      </c>
      <c r="AJ1154" s="34">
        <v>0</v>
      </c>
      <c r="AK1154" s="34">
        <v>20</v>
      </c>
      <c r="AL1154" s="34">
        <v>20</v>
      </c>
      <c r="AM1154" s="34">
        <v>0</v>
      </c>
      <c r="AN1154" s="34">
        <v>20</v>
      </c>
    </row>
    <row r="1155" spans="1:40" s="25" customFormat="1" ht="26.4" x14ac:dyDescent="0.25">
      <c r="A1155" s="3"/>
      <c r="B1155" s="14" t="s">
        <v>153</v>
      </c>
      <c r="C1155" s="15">
        <v>40</v>
      </c>
      <c r="D1155" s="16">
        <v>10</v>
      </c>
      <c r="E1155" s="16">
        <v>3</v>
      </c>
      <c r="F1155" s="17" t="s">
        <v>152</v>
      </c>
      <c r="G1155" s="15"/>
      <c r="H1155" s="18">
        <v>180000</v>
      </c>
      <c r="I1155" s="18">
        <v>20000</v>
      </c>
      <c r="J1155" s="18">
        <v>20000</v>
      </c>
      <c r="K1155" s="58">
        <f t="shared" si="1606"/>
        <v>180</v>
      </c>
      <c r="L1155" s="58">
        <f t="shared" si="1607"/>
        <v>20</v>
      </c>
      <c r="M1155" s="58">
        <f t="shared" si="1608"/>
        <v>20</v>
      </c>
      <c r="N1155" s="28" t="b">
        <f t="shared" si="1609"/>
        <v>1</v>
      </c>
      <c r="O1155" s="28" t="b">
        <f t="shared" si="1610"/>
        <v>1</v>
      </c>
      <c r="P1155" s="28" t="b">
        <f t="shared" si="1611"/>
        <v>1</v>
      </c>
      <c r="Q1155" s="28" t="b">
        <f t="shared" si="1612"/>
        <v>1</v>
      </c>
      <c r="R1155" s="28" t="b">
        <f t="shared" si="1613"/>
        <v>1</v>
      </c>
      <c r="S1155" s="73" t="b">
        <f t="shared" si="1614"/>
        <v>1</v>
      </c>
      <c r="T1155" s="73">
        <f t="shared" si="1615"/>
        <v>0</v>
      </c>
      <c r="U1155" s="61">
        <f t="shared" si="1616"/>
        <v>0</v>
      </c>
      <c r="V1155" s="62">
        <f t="shared" si="1617"/>
        <v>0</v>
      </c>
      <c r="Z1155" s="29" t="s">
        <v>153</v>
      </c>
      <c r="AA1155" s="30">
        <v>40</v>
      </c>
      <c r="AB1155" s="31">
        <v>10</v>
      </c>
      <c r="AC1155" s="31">
        <v>3</v>
      </c>
      <c r="AD1155" s="32" t="s">
        <v>152</v>
      </c>
      <c r="AE1155" s="30" t="s">
        <v>857</v>
      </c>
      <c r="AF1155" s="33">
        <v>180</v>
      </c>
      <c r="AG1155" s="34">
        <v>0</v>
      </c>
      <c r="AH1155" s="33">
        <v>180</v>
      </c>
      <c r="AI1155" s="34">
        <v>20</v>
      </c>
      <c r="AJ1155" s="34">
        <v>0</v>
      </c>
      <c r="AK1155" s="34">
        <v>20</v>
      </c>
      <c r="AL1155" s="34">
        <v>20</v>
      </c>
      <c r="AM1155" s="34">
        <v>0</v>
      </c>
      <c r="AN1155" s="34">
        <v>20</v>
      </c>
    </row>
    <row r="1156" spans="1:40" s="25" customFormat="1" ht="21" x14ac:dyDescent="0.25">
      <c r="A1156" s="3"/>
      <c r="B1156" s="14" t="s">
        <v>151</v>
      </c>
      <c r="C1156" s="15">
        <v>40</v>
      </c>
      <c r="D1156" s="16">
        <v>10</v>
      </c>
      <c r="E1156" s="16">
        <v>3</v>
      </c>
      <c r="F1156" s="17" t="s">
        <v>150</v>
      </c>
      <c r="G1156" s="15"/>
      <c r="H1156" s="18">
        <v>180000</v>
      </c>
      <c r="I1156" s="18">
        <v>20000</v>
      </c>
      <c r="J1156" s="18">
        <v>20000</v>
      </c>
      <c r="K1156" s="58">
        <f t="shared" si="1606"/>
        <v>180</v>
      </c>
      <c r="L1156" s="58">
        <f t="shared" si="1607"/>
        <v>20</v>
      </c>
      <c r="M1156" s="58">
        <f t="shared" si="1608"/>
        <v>20</v>
      </c>
      <c r="N1156" s="28" t="b">
        <f t="shared" si="1609"/>
        <v>1</v>
      </c>
      <c r="O1156" s="28" t="b">
        <f t="shared" si="1610"/>
        <v>1</v>
      </c>
      <c r="P1156" s="28" t="b">
        <f t="shared" si="1611"/>
        <v>1</v>
      </c>
      <c r="Q1156" s="28" t="b">
        <f t="shared" si="1612"/>
        <v>1</v>
      </c>
      <c r="R1156" s="28" t="b">
        <f t="shared" si="1613"/>
        <v>1</v>
      </c>
      <c r="S1156" s="73" t="b">
        <f t="shared" si="1614"/>
        <v>1</v>
      </c>
      <c r="T1156" s="73">
        <f t="shared" si="1615"/>
        <v>0</v>
      </c>
      <c r="U1156" s="61">
        <f t="shared" si="1616"/>
        <v>0</v>
      </c>
      <c r="V1156" s="62">
        <f t="shared" si="1617"/>
        <v>0</v>
      </c>
      <c r="Z1156" s="29" t="s">
        <v>151</v>
      </c>
      <c r="AA1156" s="30">
        <v>40</v>
      </c>
      <c r="AB1156" s="31">
        <v>10</v>
      </c>
      <c r="AC1156" s="31">
        <v>3</v>
      </c>
      <c r="AD1156" s="32" t="s">
        <v>150</v>
      </c>
      <c r="AE1156" s="30" t="s">
        <v>857</v>
      </c>
      <c r="AF1156" s="33">
        <v>180</v>
      </c>
      <c r="AG1156" s="34">
        <v>0</v>
      </c>
      <c r="AH1156" s="33">
        <v>180</v>
      </c>
      <c r="AI1156" s="34">
        <v>20</v>
      </c>
      <c r="AJ1156" s="34">
        <v>0</v>
      </c>
      <c r="AK1156" s="34">
        <v>20</v>
      </c>
      <c r="AL1156" s="34">
        <v>20</v>
      </c>
      <c r="AM1156" s="34">
        <v>0</v>
      </c>
      <c r="AN1156" s="34">
        <v>20</v>
      </c>
    </row>
    <row r="1157" spans="1:40" s="25" customFormat="1" x14ac:dyDescent="0.25">
      <c r="A1157" s="3"/>
      <c r="B1157" s="14" t="s">
        <v>149</v>
      </c>
      <c r="C1157" s="15">
        <v>40</v>
      </c>
      <c r="D1157" s="16">
        <v>10</v>
      </c>
      <c r="E1157" s="16">
        <v>3</v>
      </c>
      <c r="F1157" s="17" t="s">
        <v>147</v>
      </c>
      <c r="G1157" s="15"/>
      <c r="H1157" s="18">
        <v>100000</v>
      </c>
      <c r="I1157" s="18">
        <v>20000</v>
      </c>
      <c r="J1157" s="18">
        <v>20000</v>
      </c>
      <c r="K1157" s="58">
        <f t="shared" si="1606"/>
        <v>100</v>
      </c>
      <c r="L1157" s="58">
        <f t="shared" si="1607"/>
        <v>20</v>
      </c>
      <c r="M1157" s="58">
        <f t="shared" si="1608"/>
        <v>20</v>
      </c>
      <c r="N1157" s="28" t="b">
        <f t="shared" si="1609"/>
        <v>1</v>
      </c>
      <c r="O1157" s="28" t="b">
        <f t="shared" si="1610"/>
        <v>1</v>
      </c>
      <c r="P1157" s="28" t="b">
        <f t="shared" si="1611"/>
        <v>1</v>
      </c>
      <c r="Q1157" s="28" t="b">
        <f t="shared" si="1612"/>
        <v>1</v>
      </c>
      <c r="R1157" s="28" t="b">
        <f t="shared" si="1613"/>
        <v>1</v>
      </c>
      <c r="S1157" s="73" t="b">
        <f t="shared" si="1614"/>
        <v>1</v>
      </c>
      <c r="T1157" s="73">
        <f t="shared" si="1615"/>
        <v>0</v>
      </c>
      <c r="U1157" s="61">
        <f t="shared" si="1616"/>
        <v>0</v>
      </c>
      <c r="V1157" s="62">
        <f t="shared" si="1617"/>
        <v>0</v>
      </c>
      <c r="Z1157" s="29" t="s">
        <v>149</v>
      </c>
      <c r="AA1157" s="30">
        <v>40</v>
      </c>
      <c r="AB1157" s="31">
        <v>10</v>
      </c>
      <c r="AC1157" s="31">
        <v>3</v>
      </c>
      <c r="AD1157" s="32" t="s">
        <v>147</v>
      </c>
      <c r="AE1157" s="30" t="s">
        <v>857</v>
      </c>
      <c r="AF1157" s="33">
        <v>180</v>
      </c>
      <c r="AG1157" s="34">
        <v>-80</v>
      </c>
      <c r="AH1157" s="33">
        <v>100</v>
      </c>
      <c r="AI1157" s="34">
        <v>20</v>
      </c>
      <c r="AJ1157" s="34">
        <v>0</v>
      </c>
      <c r="AK1157" s="34">
        <v>20</v>
      </c>
      <c r="AL1157" s="34">
        <v>20</v>
      </c>
      <c r="AM1157" s="34">
        <v>0</v>
      </c>
      <c r="AN1157" s="34">
        <v>20</v>
      </c>
    </row>
    <row r="1158" spans="1:40" s="25" customFormat="1" x14ac:dyDescent="0.25">
      <c r="A1158" s="3"/>
      <c r="B1158" s="14" t="s">
        <v>102</v>
      </c>
      <c r="C1158" s="15">
        <v>40</v>
      </c>
      <c r="D1158" s="16">
        <v>10</v>
      </c>
      <c r="E1158" s="16">
        <v>3</v>
      </c>
      <c r="F1158" s="17" t="s">
        <v>147</v>
      </c>
      <c r="G1158" s="15" t="s">
        <v>101</v>
      </c>
      <c r="H1158" s="18">
        <v>100000</v>
      </c>
      <c r="I1158" s="18">
        <v>20000</v>
      </c>
      <c r="J1158" s="18">
        <v>20000</v>
      </c>
      <c r="K1158" s="58">
        <f t="shared" si="1606"/>
        <v>100</v>
      </c>
      <c r="L1158" s="58">
        <f t="shared" si="1607"/>
        <v>20</v>
      </c>
      <c r="M1158" s="58">
        <f t="shared" si="1608"/>
        <v>20</v>
      </c>
      <c r="N1158" s="28" t="b">
        <f t="shared" si="1609"/>
        <v>1</v>
      </c>
      <c r="O1158" s="28" t="b">
        <f t="shared" si="1610"/>
        <v>1</v>
      </c>
      <c r="P1158" s="28" t="b">
        <f t="shared" si="1611"/>
        <v>1</v>
      </c>
      <c r="Q1158" s="28" t="b">
        <f t="shared" si="1612"/>
        <v>1</v>
      </c>
      <c r="R1158" s="28" t="b">
        <f t="shared" si="1613"/>
        <v>1</v>
      </c>
      <c r="S1158" s="73" t="b">
        <f t="shared" si="1614"/>
        <v>0</v>
      </c>
      <c r="T1158" s="73">
        <f t="shared" si="1615"/>
        <v>0</v>
      </c>
      <c r="U1158" s="61">
        <f t="shared" si="1616"/>
        <v>0</v>
      </c>
      <c r="V1158" s="62">
        <f t="shared" si="1617"/>
        <v>0</v>
      </c>
      <c r="Z1158" s="29" t="s">
        <v>102</v>
      </c>
      <c r="AA1158" s="30">
        <v>40</v>
      </c>
      <c r="AB1158" s="31">
        <v>10</v>
      </c>
      <c r="AC1158" s="31">
        <v>3</v>
      </c>
      <c r="AD1158" s="32" t="s">
        <v>147</v>
      </c>
      <c r="AE1158" s="30">
        <v>300</v>
      </c>
      <c r="AF1158" s="33">
        <v>180</v>
      </c>
      <c r="AG1158" s="34">
        <v>-80</v>
      </c>
      <c r="AH1158" s="33">
        <v>100</v>
      </c>
      <c r="AI1158" s="34">
        <v>20</v>
      </c>
      <c r="AJ1158" s="34">
        <v>0</v>
      </c>
      <c r="AK1158" s="34">
        <v>20</v>
      </c>
      <c r="AL1158" s="34">
        <v>20</v>
      </c>
      <c r="AM1158" s="34">
        <v>0</v>
      </c>
      <c r="AN1158" s="34">
        <v>20</v>
      </c>
    </row>
    <row r="1159" spans="1:40" s="25" customFormat="1" x14ac:dyDescent="0.25">
      <c r="A1159" s="3"/>
      <c r="B1159" s="14" t="s">
        <v>148</v>
      </c>
      <c r="C1159" s="15">
        <v>40</v>
      </c>
      <c r="D1159" s="16">
        <v>10</v>
      </c>
      <c r="E1159" s="16">
        <v>3</v>
      </c>
      <c r="F1159" s="17" t="s">
        <v>147</v>
      </c>
      <c r="G1159" s="15" t="s">
        <v>146</v>
      </c>
      <c r="H1159" s="18">
        <v>100000</v>
      </c>
      <c r="I1159" s="18">
        <v>20000</v>
      </c>
      <c r="J1159" s="18">
        <v>20000</v>
      </c>
      <c r="K1159" s="58">
        <f t="shared" si="1606"/>
        <v>100</v>
      </c>
      <c r="L1159" s="58">
        <f t="shared" si="1607"/>
        <v>20</v>
      </c>
      <c r="M1159" s="58">
        <f t="shared" si="1608"/>
        <v>20</v>
      </c>
      <c r="N1159" s="28" t="b">
        <f t="shared" si="1609"/>
        <v>1</v>
      </c>
      <c r="O1159" s="28" t="b">
        <f t="shared" si="1610"/>
        <v>1</v>
      </c>
      <c r="P1159" s="28" t="b">
        <f t="shared" si="1611"/>
        <v>1</v>
      </c>
      <c r="Q1159" s="28" t="b">
        <f t="shared" si="1612"/>
        <v>1</v>
      </c>
      <c r="R1159" s="28" t="b">
        <f t="shared" si="1613"/>
        <v>1</v>
      </c>
      <c r="S1159" s="73" t="b">
        <f t="shared" si="1614"/>
        <v>0</v>
      </c>
      <c r="T1159" s="73">
        <f t="shared" si="1615"/>
        <v>0</v>
      </c>
      <c r="U1159" s="61">
        <f t="shared" si="1616"/>
        <v>0</v>
      </c>
      <c r="V1159" s="62">
        <f t="shared" si="1617"/>
        <v>0</v>
      </c>
      <c r="Z1159" s="29" t="s">
        <v>148</v>
      </c>
      <c r="AA1159" s="30">
        <v>40</v>
      </c>
      <c r="AB1159" s="31">
        <v>10</v>
      </c>
      <c r="AC1159" s="31">
        <v>3</v>
      </c>
      <c r="AD1159" s="32" t="s">
        <v>147</v>
      </c>
      <c r="AE1159" s="30">
        <v>330</v>
      </c>
      <c r="AF1159" s="33">
        <v>180</v>
      </c>
      <c r="AG1159" s="34">
        <v>-80</v>
      </c>
      <c r="AH1159" s="33">
        <v>100</v>
      </c>
      <c r="AI1159" s="34">
        <v>20</v>
      </c>
      <c r="AJ1159" s="34">
        <v>0</v>
      </c>
      <c r="AK1159" s="34">
        <v>20</v>
      </c>
      <c r="AL1159" s="34">
        <v>20</v>
      </c>
      <c r="AM1159" s="34">
        <v>0</v>
      </c>
      <c r="AN1159" s="34">
        <v>20</v>
      </c>
    </row>
    <row r="1160" spans="1:40" s="25" customFormat="1" x14ac:dyDescent="0.25">
      <c r="A1160" s="3"/>
      <c r="B1160" s="14" t="s">
        <v>145</v>
      </c>
      <c r="C1160" s="15">
        <v>40</v>
      </c>
      <c r="D1160" s="16">
        <v>10</v>
      </c>
      <c r="E1160" s="16">
        <v>3</v>
      </c>
      <c r="F1160" s="17" t="s">
        <v>144</v>
      </c>
      <c r="G1160" s="15"/>
      <c r="H1160" s="18">
        <v>80000</v>
      </c>
      <c r="I1160" s="18">
        <v>0</v>
      </c>
      <c r="J1160" s="18">
        <v>0</v>
      </c>
      <c r="K1160" s="58">
        <f t="shared" si="1606"/>
        <v>80</v>
      </c>
      <c r="L1160" s="58">
        <f t="shared" si="1607"/>
        <v>0</v>
      </c>
      <c r="M1160" s="58">
        <f t="shared" si="1608"/>
        <v>0</v>
      </c>
      <c r="N1160" s="28" t="b">
        <f t="shared" si="1609"/>
        <v>1</v>
      </c>
      <c r="O1160" s="28" t="b">
        <f t="shared" si="1610"/>
        <v>1</v>
      </c>
      <c r="P1160" s="28" t="b">
        <f t="shared" si="1611"/>
        <v>1</v>
      </c>
      <c r="Q1160" s="28" t="b">
        <f t="shared" si="1612"/>
        <v>1</v>
      </c>
      <c r="R1160" s="28" t="b">
        <f t="shared" si="1613"/>
        <v>1</v>
      </c>
      <c r="S1160" s="73" t="b">
        <f t="shared" si="1614"/>
        <v>1</v>
      </c>
      <c r="T1160" s="73">
        <f t="shared" si="1615"/>
        <v>0</v>
      </c>
      <c r="U1160" s="61">
        <f t="shared" si="1616"/>
        <v>0</v>
      </c>
      <c r="V1160" s="62">
        <f t="shared" si="1617"/>
        <v>0</v>
      </c>
      <c r="Z1160" s="29" t="s">
        <v>145</v>
      </c>
      <c r="AA1160" s="30">
        <v>40</v>
      </c>
      <c r="AB1160" s="31">
        <v>10</v>
      </c>
      <c r="AC1160" s="31">
        <v>3</v>
      </c>
      <c r="AD1160" s="32" t="s">
        <v>144</v>
      </c>
      <c r="AE1160" s="30" t="s">
        <v>857</v>
      </c>
      <c r="AF1160" s="33">
        <v>0</v>
      </c>
      <c r="AG1160" s="34">
        <v>80</v>
      </c>
      <c r="AH1160" s="33">
        <v>80</v>
      </c>
      <c r="AI1160" s="34">
        <v>0</v>
      </c>
      <c r="AJ1160" s="34">
        <v>0</v>
      </c>
      <c r="AK1160" s="34">
        <v>0</v>
      </c>
      <c r="AL1160" s="34">
        <v>0</v>
      </c>
      <c r="AM1160" s="34">
        <v>0</v>
      </c>
      <c r="AN1160" s="34">
        <v>0</v>
      </c>
    </row>
    <row r="1161" spans="1:40" s="25" customFormat="1" x14ac:dyDescent="0.25">
      <c r="A1161" s="3"/>
      <c r="B1161" s="14" t="s">
        <v>102</v>
      </c>
      <c r="C1161" s="15">
        <v>40</v>
      </c>
      <c r="D1161" s="16">
        <v>10</v>
      </c>
      <c r="E1161" s="16">
        <v>3</v>
      </c>
      <c r="F1161" s="17" t="s">
        <v>144</v>
      </c>
      <c r="G1161" s="15" t="s">
        <v>101</v>
      </c>
      <c r="H1161" s="18">
        <v>80000</v>
      </c>
      <c r="I1161" s="18">
        <v>0</v>
      </c>
      <c r="J1161" s="18">
        <v>0</v>
      </c>
      <c r="K1161" s="58">
        <f t="shared" si="1606"/>
        <v>80</v>
      </c>
      <c r="L1161" s="58">
        <f t="shared" si="1607"/>
        <v>0</v>
      </c>
      <c r="M1161" s="58">
        <f t="shared" si="1608"/>
        <v>0</v>
      </c>
      <c r="N1161" s="28" t="b">
        <f t="shared" si="1609"/>
        <v>1</v>
      </c>
      <c r="O1161" s="28" t="b">
        <f t="shared" si="1610"/>
        <v>1</v>
      </c>
      <c r="P1161" s="28" t="b">
        <f t="shared" si="1611"/>
        <v>1</v>
      </c>
      <c r="Q1161" s="28" t="b">
        <f t="shared" si="1612"/>
        <v>1</v>
      </c>
      <c r="R1161" s="28" t="b">
        <f t="shared" si="1613"/>
        <v>1</v>
      </c>
      <c r="S1161" s="73" t="b">
        <f t="shared" si="1614"/>
        <v>0</v>
      </c>
      <c r="T1161" s="73">
        <f t="shared" si="1615"/>
        <v>0</v>
      </c>
      <c r="U1161" s="61">
        <f t="shared" si="1616"/>
        <v>0</v>
      </c>
      <c r="V1161" s="62">
        <f t="shared" si="1617"/>
        <v>0</v>
      </c>
      <c r="Z1161" s="29" t="s">
        <v>102</v>
      </c>
      <c r="AA1161" s="30">
        <v>40</v>
      </c>
      <c r="AB1161" s="31">
        <v>10</v>
      </c>
      <c r="AC1161" s="31">
        <v>3</v>
      </c>
      <c r="AD1161" s="32" t="s">
        <v>144</v>
      </c>
      <c r="AE1161" s="30">
        <v>300</v>
      </c>
      <c r="AF1161" s="33">
        <v>0</v>
      </c>
      <c r="AG1161" s="34">
        <v>80</v>
      </c>
      <c r="AH1161" s="33">
        <v>80</v>
      </c>
      <c r="AI1161" s="34">
        <v>0</v>
      </c>
      <c r="AJ1161" s="34">
        <v>0</v>
      </c>
      <c r="AK1161" s="34">
        <v>0</v>
      </c>
      <c r="AL1161" s="34">
        <v>0</v>
      </c>
      <c r="AM1161" s="34">
        <v>0</v>
      </c>
      <c r="AN1161" s="34">
        <v>0</v>
      </c>
    </row>
    <row r="1162" spans="1:40" s="25" customFormat="1" x14ac:dyDescent="0.25">
      <c r="A1162" s="3"/>
      <c r="B1162" s="14" t="s">
        <v>119</v>
      </c>
      <c r="C1162" s="15">
        <v>40</v>
      </c>
      <c r="D1162" s="16">
        <v>10</v>
      </c>
      <c r="E1162" s="16">
        <v>3</v>
      </c>
      <c r="F1162" s="17" t="s">
        <v>144</v>
      </c>
      <c r="G1162" s="15" t="s">
        <v>118</v>
      </c>
      <c r="H1162" s="18">
        <v>80000</v>
      </c>
      <c r="I1162" s="18">
        <v>0</v>
      </c>
      <c r="J1162" s="18">
        <v>0</v>
      </c>
      <c r="K1162" s="58">
        <f t="shared" si="1606"/>
        <v>80</v>
      </c>
      <c r="L1162" s="58">
        <f t="shared" si="1607"/>
        <v>0</v>
      </c>
      <c r="M1162" s="58">
        <f t="shared" si="1608"/>
        <v>0</v>
      </c>
      <c r="N1162" s="28" t="b">
        <f t="shared" si="1609"/>
        <v>1</v>
      </c>
      <c r="O1162" s="28" t="b">
        <f t="shared" si="1610"/>
        <v>1</v>
      </c>
      <c r="P1162" s="28" t="b">
        <f t="shared" si="1611"/>
        <v>1</v>
      </c>
      <c r="Q1162" s="28" t="b">
        <f t="shared" si="1612"/>
        <v>1</v>
      </c>
      <c r="R1162" s="28" t="b">
        <f t="shared" si="1613"/>
        <v>1</v>
      </c>
      <c r="S1162" s="73" t="b">
        <f t="shared" si="1614"/>
        <v>0</v>
      </c>
      <c r="T1162" s="73">
        <f t="shared" si="1615"/>
        <v>0</v>
      </c>
      <c r="U1162" s="61">
        <f t="shared" si="1616"/>
        <v>0</v>
      </c>
      <c r="V1162" s="62">
        <f t="shared" si="1617"/>
        <v>0</v>
      </c>
      <c r="Z1162" s="29" t="s">
        <v>119</v>
      </c>
      <c r="AA1162" s="30">
        <v>40</v>
      </c>
      <c r="AB1162" s="31">
        <v>10</v>
      </c>
      <c r="AC1162" s="31">
        <v>3</v>
      </c>
      <c r="AD1162" s="32" t="s">
        <v>144</v>
      </c>
      <c r="AE1162" s="30">
        <v>310</v>
      </c>
      <c r="AF1162" s="33">
        <v>0</v>
      </c>
      <c r="AG1162" s="34">
        <v>80</v>
      </c>
      <c r="AH1162" s="33">
        <v>80</v>
      </c>
      <c r="AI1162" s="34">
        <v>0</v>
      </c>
      <c r="AJ1162" s="34">
        <v>0</v>
      </c>
      <c r="AK1162" s="34">
        <v>0</v>
      </c>
      <c r="AL1162" s="34">
        <v>0</v>
      </c>
      <c r="AM1162" s="34">
        <v>0</v>
      </c>
      <c r="AN1162" s="34">
        <v>0</v>
      </c>
    </row>
    <row r="1163" spans="1:40" s="25" customFormat="1" x14ac:dyDescent="0.25">
      <c r="A1163" s="3"/>
      <c r="B1163" s="20" t="s">
        <v>112</v>
      </c>
      <c r="C1163" s="15">
        <v>40</v>
      </c>
      <c r="D1163" s="16">
        <v>10</v>
      </c>
      <c r="E1163" s="16">
        <v>3</v>
      </c>
      <c r="F1163" s="17" t="s">
        <v>111</v>
      </c>
      <c r="G1163" s="15"/>
      <c r="H1163" s="18">
        <v>300221676.80000001</v>
      </c>
      <c r="I1163" s="18">
        <v>5329000</v>
      </c>
      <c r="J1163" s="18">
        <v>4440800</v>
      </c>
      <c r="K1163" s="58">
        <f t="shared" si="1606"/>
        <v>300221.67680000002</v>
      </c>
      <c r="L1163" s="58">
        <f t="shared" si="1607"/>
        <v>5329</v>
      </c>
      <c r="M1163" s="58">
        <f t="shared" si="1608"/>
        <v>4440.8</v>
      </c>
      <c r="N1163" s="28" t="b">
        <f t="shared" si="1609"/>
        <v>1</v>
      </c>
      <c r="O1163" s="28" t="b">
        <f t="shared" si="1610"/>
        <v>1</v>
      </c>
      <c r="P1163" s="28" t="b">
        <f t="shared" si="1611"/>
        <v>1</v>
      </c>
      <c r="Q1163" s="28" t="b">
        <f t="shared" si="1612"/>
        <v>1</v>
      </c>
      <c r="R1163" s="28" t="b">
        <f t="shared" si="1613"/>
        <v>1</v>
      </c>
      <c r="S1163" s="73" t="b">
        <f t="shared" si="1614"/>
        <v>1</v>
      </c>
      <c r="T1163" s="73">
        <f t="shared" si="1615"/>
        <v>-3.1999999773688614E-3</v>
      </c>
      <c r="U1163" s="61">
        <f t="shared" si="1616"/>
        <v>0</v>
      </c>
      <c r="V1163" s="62">
        <f t="shared" si="1617"/>
        <v>0</v>
      </c>
      <c r="Z1163" s="29" t="s">
        <v>112</v>
      </c>
      <c r="AA1163" s="30">
        <v>40</v>
      </c>
      <c r="AB1163" s="31">
        <v>10</v>
      </c>
      <c r="AC1163" s="31">
        <v>3</v>
      </c>
      <c r="AD1163" s="32" t="s">
        <v>111</v>
      </c>
      <c r="AE1163" s="30" t="s">
        <v>857</v>
      </c>
      <c r="AF1163" s="33">
        <v>4441</v>
      </c>
      <c r="AG1163" s="34">
        <v>295780.68</v>
      </c>
      <c r="AH1163" s="33">
        <v>300221.68</v>
      </c>
      <c r="AI1163" s="34">
        <v>4441</v>
      </c>
      <c r="AJ1163" s="34">
        <v>888</v>
      </c>
      <c r="AK1163" s="34">
        <v>5329</v>
      </c>
      <c r="AL1163" s="34">
        <v>4441</v>
      </c>
      <c r="AM1163" s="34">
        <v>-0.1999999999998181</v>
      </c>
      <c r="AN1163" s="34">
        <v>4440.8</v>
      </c>
    </row>
    <row r="1164" spans="1:40" s="25" customFormat="1" x14ac:dyDescent="0.25">
      <c r="A1164" s="3"/>
      <c r="B1164" s="14" t="s">
        <v>143</v>
      </c>
      <c r="C1164" s="15">
        <v>40</v>
      </c>
      <c r="D1164" s="16">
        <v>10</v>
      </c>
      <c r="E1164" s="16">
        <v>3</v>
      </c>
      <c r="F1164" s="17" t="s">
        <v>142</v>
      </c>
      <c r="G1164" s="15"/>
      <c r="H1164" s="18">
        <v>295780876.80000001</v>
      </c>
      <c r="I1164" s="18">
        <v>0</v>
      </c>
      <c r="J1164" s="18">
        <v>0</v>
      </c>
      <c r="K1164" s="58">
        <f t="shared" si="1606"/>
        <v>295780.87680000003</v>
      </c>
      <c r="L1164" s="58">
        <f t="shared" si="1607"/>
        <v>0</v>
      </c>
      <c r="M1164" s="58">
        <f t="shared" si="1608"/>
        <v>0</v>
      </c>
      <c r="N1164" s="28" t="b">
        <f t="shared" si="1609"/>
        <v>1</v>
      </c>
      <c r="O1164" s="28" t="b">
        <f t="shared" si="1610"/>
        <v>1</v>
      </c>
      <c r="P1164" s="28" t="b">
        <f t="shared" si="1611"/>
        <v>1</v>
      </c>
      <c r="Q1164" s="28" t="b">
        <f t="shared" si="1612"/>
        <v>1</v>
      </c>
      <c r="R1164" s="28" t="b">
        <f t="shared" si="1613"/>
        <v>1</v>
      </c>
      <c r="S1164" s="73" t="b">
        <f t="shared" si="1614"/>
        <v>1</v>
      </c>
      <c r="T1164" s="73">
        <f t="shared" si="1615"/>
        <v>-3.1999999773688614E-3</v>
      </c>
      <c r="U1164" s="61">
        <f t="shared" si="1616"/>
        <v>0</v>
      </c>
      <c r="V1164" s="62">
        <f t="shared" si="1617"/>
        <v>0</v>
      </c>
      <c r="Z1164" s="29" t="s">
        <v>143</v>
      </c>
      <c r="AA1164" s="30">
        <v>40</v>
      </c>
      <c r="AB1164" s="31">
        <v>10</v>
      </c>
      <c r="AC1164" s="31">
        <v>3</v>
      </c>
      <c r="AD1164" s="32" t="s">
        <v>142</v>
      </c>
      <c r="AE1164" s="30" t="s">
        <v>857</v>
      </c>
      <c r="AF1164" s="33">
        <v>0</v>
      </c>
      <c r="AG1164" s="34">
        <v>295780.88</v>
      </c>
      <c r="AH1164" s="33">
        <v>295780.88</v>
      </c>
      <c r="AI1164" s="34">
        <v>0</v>
      </c>
      <c r="AJ1164" s="34">
        <v>0</v>
      </c>
      <c r="AK1164" s="34">
        <v>0</v>
      </c>
      <c r="AL1164" s="34">
        <v>0</v>
      </c>
      <c r="AM1164" s="34">
        <v>0</v>
      </c>
      <c r="AN1164" s="34">
        <v>0</v>
      </c>
    </row>
    <row r="1165" spans="1:40" s="25" customFormat="1" ht="26.4" x14ac:dyDescent="0.25">
      <c r="A1165" s="3"/>
      <c r="B1165" s="14" t="s">
        <v>141</v>
      </c>
      <c r="C1165" s="15">
        <v>40</v>
      </c>
      <c r="D1165" s="16">
        <v>10</v>
      </c>
      <c r="E1165" s="16">
        <v>3</v>
      </c>
      <c r="F1165" s="17" t="s">
        <v>140</v>
      </c>
      <c r="G1165" s="15"/>
      <c r="H1165" s="18">
        <v>295780876.80000001</v>
      </c>
      <c r="I1165" s="18">
        <v>0</v>
      </c>
      <c r="J1165" s="18">
        <v>0</v>
      </c>
      <c r="K1165" s="58">
        <f t="shared" si="1606"/>
        <v>295780.87680000003</v>
      </c>
      <c r="L1165" s="58">
        <f t="shared" si="1607"/>
        <v>0</v>
      </c>
      <c r="M1165" s="58">
        <f t="shared" si="1608"/>
        <v>0</v>
      </c>
      <c r="N1165" s="28" t="b">
        <f t="shared" si="1609"/>
        <v>1</v>
      </c>
      <c r="O1165" s="28" t="b">
        <f t="shared" si="1610"/>
        <v>1</v>
      </c>
      <c r="P1165" s="28" t="b">
        <f t="shared" si="1611"/>
        <v>1</v>
      </c>
      <c r="Q1165" s="28" t="b">
        <f t="shared" si="1612"/>
        <v>1</v>
      </c>
      <c r="R1165" s="28" t="b">
        <f t="shared" si="1613"/>
        <v>1</v>
      </c>
      <c r="S1165" s="73" t="b">
        <f t="shared" si="1614"/>
        <v>1</v>
      </c>
      <c r="T1165" s="73">
        <f t="shared" si="1615"/>
        <v>-3.1999999773688614E-3</v>
      </c>
      <c r="U1165" s="61">
        <f t="shared" si="1616"/>
        <v>0</v>
      </c>
      <c r="V1165" s="62">
        <f t="shared" si="1617"/>
        <v>0</v>
      </c>
      <c r="Z1165" s="29" t="s">
        <v>141</v>
      </c>
      <c r="AA1165" s="30">
        <v>40</v>
      </c>
      <c r="AB1165" s="31">
        <v>10</v>
      </c>
      <c r="AC1165" s="31">
        <v>3</v>
      </c>
      <c r="AD1165" s="32" t="s">
        <v>140</v>
      </c>
      <c r="AE1165" s="30" t="s">
        <v>857</v>
      </c>
      <c r="AF1165" s="33">
        <v>0</v>
      </c>
      <c r="AG1165" s="34">
        <v>295780.88</v>
      </c>
      <c r="AH1165" s="33">
        <v>295780.88</v>
      </c>
      <c r="AI1165" s="34">
        <v>0</v>
      </c>
      <c r="AJ1165" s="34">
        <v>0</v>
      </c>
      <c r="AK1165" s="34">
        <v>0</v>
      </c>
      <c r="AL1165" s="34">
        <v>0</v>
      </c>
      <c r="AM1165" s="34">
        <v>0</v>
      </c>
      <c r="AN1165" s="34">
        <v>0</v>
      </c>
    </row>
    <row r="1166" spans="1:40" s="25" customFormat="1" ht="26.4" x14ac:dyDescent="0.25">
      <c r="A1166" s="3"/>
      <c r="B1166" s="14" t="s">
        <v>139</v>
      </c>
      <c r="C1166" s="15">
        <v>40</v>
      </c>
      <c r="D1166" s="16">
        <v>10</v>
      </c>
      <c r="E1166" s="16">
        <v>3</v>
      </c>
      <c r="F1166" s="17" t="s">
        <v>138</v>
      </c>
      <c r="G1166" s="15"/>
      <c r="H1166" s="18">
        <v>263244980.34999999</v>
      </c>
      <c r="I1166" s="18">
        <v>0</v>
      </c>
      <c r="J1166" s="18">
        <v>0</v>
      </c>
      <c r="K1166" s="58">
        <f t="shared" si="1606"/>
        <v>263244.98034999997</v>
      </c>
      <c r="L1166" s="58">
        <f t="shared" si="1607"/>
        <v>0</v>
      </c>
      <c r="M1166" s="58">
        <f t="shared" si="1608"/>
        <v>0</v>
      </c>
      <c r="N1166" s="28" t="b">
        <f t="shared" si="1609"/>
        <v>1</v>
      </c>
      <c r="O1166" s="28" t="b">
        <f t="shared" si="1610"/>
        <v>1</v>
      </c>
      <c r="P1166" s="28" t="b">
        <f t="shared" si="1611"/>
        <v>1</v>
      </c>
      <c r="Q1166" s="28" t="b">
        <f t="shared" si="1612"/>
        <v>1</v>
      </c>
      <c r="R1166" s="28" t="b">
        <f t="shared" si="1613"/>
        <v>1</v>
      </c>
      <c r="S1166" s="73" t="b">
        <f t="shared" si="1614"/>
        <v>1</v>
      </c>
      <c r="T1166" s="73">
        <f t="shared" si="1615"/>
        <v>3.499999875202775E-4</v>
      </c>
      <c r="U1166" s="61">
        <f t="shared" si="1616"/>
        <v>0</v>
      </c>
      <c r="V1166" s="62">
        <f t="shared" si="1617"/>
        <v>0</v>
      </c>
      <c r="Z1166" s="29" t="s">
        <v>139</v>
      </c>
      <c r="AA1166" s="30">
        <v>40</v>
      </c>
      <c r="AB1166" s="31">
        <v>10</v>
      </c>
      <c r="AC1166" s="31">
        <v>3</v>
      </c>
      <c r="AD1166" s="32" t="s">
        <v>138</v>
      </c>
      <c r="AE1166" s="30" t="s">
        <v>857</v>
      </c>
      <c r="AF1166" s="33">
        <v>0</v>
      </c>
      <c r="AG1166" s="34">
        <v>263244.98</v>
      </c>
      <c r="AH1166" s="33">
        <v>263244.98</v>
      </c>
      <c r="AI1166" s="34">
        <v>0</v>
      </c>
      <c r="AJ1166" s="34">
        <v>0</v>
      </c>
      <c r="AK1166" s="34">
        <v>0</v>
      </c>
      <c r="AL1166" s="34">
        <v>0</v>
      </c>
      <c r="AM1166" s="34">
        <v>0</v>
      </c>
      <c r="AN1166" s="34">
        <v>0</v>
      </c>
    </row>
    <row r="1167" spans="1:40" s="25" customFormat="1" x14ac:dyDescent="0.25">
      <c r="A1167" s="3"/>
      <c r="B1167" s="14" t="s">
        <v>102</v>
      </c>
      <c r="C1167" s="15">
        <v>40</v>
      </c>
      <c r="D1167" s="16">
        <v>10</v>
      </c>
      <c r="E1167" s="16">
        <v>3</v>
      </c>
      <c r="F1167" s="17" t="s">
        <v>138</v>
      </c>
      <c r="G1167" s="15" t="s">
        <v>101</v>
      </c>
      <c r="H1167" s="18">
        <v>263244980.34999999</v>
      </c>
      <c r="I1167" s="18">
        <v>0</v>
      </c>
      <c r="J1167" s="18">
        <v>0</v>
      </c>
      <c r="K1167" s="58">
        <f t="shared" si="1606"/>
        <v>263244.98034999997</v>
      </c>
      <c r="L1167" s="58">
        <f t="shared" si="1607"/>
        <v>0</v>
      </c>
      <c r="M1167" s="58">
        <f t="shared" si="1608"/>
        <v>0</v>
      </c>
      <c r="N1167" s="28" t="b">
        <f t="shared" si="1609"/>
        <v>1</v>
      </c>
      <c r="O1167" s="28" t="b">
        <f t="shared" si="1610"/>
        <v>1</v>
      </c>
      <c r="P1167" s="28" t="b">
        <f t="shared" si="1611"/>
        <v>1</v>
      </c>
      <c r="Q1167" s="28" t="b">
        <f t="shared" si="1612"/>
        <v>1</v>
      </c>
      <c r="R1167" s="28" t="b">
        <f t="shared" si="1613"/>
        <v>1</v>
      </c>
      <c r="S1167" s="73" t="b">
        <f t="shared" si="1614"/>
        <v>0</v>
      </c>
      <c r="T1167" s="73">
        <f t="shared" si="1615"/>
        <v>3.499999875202775E-4</v>
      </c>
      <c r="U1167" s="61">
        <f t="shared" si="1616"/>
        <v>0</v>
      </c>
      <c r="V1167" s="62">
        <f t="shared" si="1617"/>
        <v>0</v>
      </c>
      <c r="Z1167" s="29" t="s">
        <v>102</v>
      </c>
      <c r="AA1167" s="30">
        <v>40</v>
      </c>
      <c r="AB1167" s="31">
        <v>10</v>
      </c>
      <c r="AC1167" s="31">
        <v>3</v>
      </c>
      <c r="AD1167" s="32" t="s">
        <v>138</v>
      </c>
      <c r="AE1167" s="30">
        <v>300</v>
      </c>
      <c r="AF1167" s="33">
        <v>0</v>
      </c>
      <c r="AG1167" s="34">
        <v>263244.98</v>
      </c>
      <c r="AH1167" s="33">
        <v>263244.98</v>
      </c>
      <c r="AI1167" s="34">
        <v>0</v>
      </c>
      <c r="AJ1167" s="34">
        <v>0</v>
      </c>
      <c r="AK1167" s="34">
        <v>0</v>
      </c>
      <c r="AL1167" s="34">
        <v>0</v>
      </c>
      <c r="AM1167" s="34">
        <v>0</v>
      </c>
      <c r="AN1167" s="34">
        <v>0</v>
      </c>
    </row>
    <row r="1168" spans="1:40" s="25" customFormat="1" ht="26.4" x14ac:dyDescent="0.25">
      <c r="A1168" s="3"/>
      <c r="B1168" s="14" t="s">
        <v>100</v>
      </c>
      <c r="C1168" s="15">
        <v>40</v>
      </c>
      <c r="D1168" s="16">
        <v>10</v>
      </c>
      <c r="E1168" s="16">
        <v>3</v>
      </c>
      <c r="F1168" s="17" t="s">
        <v>138</v>
      </c>
      <c r="G1168" s="15" t="s">
        <v>99</v>
      </c>
      <c r="H1168" s="18">
        <v>263244980.34999999</v>
      </c>
      <c r="I1168" s="18">
        <v>0</v>
      </c>
      <c r="J1168" s="18">
        <v>0</v>
      </c>
      <c r="K1168" s="58">
        <f t="shared" si="1606"/>
        <v>263244.98034999997</v>
      </c>
      <c r="L1168" s="58">
        <f t="shared" si="1607"/>
        <v>0</v>
      </c>
      <c r="M1168" s="58">
        <f t="shared" si="1608"/>
        <v>0</v>
      </c>
      <c r="N1168" s="28" t="b">
        <f t="shared" si="1609"/>
        <v>1</v>
      </c>
      <c r="O1168" s="28" t="b">
        <f t="shared" si="1610"/>
        <v>1</v>
      </c>
      <c r="P1168" s="28" t="b">
        <f t="shared" si="1611"/>
        <v>1</v>
      </c>
      <c r="Q1168" s="28" t="b">
        <f t="shared" si="1612"/>
        <v>1</v>
      </c>
      <c r="R1168" s="28" t="b">
        <f t="shared" si="1613"/>
        <v>1</v>
      </c>
      <c r="S1168" s="73" t="b">
        <f t="shared" si="1614"/>
        <v>0</v>
      </c>
      <c r="T1168" s="73">
        <f t="shared" si="1615"/>
        <v>3.499999875202775E-4</v>
      </c>
      <c r="U1168" s="61">
        <f t="shared" si="1616"/>
        <v>0</v>
      </c>
      <c r="V1168" s="62">
        <f t="shared" si="1617"/>
        <v>0</v>
      </c>
      <c r="Z1168" s="29" t="s">
        <v>100</v>
      </c>
      <c r="AA1168" s="30">
        <v>40</v>
      </c>
      <c r="AB1168" s="31">
        <v>10</v>
      </c>
      <c r="AC1168" s="31">
        <v>3</v>
      </c>
      <c r="AD1168" s="32" t="s">
        <v>138</v>
      </c>
      <c r="AE1168" s="30">
        <v>320</v>
      </c>
      <c r="AF1168" s="33">
        <v>0</v>
      </c>
      <c r="AG1168" s="34">
        <v>263244.98</v>
      </c>
      <c r="AH1168" s="33">
        <v>263244.98</v>
      </c>
      <c r="AI1168" s="34">
        <v>0</v>
      </c>
      <c r="AJ1168" s="34">
        <v>0</v>
      </c>
      <c r="AK1168" s="34">
        <v>0</v>
      </c>
      <c r="AL1168" s="34">
        <v>0</v>
      </c>
      <c r="AM1168" s="34">
        <v>0</v>
      </c>
      <c r="AN1168" s="34">
        <v>0</v>
      </c>
    </row>
    <row r="1169" spans="1:40" s="25" customFormat="1" ht="39.6" x14ac:dyDescent="0.25">
      <c r="A1169" s="3"/>
      <c r="B1169" s="14" t="s">
        <v>137</v>
      </c>
      <c r="C1169" s="15">
        <v>40</v>
      </c>
      <c r="D1169" s="16">
        <v>10</v>
      </c>
      <c r="E1169" s="16">
        <v>3</v>
      </c>
      <c r="F1169" s="17" t="s">
        <v>136</v>
      </c>
      <c r="G1169" s="15"/>
      <c r="H1169" s="18">
        <v>32535896.449999999</v>
      </c>
      <c r="I1169" s="18">
        <v>0</v>
      </c>
      <c r="J1169" s="18">
        <v>0</v>
      </c>
      <c r="K1169" s="58">
        <f t="shared" si="1606"/>
        <v>32535.89645</v>
      </c>
      <c r="L1169" s="58">
        <f t="shared" si="1607"/>
        <v>0</v>
      </c>
      <c r="M1169" s="58">
        <f t="shared" si="1608"/>
        <v>0</v>
      </c>
      <c r="N1169" s="28" t="b">
        <f t="shared" si="1609"/>
        <v>1</v>
      </c>
      <c r="O1169" s="28" t="b">
        <f t="shared" si="1610"/>
        <v>1</v>
      </c>
      <c r="P1169" s="28" t="b">
        <f t="shared" si="1611"/>
        <v>1</v>
      </c>
      <c r="Q1169" s="28" t="b">
        <f t="shared" si="1612"/>
        <v>1</v>
      </c>
      <c r="R1169" s="28" t="b">
        <f t="shared" si="1613"/>
        <v>1</v>
      </c>
      <c r="S1169" s="73" t="b">
        <f t="shared" si="1614"/>
        <v>1</v>
      </c>
      <c r="T1169" s="73">
        <f t="shared" si="1615"/>
        <v>-3.550000001268927E-3</v>
      </c>
      <c r="U1169" s="61">
        <f t="shared" si="1616"/>
        <v>0</v>
      </c>
      <c r="V1169" s="62">
        <f t="shared" si="1617"/>
        <v>0</v>
      </c>
      <c r="Z1169" s="29" t="s">
        <v>137</v>
      </c>
      <c r="AA1169" s="30">
        <v>40</v>
      </c>
      <c r="AB1169" s="31">
        <v>10</v>
      </c>
      <c r="AC1169" s="31">
        <v>3</v>
      </c>
      <c r="AD1169" s="32" t="s">
        <v>136</v>
      </c>
      <c r="AE1169" s="30" t="s">
        <v>857</v>
      </c>
      <c r="AF1169" s="33">
        <v>0</v>
      </c>
      <c r="AG1169" s="34">
        <v>32535.9</v>
      </c>
      <c r="AH1169" s="33">
        <v>32535.9</v>
      </c>
      <c r="AI1169" s="34">
        <v>0</v>
      </c>
      <c r="AJ1169" s="34">
        <v>0</v>
      </c>
      <c r="AK1169" s="34">
        <v>0</v>
      </c>
      <c r="AL1169" s="34">
        <v>0</v>
      </c>
      <c r="AM1169" s="34">
        <v>0</v>
      </c>
      <c r="AN1169" s="34">
        <v>0</v>
      </c>
    </row>
    <row r="1170" spans="1:40" s="25" customFormat="1" x14ac:dyDescent="0.25">
      <c r="A1170" s="3"/>
      <c r="B1170" s="14" t="s">
        <v>102</v>
      </c>
      <c r="C1170" s="15">
        <v>40</v>
      </c>
      <c r="D1170" s="16">
        <v>10</v>
      </c>
      <c r="E1170" s="16">
        <v>3</v>
      </c>
      <c r="F1170" s="17" t="s">
        <v>136</v>
      </c>
      <c r="G1170" s="15" t="s">
        <v>101</v>
      </c>
      <c r="H1170" s="18">
        <v>32535896.449999999</v>
      </c>
      <c r="I1170" s="18">
        <v>0</v>
      </c>
      <c r="J1170" s="18">
        <v>0</v>
      </c>
      <c r="K1170" s="58">
        <f t="shared" si="1606"/>
        <v>32535.89645</v>
      </c>
      <c r="L1170" s="58">
        <f t="shared" si="1607"/>
        <v>0</v>
      </c>
      <c r="M1170" s="58">
        <f t="shared" si="1608"/>
        <v>0</v>
      </c>
      <c r="N1170" s="28" t="b">
        <f t="shared" si="1609"/>
        <v>1</v>
      </c>
      <c r="O1170" s="28" t="b">
        <f t="shared" si="1610"/>
        <v>1</v>
      </c>
      <c r="P1170" s="28" t="b">
        <f t="shared" si="1611"/>
        <v>1</v>
      </c>
      <c r="Q1170" s="28" t="b">
        <f t="shared" si="1612"/>
        <v>1</v>
      </c>
      <c r="R1170" s="28" t="b">
        <f t="shared" si="1613"/>
        <v>1</v>
      </c>
      <c r="S1170" s="73" t="b">
        <f t="shared" si="1614"/>
        <v>0</v>
      </c>
      <c r="T1170" s="73">
        <f t="shared" si="1615"/>
        <v>-3.550000001268927E-3</v>
      </c>
      <c r="U1170" s="61">
        <f t="shared" si="1616"/>
        <v>0</v>
      </c>
      <c r="V1170" s="62">
        <f t="shared" si="1617"/>
        <v>0</v>
      </c>
      <c r="Z1170" s="29" t="s">
        <v>102</v>
      </c>
      <c r="AA1170" s="30">
        <v>40</v>
      </c>
      <c r="AB1170" s="31">
        <v>10</v>
      </c>
      <c r="AC1170" s="31">
        <v>3</v>
      </c>
      <c r="AD1170" s="32" t="s">
        <v>136</v>
      </c>
      <c r="AE1170" s="30">
        <v>300</v>
      </c>
      <c r="AF1170" s="33">
        <v>0</v>
      </c>
      <c r="AG1170" s="34">
        <v>32535.9</v>
      </c>
      <c r="AH1170" s="33">
        <v>32535.9</v>
      </c>
      <c r="AI1170" s="34">
        <v>0</v>
      </c>
      <c r="AJ1170" s="34">
        <v>0</v>
      </c>
      <c r="AK1170" s="34">
        <v>0</v>
      </c>
      <c r="AL1170" s="34">
        <v>0</v>
      </c>
      <c r="AM1170" s="34">
        <v>0</v>
      </c>
      <c r="AN1170" s="34">
        <v>0</v>
      </c>
    </row>
    <row r="1171" spans="1:40" s="25" customFormat="1" ht="26.4" x14ac:dyDescent="0.25">
      <c r="A1171" s="3"/>
      <c r="B1171" s="14" t="s">
        <v>100</v>
      </c>
      <c r="C1171" s="15">
        <v>40</v>
      </c>
      <c r="D1171" s="16">
        <v>10</v>
      </c>
      <c r="E1171" s="16">
        <v>3</v>
      </c>
      <c r="F1171" s="17" t="s">
        <v>136</v>
      </c>
      <c r="G1171" s="15" t="s">
        <v>99</v>
      </c>
      <c r="H1171" s="18">
        <v>32535896.449999999</v>
      </c>
      <c r="I1171" s="18">
        <v>0</v>
      </c>
      <c r="J1171" s="18">
        <v>0</v>
      </c>
      <c r="K1171" s="58">
        <f t="shared" si="1606"/>
        <v>32535.89645</v>
      </c>
      <c r="L1171" s="58">
        <f t="shared" si="1607"/>
        <v>0</v>
      </c>
      <c r="M1171" s="58">
        <f t="shared" si="1608"/>
        <v>0</v>
      </c>
      <c r="N1171" s="28" t="b">
        <f t="shared" si="1609"/>
        <v>1</v>
      </c>
      <c r="O1171" s="28" t="b">
        <f t="shared" si="1610"/>
        <v>1</v>
      </c>
      <c r="P1171" s="28" t="b">
        <f t="shared" si="1611"/>
        <v>1</v>
      </c>
      <c r="Q1171" s="28" t="b">
        <f t="shared" si="1612"/>
        <v>1</v>
      </c>
      <c r="R1171" s="28" t="b">
        <f t="shared" si="1613"/>
        <v>1</v>
      </c>
      <c r="S1171" s="73" t="b">
        <f t="shared" si="1614"/>
        <v>0</v>
      </c>
      <c r="T1171" s="73">
        <f t="shared" si="1615"/>
        <v>-3.550000001268927E-3</v>
      </c>
      <c r="U1171" s="61">
        <f t="shared" si="1616"/>
        <v>0</v>
      </c>
      <c r="V1171" s="62">
        <f t="shared" si="1617"/>
        <v>0</v>
      </c>
      <c r="Z1171" s="29" t="s">
        <v>100</v>
      </c>
      <c r="AA1171" s="30">
        <v>40</v>
      </c>
      <c r="AB1171" s="31">
        <v>10</v>
      </c>
      <c r="AC1171" s="31">
        <v>3</v>
      </c>
      <c r="AD1171" s="32" t="s">
        <v>136</v>
      </c>
      <c r="AE1171" s="30">
        <v>320</v>
      </c>
      <c r="AF1171" s="33">
        <v>0</v>
      </c>
      <c r="AG1171" s="34">
        <v>32535.9</v>
      </c>
      <c r="AH1171" s="33">
        <v>32535.9</v>
      </c>
      <c r="AI1171" s="34">
        <v>0</v>
      </c>
      <c r="AJ1171" s="34">
        <v>0</v>
      </c>
      <c r="AK1171" s="34">
        <v>0</v>
      </c>
      <c r="AL1171" s="34">
        <v>0</v>
      </c>
      <c r="AM1171" s="34">
        <v>0</v>
      </c>
      <c r="AN1171" s="34">
        <v>0</v>
      </c>
    </row>
    <row r="1172" spans="1:40" s="25" customFormat="1" ht="26.4" x14ac:dyDescent="0.25">
      <c r="A1172" s="3"/>
      <c r="B1172" s="14" t="s">
        <v>110</v>
      </c>
      <c r="C1172" s="15">
        <v>40</v>
      </c>
      <c r="D1172" s="16">
        <v>10</v>
      </c>
      <c r="E1172" s="16">
        <v>3</v>
      </c>
      <c r="F1172" s="17" t="s">
        <v>109</v>
      </c>
      <c r="G1172" s="15"/>
      <c r="H1172" s="18">
        <v>4440800</v>
      </c>
      <c r="I1172" s="18">
        <v>5329000</v>
      </c>
      <c r="J1172" s="18">
        <v>4440800</v>
      </c>
      <c r="K1172" s="58">
        <f t="shared" si="1606"/>
        <v>4440.8</v>
      </c>
      <c r="L1172" s="58">
        <f t="shared" si="1607"/>
        <v>5329</v>
      </c>
      <c r="M1172" s="58">
        <f t="shared" si="1608"/>
        <v>4440.8</v>
      </c>
      <c r="N1172" s="28" t="b">
        <f t="shared" si="1609"/>
        <v>1</v>
      </c>
      <c r="O1172" s="28" t="b">
        <f t="shared" si="1610"/>
        <v>1</v>
      </c>
      <c r="P1172" s="28" t="b">
        <f t="shared" si="1611"/>
        <v>1</v>
      </c>
      <c r="Q1172" s="28" t="b">
        <f t="shared" si="1612"/>
        <v>1</v>
      </c>
      <c r="R1172" s="28" t="b">
        <f t="shared" si="1613"/>
        <v>1</v>
      </c>
      <c r="S1172" s="73" t="b">
        <f t="shared" si="1614"/>
        <v>1</v>
      </c>
      <c r="T1172" s="73">
        <f t="shared" si="1615"/>
        <v>0</v>
      </c>
      <c r="U1172" s="61">
        <f t="shared" si="1616"/>
        <v>0</v>
      </c>
      <c r="V1172" s="62">
        <f t="shared" si="1617"/>
        <v>0</v>
      </c>
      <c r="Z1172" s="29" t="s">
        <v>110</v>
      </c>
      <c r="AA1172" s="30">
        <v>40</v>
      </c>
      <c r="AB1172" s="31">
        <v>10</v>
      </c>
      <c r="AC1172" s="31">
        <v>3</v>
      </c>
      <c r="AD1172" s="32" t="s">
        <v>109</v>
      </c>
      <c r="AE1172" s="30" t="s">
        <v>857</v>
      </c>
      <c r="AF1172" s="33">
        <v>4441</v>
      </c>
      <c r="AG1172" s="34">
        <v>-0.1999999999998181</v>
      </c>
      <c r="AH1172" s="33">
        <v>4440.8</v>
      </c>
      <c r="AI1172" s="34">
        <v>4441</v>
      </c>
      <c r="AJ1172" s="34">
        <v>888</v>
      </c>
      <c r="AK1172" s="34">
        <v>5329</v>
      </c>
      <c r="AL1172" s="34">
        <v>4441</v>
      </c>
      <c r="AM1172" s="34">
        <v>-0.1999999999998181</v>
      </c>
      <c r="AN1172" s="34">
        <v>4440.8</v>
      </c>
    </row>
    <row r="1173" spans="1:40" s="25" customFormat="1" ht="52.8" x14ac:dyDescent="0.25">
      <c r="A1173" s="3"/>
      <c r="B1173" s="14" t="s">
        <v>135</v>
      </c>
      <c r="C1173" s="15">
        <v>40</v>
      </c>
      <c r="D1173" s="16">
        <v>10</v>
      </c>
      <c r="E1173" s="16">
        <v>3</v>
      </c>
      <c r="F1173" s="17" t="s">
        <v>134</v>
      </c>
      <c r="G1173" s="15"/>
      <c r="H1173" s="18">
        <v>4440800</v>
      </c>
      <c r="I1173" s="18">
        <v>5329000</v>
      </c>
      <c r="J1173" s="18">
        <v>4440800</v>
      </c>
      <c r="K1173" s="58">
        <f t="shared" si="1606"/>
        <v>4440.8</v>
      </c>
      <c r="L1173" s="58">
        <f t="shared" si="1607"/>
        <v>5329</v>
      </c>
      <c r="M1173" s="58">
        <f t="shared" si="1608"/>
        <v>4440.8</v>
      </c>
      <c r="N1173" s="28" t="b">
        <f t="shared" si="1609"/>
        <v>1</v>
      </c>
      <c r="O1173" s="28" t="b">
        <f t="shared" si="1610"/>
        <v>1</v>
      </c>
      <c r="P1173" s="28" t="b">
        <f t="shared" si="1611"/>
        <v>1</v>
      </c>
      <c r="Q1173" s="28" t="b">
        <f t="shared" si="1612"/>
        <v>1</v>
      </c>
      <c r="R1173" s="28" t="b">
        <f t="shared" si="1613"/>
        <v>1</v>
      </c>
      <c r="S1173" s="73" t="b">
        <f t="shared" si="1614"/>
        <v>1</v>
      </c>
      <c r="T1173" s="73">
        <f t="shared" si="1615"/>
        <v>0</v>
      </c>
      <c r="U1173" s="61">
        <f t="shared" si="1616"/>
        <v>0</v>
      </c>
      <c r="V1173" s="62">
        <f t="shared" si="1617"/>
        <v>0</v>
      </c>
      <c r="Z1173" s="29" t="s">
        <v>135</v>
      </c>
      <c r="AA1173" s="30">
        <v>40</v>
      </c>
      <c r="AB1173" s="31">
        <v>10</v>
      </c>
      <c r="AC1173" s="31">
        <v>3</v>
      </c>
      <c r="AD1173" s="32" t="s">
        <v>134</v>
      </c>
      <c r="AE1173" s="30" t="s">
        <v>857</v>
      </c>
      <c r="AF1173" s="33">
        <v>0</v>
      </c>
      <c r="AG1173" s="34">
        <v>4440.8</v>
      </c>
      <c r="AH1173" s="33">
        <v>4440.8</v>
      </c>
      <c r="AI1173" s="34">
        <v>0</v>
      </c>
      <c r="AJ1173" s="34">
        <v>5329</v>
      </c>
      <c r="AK1173" s="34">
        <v>5329</v>
      </c>
      <c r="AL1173" s="34">
        <v>0</v>
      </c>
      <c r="AM1173" s="34">
        <v>4440.8</v>
      </c>
      <c r="AN1173" s="34">
        <v>4440.8</v>
      </c>
    </row>
    <row r="1174" spans="1:40" s="25" customFormat="1" ht="39.6" x14ac:dyDescent="0.25">
      <c r="A1174" s="3"/>
      <c r="B1174" s="14" t="s">
        <v>131</v>
      </c>
      <c r="C1174" s="15">
        <v>40</v>
      </c>
      <c r="D1174" s="16">
        <v>10</v>
      </c>
      <c r="E1174" s="16">
        <v>3</v>
      </c>
      <c r="F1174" s="17" t="s">
        <v>133</v>
      </c>
      <c r="G1174" s="15"/>
      <c r="H1174" s="18">
        <v>2664500</v>
      </c>
      <c r="I1174" s="18">
        <v>2664500</v>
      </c>
      <c r="J1174" s="18">
        <v>2664500</v>
      </c>
      <c r="K1174" s="58">
        <f t="shared" si="1606"/>
        <v>2664.5</v>
      </c>
      <c r="L1174" s="58">
        <f t="shared" si="1607"/>
        <v>2664.5</v>
      </c>
      <c r="M1174" s="58">
        <f t="shared" si="1608"/>
        <v>2664.5</v>
      </c>
      <c r="N1174" s="28" t="b">
        <f t="shared" si="1609"/>
        <v>1</v>
      </c>
      <c r="O1174" s="28" t="b">
        <f t="shared" si="1610"/>
        <v>1</v>
      </c>
      <c r="P1174" s="28" t="b">
        <f t="shared" si="1611"/>
        <v>1</v>
      </c>
      <c r="Q1174" s="28" t="b">
        <f t="shared" si="1612"/>
        <v>1</v>
      </c>
      <c r="R1174" s="28" t="b">
        <f t="shared" si="1613"/>
        <v>1</v>
      </c>
      <c r="S1174" s="73" t="b">
        <f t="shared" si="1614"/>
        <v>1</v>
      </c>
      <c r="T1174" s="73">
        <f t="shared" si="1615"/>
        <v>0</v>
      </c>
      <c r="U1174" s="61">
        <f t="shared" si="1616"/>
        <v>0</v>
      </c>
      <c r="V1174" s="62">
        <f t="shared" si="1617"/>
        <v>0</v>
      </c>
      <c r="Z1174" s="29" t="s">
        <v>131</v>
      </c>
      <c r="AA1174" s="30">
        <v>40</v>
      </c>
      <c r="AB1174" s="31">
        <v>10</v>
      </c>
      <c r="AC1174" s="31">
        <v>3</v>
      </c>
      <c r="AD1174" s="32" t="s">
        <v>133</v>
      </c>
      <c r="AE1174" s="30" t="s">
        <v>857</v>
      </c>
      <c r="AF1174" s="33">
        <v>0</v>
      </c>
      <c r="AG1174" s="34">
        <v>2664.5</v>
      </c>
      <c r="AH1174" s="33">
        <v>2664.5</v>
      </c>
      <c r="AI1174" s="34">
        <v>0</v>
      </c>
      <c r="AJ1174" s="34">
        <v>2664.5</v>
      </c>
      <c r="AK1174" s="34">
        <v>2664.5</v>
      </c>
      <c r="AL1174" s="34">
        <v>0</v>
      </c>
      <c r="AM1174" s="34">
        <v>2664.5</v>
      </c>
      <c r="AN1174" s="34">
        <v>2664.5</v>
      </c>
    </row>
    <row r="1175" spans="1:40" s="25" customFormat="1" x14ac:dyDescent="0.25">
      <c r="A1175" s="3"/>
      <c r="B1175" s="14" t="s">
        <v>102</v>
      </c>
      <c r="C1175" s="15">
        <v>40</v>
      </c>
      <c r="D1175" s="16">
        <v>10</v>
      </c>
      <c r="E1175" s="16">
        <v>3</v>
      </c>
      <c r="F1175" s="17" t="s">
        <v>133</v>
      </c>
      <c r="G1175" s="15" t="s">
        <v>101</v>
      </c>
      <c r="H1175" s="18">
        <v>2664500</v>
      </c>
      <c r="I1175" s="18">
        <v>2664500</v>
      </c>
      <c r="J1175" s="18">
        <v>2664500</v>
      </c>
      <c r="K1175" s="58">
        <f t="shared" si="1606"/>
        <v>2664.5</v>
      </c>
      <c r="L1175" s="58">
        <f t="shared" si="1607"/>
        <v>2664.5</v>
      </c>
      <c r="M1175" s="58">
        <f t="shared" si="1608"/>
        <v>2664.5</v>
      </c>
      <c r="N1175" s="28" t="b">
        <f t="shared" si="1609"/>
        <v>1</v>
      </c>
      <c r="O1175" s="28" t="b">
        <f t="shared" si="1610"/>
        <v>1</v>
      </c>
      <c r="P1175" s="28" t="b">
        <f t="shared" si="1611"/>
        <v>1</v>
      </c>
      <c r="Q1175" s="28" t="b">
        <f t="shared" si="1612"/>
        <v>1</v>
      </c>
      <c r="R1175" s="28" t="b">
        <f t="shared" si="1613"/>
        <v>1</v>
      </c>
      <c r="S1175" s="73" t="b">
        <f t="shared" si="1614"/>
        <v>0</v>
      </c>
      <c r="T1175" s="73">
        <f t="shared" si="1615"/>
        <v>0</v>
      </c>
      <c r="U1175" s="61">
        <f t="shared" si="1616"/>
        <v>0</v>
      </c>
      <c r="V1175" s="62">
        <f t="shared" si="1617"/>
        <v>0</v>
      </c>
      <c r="Z1175" s="29" t="s">
        <v>102</v>
      </c>
      <c r="AA1175" s="30">
        <v>40</v>
      </c>
      <c r="AB1175" s="31">
        <v>10</v>
      </c>
      <c r="AC1175" s="31">
        <v>3</v>
      </c>
      <c r="AD1175" s="32" t="s">
        <v>133</v>
      </c>
      <c r="AE1175" s="30">
        <v>300</v>
      </c>
      <c r="AF1175" s="33">
        <v>0</v>
      </c>
      <c r="AG1175" s="34">
        <v>2664.5</v>
      </c>
      <c r="AH1175" s="33">
        <v>2664.5</v>
      </c>
      <c r="AI1175" s="34">
        <v>0</v>
      </c>
      <c r="AJ1175" s="34">
        <v>2664.5</v>
      </c>
      <c r="AK1175" s="34">
        <v>2664.5</v>
      </c>
      <c r="AL1175" s="34">
        <v>0</v>
      </c>
      <c r="AM1175" s="34">
        <v>2664.5</v>
      </c>
      <c r="AN1175" s="34">
        <v>2664.5</v>
      </c>
    </row>
    <row r="1176" spans="1:40" s="25" customFormat="1" ht="26.4" x14ac:dyDescent="0.25">
      <c r="A1176" s="3"/>
      <c r="B1176" s="14" t="s">
        <v>100</v>
      </c>
      <c r="C1176" s="15">
        <v>40</v>
      </c>
      <c r="D1176" s="16">
        <v>10</v>
      </c>
      <c r="E1176" s="16">
        <v>3</v>
      </c>
      <c r="F1176" s="17" t="s">
        <v>133</v>
      </c>
      <c r="G1176" s="15" t="s">
        <v>99</v>
      </c>
      <c r="H1176" s="18">
        <v>2664500</v>
      </c>
      <c r="I1176" s="18">
        <v>2664500</v>
      </c>
      <c r="J1176" s="18">
        <v>2664500</v>
      </c>
      <c r="K1176" s="58">
        <f t="shared" si="1606"/>
        <v>2664.5</v>
      </c>
      <c r="L1176" s="58">
        <f t="shared" si="1607"/>
        <v>2664.5</v>
      </c>
      <c r="M1176" s="58">
        <f t="shared" si="1608"/>
        <v>2664.5</v>
      </c>
      <c r="N1176" s="28" t="b">
        <f t="shared" si="1609"/>
        <v>1</v>
      </c>
      <c r="O1176" s="28" t="b">
        <f t="shared" si="1610"/>
        <v>1</v>
      </c>
      <c r="P1176" s="28" t="b">
        <f t="shared" si="1611"/>
        <v>1</v>
      </c>
      <c r="Q1176" s="28" t="b">
        <f t="shared" si="1612"/>
        <v>1</v>
      </c>
      <c r="R1176" s="28" t="b">
        <f t="shared" si="1613"/>
        <v>1</v>
      </c>
      <c r="S1176" s="73" t="b">
        <f t="shared" si="1614"/>
        <v>0</v>
      </c>
      <c r="T1176" s="73">
        <f t="shared" si="1615"/>
        <v>0</v>
      </c>
      <c r="U1176" s="61">
        <f t="shared" si="1616"/>
        <v>0</v>
      </c>
      <c r="V1176" s="62">
        <f t="shared" si="1617"/>
        <v>0</v>
      </c>
      <c r="Z1176" s="29" t="s">
        <v>100</v>
      </c>
      <c r="AA1176" s="30">
        <v>40</v>
      </c>
      <c r="AB1176" s="31">
        <v>10</v>
      </c>
      <c r="AC1176" s="31">
        <v>3</v>
      </c>
      <c r="AD1176" s="32" t="s">
        <v>133</v>
      </c>
      <c r="AE1176" s="30">
        <v>320</v>
      </c>
      <c r="AF1176" s="33">
        <v>0</v>
      </c>
      <c r="AG1176" s="34">
        <v>2664.5</v>
      </c>
      <c r="AH1176" s="33">
        <v>2664.5</v>
      </c>
      <c r="AI1176" s="34">
        <v>0</v>
      </c>
      <c r="AJ1176" s="34">
        <v>2664.5</v>
      </c>
      <c r="AK1176" s="34">
        <v>2664.5</v>
      </c>
      <c r="AL1176" s="34">
        <v>0</v>
      </c>
      <c r="AM1176" s="34">
        <v>2664.5</v>
      </c>
      <c r="AN1176" s="34">
        <v>2664.5</v>
      </c>
    </row>
    <row r="1177" spans="1:40" s="25" customFormat="1" ht="39.6" x14ac:dyDescent="0.25">
      <c r="A1177" s="3"/>
      <c r="B1177" s="14" t="s">
        <v>129</v>
      </c>
      <c r="C1177" s="15">
        <v>40</v>
      </c>
      <c r="D1177" s="16">
        <v>10</v>
      </c>
      <c r="E1177" s="16">
        <v>3</v>
      </c>
      <c r="F1177" s="17" t="s">
        <v>132</v>
      </c>
      <c r="G1177" s="15"/>
      <c r="H1177" s="18">
        <v>1776300</v>
      </c>
      <c r="I1177" s="18">
        <v>2664500</v>
      </c>
      <c r="J1177" s="18">
        <v>1776300</v>
      </c>
      <c r="K1177" s="58">
        <f t="shared" si="1606"/>
        <v>1776.3</v>
      </c>
      <c r="L1177" s="58">
        <f t="shared" si="1607"/>
        <v>2664.5</v>
      </c>
      <c r="M1177" s="58">
        <f t="shared" si="1608"/>
        <v>1776.3</v>
      </c>
      <c r="N1177" s="28" t="b">
        <f t="shared" si="1609"/>
        <v>1</v>
      </c>
      <c r="O1177" s="28" t="b">
        <f t="shared" si="1610"/>
        <v>1</v>
      </c>
      <c r="P1177" s="28" t="b">
        <f t="shared" si="1611"/>
        <v>1</v>
      </c>
      <c r="Q1177" s="28" t="b">
        <f t="shared" si="1612"/>
        <v>1</v>
      </c>
      <c r="R1177" s="28" t="b">
        <f t="shared" si="1613"/>
        <v>1</v>
      </c>
      <c r="S1177" s="73" t="b">
        <f t="shared" si="1614"/>
        <v>1</v>
      </c>
      <c r="T1177" s="73">
        <f t="shared" si="1615"/>
        <v>0</v>
      </c>
      <c r="U1177" s="61">
        <f t="shared" si="1616"/>
        <v>0</v>
      </c>
      <c r="V1177" s="62">
        <f t="shared" si="1617"/>
        <v>0</v>
      </c>
      <c r="Z1177" s="29" t="s">
        <v>129</v>
      </c>
      <c r="AA1177" s="30">
        <v>40</v>
      </c>
      <c r="AB1177" s="31">
        <v>10</v>
      </c>
      <c r="AC1177" s="31">
        <v>3</v>
      </c>
      <c r="AD1177" s="32" t="s">
        <v>132</v>
      </c>
      <c r="AE1177" s="30" t="s">
        <v>857</v>
      </c>
      <c r="AF1177" s="33">
        <v>0</v>
      </c>
      <c r="AG1177" s="34">
        <v>1776.3</v>
      </c>
      <c r="AH1177" s="33">
        <v>1776.3</v>
      </c>
      <c r="AI1177" s="34">
        <v>0</v>
      </c>
      <c r="AJ1177" s="34">
        <v>2664.5</v>
      </c>
      <c r="AK1177" s="34">
        <v>2664.5</v>
      </c>
      <c r="AL1177" s="34">
        <v>0</v>
      </c>
      <c r="AM1177" s="34">
        <v>1776.3</v>
      </c>
      <c r="AN1177" s="34">
        <v>1776.3</v>
      </c>
    </row>
    <row r="1178" spans="1:40" s="25" customFormat="1" x14ac:dyDescent="0.25">
      <c r="A1178" s="3"/>
      <c r="B1178" s="14" t="s">
        <v>102</v>
      </c>
      <c r="C1178" s="15">
        <v>40</v>
      </c>
      <c r="D1178" s="16">
        <v>10</v>
      </c>
      <c r="E1178" s="16">
        <v>3</v>
      </c>
      <c r="F1178" s="17" t="s">
        <v>132</v>
      </c>
      <c r="G1178" s="15" t="s">
        <v>101</v>
      </c>
      <c r="H1178" s="18">
        <v>1776300</v>
      </c>
      <c r="I1178" s="18">
        <v>2664500</v>
      </c>
      <c r="J1178" s="18">
        <v>1776300</v>
      </c>
      <c r="K1178" s="58">
        <f t="shared" si="1606"/>
        <v>1776.3</v>
      </c>
      <c r="L1178" s="58">
        <f t="shared" si="1607"/>
        <v>2664.5</v>
      </c>
      <c r="M1178" s="58">
        <f t="shared" si="1608"/>
        <v>1776.3</v>
      </c>
      <c r="N1178" s="28" t="b">
        <f t="shared" si="1609"/>
        <v>1</v>
      </c>
      <c r="O1178" s="28" t="b">
        <f t="shared" si="1610"/>
        <v>1</v>
      </c>
      <c r="P1178" s="28" t="b">
        <f t="shared" si="1611"/>
        <v>1</v>
      </c>
      <c r="Q1178" s="28" t="b">
        <f t="shared" si="1612"/>
        <v>1</v>
      </c>
      <c r="R1178" s="28" t="b">
        <f t="shared" si="1613"/>
        <v>1</v>
      </c>
      <c r="S1178" s="73" t="b">
        <f t="shared" si="1614"/>
        <v>0</v>
      </c>
      <c r="T1178" s="73">
        <f t="shared" si="1615"/>
        <v>0</v>
      </c>
      <c r="U1178" s="61">
        <f t="shared" si="1616"/>
        <v>0</v>
      </c>
      <c r="V1178" s="62">
        <f t="shared" si="1617"/>
        <v>0</v>
      </c>
      <c r="Z1178" s="29" t="s">
        <v>102</v>
      </c>
      <c r="AA1178" s="30">
        <v>40</v>
      </c>
      <c r="AB1178" s="31">
        <v>10</v>
      </c>
      <c r="AC1178" s="31">
        <v>3</v>
      </c>
      <c r="AD1178" s="32" t="s">
        <v>132</v>
      </c>
      <c r="AE1178" s="30">
        <v>300</v>
      </c>
      <c r="AF1178" s="33">
        <v>0</v>
      </c>
      <c r="AG1178" s="34">
        <v>1776.3</v>
      </c>
      <c r="AH1178" s="33">
        <v>1776.3</v>
      </c>
      <c r="AI1178" s="34">
        <v>0</v>
      </c>
      <c r="AJ1178" s="34">
        <v>2664.5</v>
      </c>
      <c r="AK1178" s="34">
        <v>2664.5</v>
      </c>
      <c r="AL1178" s="34">
        <v>0</v>
      </c>
      <c r="AM1178" s="34">
        <v>1776.3</v>
      </c>
      <c r="AN1178" s="34">
        <v>1776.3</v>
      </c>
    </row>
    <row r="1179" spans="1:40" s="25" customFormat="1" ht="26.4" x14ac:dyDescent="0.25">
      <c r="A1179" s="3"/>
      <c r="B1179" s="14" t="s">
        <v>100</v>
      </c>
      <c r="C1179" s="15">
        <v>40</v>
      </c>
      <c r="D1179" s="16">
        <v>10</v>
      </c>
      <c r="E1179" s="16">
        <v>3</v>
      </c>
      <c r="F1179" s="17" t="s">
        <v>132</v>
      </c>
      <c r="G1179" s="15" t="s">
        <v>99</v>
      </c>
      <c r="H1179" s="18">
        <v>1776300</v>
      </c>
      <c r="I1179" s="18">
        <v>2664500</v>
      </c>
      <c r="J1179" s="18">
        <v>1776300</v>
      </c>
      <c r="K1179" s="58">
        <f t="shared" si="1606"/>
        <v>1776.3</v>
      </c>
      <c r="L1179" s="58">
        <f t="shared" si="1607"/>
        <v>2664.5</v>
      </c>
      <c r="M1179" s="58">
        <f t="shared" si="1608"/>
        <v>1776.3</v>
      </c>
      <c r="N1179" s="28" t="b">
        <f t="shared" si="1609"/>
        <v>1</v>
      </c>
      <c r="O1179" s="28" t="b">
        <f t="shared" si="1610"/>
        <v>1</v>
      </c>
      <c r="P1179" s="28" t="b">
        <f t="shared" si="1611"/>
        <v>1</v>
      </c>
      <c r="Q1179" s="28" t="b">
        <f t="shared" si="1612"/>
        <v>1</v>
      </c>
      <c r="R1179" s="28" t="b">
        <f t="shared" si="1613"/>
        <v>1</v>
      </c>
      <c r="S1179" s="73" t="b">
        <f t="shared" si="1614"/>
        <v>0</v>
      </c>
      <c r="T1179" s="73">
        <f t="shared" si="1615"/>
        <v>0</v>
      </c>
      <c r="U1179" s="61">
        <f t="shared" si="1616"/>
        <v>0</v>
      </c>
      <c r="V1179" s="62">
        <f t="shared" si="1617"/>
        <v>0</v>
      </c>
      <c r="Z1179" s="29" t="s">
        <v>100</v>
      </c>
      <c r="AA1179" s="30">
        <v>40</v>
      </c>
      <c r="AB1179" s="31">
        <v>10</v>
      </c>
      <c r="AC1179" s="31">
        <v>3</v>
      </c>
      <c r="AD1179" s="32" t="s">
        <v>132</v>
      </c>
      <c r="AE1179" s="30">
        <v>320</v>
      </c>
      <c r="AF1179" s="33">
        <v>0</v>
      </c>
      <c r="AG1179" s="34">
        <v>1776.3</v>
      </c>
      <c r="AH1179" s="33">
        <v>1776.3</v>
      </c>
      <c r="AI1179" s="34">
        <v>0</v>
      </c>
      <c r="AJ1179" s="34">
        <v>2664.5</v>
      </c>
      <c r="AK1179" s="34">
        <v>2664.5</v>
      </c>
      <c r="AL1179" s="34">
        <v>0</v>
      </c>
      <c r="AM1179" s="34">
        <v>1776.3</v>
      </c>
      <c r="AN1179" s="34">
        <v>1776.3</v>
      </c>
    </row>
    <row r="1180" spans="1:40" s="25" customFormat="1" x14ac:dyDescent="0.25">
      <c r="A1180" s="3"/>
      <c r="B1180" s="14" t="s">
        <v>105</v>
      </c>
      <c r="C1180" s="15">
        <v>40</v>
      </c>
      <c r="D1180" s="16">
        <v>10</v>
      </c>
      <c r="E1180" s="16">
        <v>3</v>
      </c>
      <c r="F1180" s="17" t="s">
        <v>104</v>
      </c>
      <c r="G1180" s="15"/>
      <c r="H1180" s="18">
        <v>0</v>
      </c>
      <c r="I1180" s="18">
        <v>0</v>
      </c>
      <c r="J1180" s="18">
        <v>0</v>
      </c>
      <c r="K1180" s="58">
        <f t="shared" si="1606"/>
        <v>0</v>
      </c>
      <c r="L1180" s="58">
        <f t="shared" si="1607"/>
        <v>0</v>
      </c>
      <c r="M1180" s="58">
        <f t="shared" si="1608"/>
        <v>0</v>
      </c>
      <c r="N1180" s="28" t="b">
        <f t="shared" si="1609"/>
        <v>1</v>
      </c>
      <c r="O1180" s="28" t="b">
        <f t="shared" si="1610"/>
        <v>1</v>
      </c>
      <c r="P1180" s="28" t="b">
        <f t="shared" si="1611"/>
        <v>1</v>
      </c>
      <c r="Q1180" s="28" t="b">
        <f t="shared" si="1612"/>
        <v>1</v>
      </c>
      <c r="R1180" s="28" t="b">
        <f t="shared" si="1613"/>
        <v>1</v>
      </c>
      <c r="S1180" s="73" t="b">
        <f t="shared" si="1614"/>
        <v>1</v>
      </c>
      <c r="T1180" s="73">
        <f t="shared" si="1615"/>
        <v>0</v>
      </c>
      <c r="U1180" s="61">
        <f t="shared" si="1616"/>
        <v>0</v>
      </c>
      <c r="V1180" s="62">
        <f t="shared" si="1617"/>
        <v>0</v>
      </c>
      <c r="Z1180" s="29" t="s">
        <v>105</v>
      </c>
      <c r="AA1180" s="30">
        <v>40</v>
      </c>
      <c r="AB1180" s="31">
        <v>10</v>
      </c>
      <c r="AC1180" s="31">
        <v>3</v>
      </c>
      <c r="AD1180" s="32" t="s">
        <v>104</v>
      </c>
      <c r="AE1180" s="30" t="s">
        <v>857</v>
      </c>
      <c r="AF1180" s="33">
        <v>4441</v>
      </c>
      <c r="AG1180" s="34">
        <v>-4441</v>
      </c>
      <c r="AH1180" s="33">
        <v>0</v>
      </c>
      <c r="AI1180" s="34">
        <v>4441</v>
      </c>
      <c r="AJ1180" s="34">
        <v>-4441</v>
      </c>
      <c r="AK1180" s="34">
        <v>0</v>
      </c>
      <c r="AL1180" s="34">
        <v>4441</v>
      </c>
      <c r="AM1180" s="34">
        <v>-4441</v>
      </c>
      <c r="AN1180" s="34">
        <v>0</v>
      </c>
    </row>
    <row r="1181" spans="1:40" s="25" customFormat="1" ht="39.6" x14ac:dyDescent="0.25">
      <c r="A1181" s="3"/>
      <c r="B1181" s="14" t="s">
        <v>131</v>
      </c>
      <c r="C1181" s="15">
        <v>40</v>
      </c>
      <c r="D1181" s="16">
        <v>10</v>
      </c>
      <c r="E1181" s="16">
        <v>3</v>
      </c>
      <c r="F1181" s="17" t="s">
        <v>130</v>
      </c>
      <c r="G1181" s="15"/>
      <c r="H1181" s="18">
        <v>0</v>
      </c>
      <c r="I1181" s="18">
        <v>0</v>
      </c>
      <c r="J1181" s="18">
        <v>0</v>
      </c>
      <c r="K1181" s="58">
        <f t="shared" si="1606"/>
        <v>0</v>
      </c>
      <c r="L1181" s="58">
        <f t="shared" si="1607"/>
        <v>0</v>
      </c>
      <c r="M1181" s="58">
        <f t="shared" si="1608"/>
        <v>0</v>
      </c>
      <c r="N1181" s="28" t="b">
        <f t="shared" si="1609"/>
        <v>1</v>
      </c>
      <c r="O1181" s="28" t="b">
        <f t="shared" si="1610"/>
        <v>1</v>
      </c>
      <c r="P1181" s="28" t="b">
        <f t="shared" si="1611"/>
        <v>1</v>
      </c>
      <c r="Q1181" s="28" t="b">
        <f t="shared" si="1612"/>
        <v>1</v>
      </c>
      <c r="R1181" s="28" t="b">
        <f t="shared" si="1613"/>
        <v>1</v>
      </c>
      <c r="S1181" s="73" t="b">
        <f t="shared" si="1614"/>
        <v>1</v>
      </c>
      <c r="T1181" s="73">
        <f t="shared" si="1615"/>
        <v>0</v>
      </c>
      <c r="U1181" s="61">
        <f t="shared" si="1616"/>
        <v>0</v>
      </c>
      <c r="V1181" s="62">
        <f t="shared" si="1617"/>
        <v>0</v>
      </c>
      <c r="Z1181" s="29" t="s">
        <v>131</v>
      </c>
      <c r="AA1181" s="30">
        <v>40</v>
      </c>
      <c r="AB1181" s="31">
        <v>10</v>
      </c>
      <c r="AC1181" s="31">
        <v>3</v>
      </c>
      <c r="AD1181" s="32" t="s">
        <v>130</v>
      </c>
      <c r="AE1181" s="30" t="s">
        <v>857</v>
      </c>
      <c r="AF1181" s="33">
        <v>2664.6</v>
      </c>
      <c r="AG1181" s="34">
        <v>-2664.6</v>
      </c>
      <c r="AH1181" s="33">
        <v>0</v>
      </c>
      <c r="AI1181" s="34">
        <v>2664.6</v>
      </c>
      <c r="AJ1181" s="34">
        <v>-2664.6</v>
      </c>
      <c r="AK1181" s="34">
        <v>0</v>
      </c>
      <c r="AL1181" s="34">
        <v>2664.6</v>
      </c>
      <c r="AM1181" s="34">
        <v>-2664.6</v>
      </c>
      <c r="AN1181" s="34">
        <v>0</v>
      </c>
    </row>
    <row r="1182" spans="1:40" s="25" customFormat="1" x14ac:dyDescent="0.25">
      <c r="A1182" s="3"/>
      <c r="B1182" s="14" t="s">
        <v>102</v>
      </c>
      <c r="C1182" s="15">
        <v>40</v>
      </c>
      <c r="D1182" s="16">
        <v>10</v>
      </c>
      <c r="E1182" s="16">
        <v>3</v>
      </c>
      <c r="F1182" s="17" t="s">
        <v>130</v>
      </c>
      <c r="G1182" s="15" t="s">
        <v>101</v>
      </c>
      <c r="H1182" s="18">
        <v>0</v>
      </c>
      <c r="I1182" s="18">
        <v>0</v>
      </c>
      <c r="J1182" s="18">
        <v>0</v>
      </c>
      <c r="K1182" s="58">
        <f t="shared" si="1606"/>
        <v>0</v>
      </c>
      <c r="L1182" s="58">
        <f t="shared" si="1607"/>
        <v>0</v>
      </c>
      <c r="M1182" s="58">
        <f t="shared" si="1608"/>
        <v>0</v>
      </c>
      <c r="N1182" s="28" t="b">
        <f t="shared" si="1609"/>
        <v>1</v>
      </c>
      <c r="O1182" s="28" t="b">
        <f t="shared" si="1610"/>
        <v>1</v>
      </c>
      <c r="P1182" s="28" t="b">
        <f t="shared" si="1611"/>
        <v>1</v>
      </c>
      <c r="Q1182" s="28" t="b">
        <f t="shared" si="1612"/>
        <v>1</v>
      </c>
      <c r="R1182" s="28" t="b">
        <f t="shared" si="1613"/>
        <v>1</v>
      </c>
      <c r="S1182" s="73" t="b">
        <f t="shared" si="1614"/>
        <v>0</v>
      </c>
      <c r="T1182" s="73">
        <f t="shared" si="1615"/>
        <v>0</v>
      </c>
      <c r="U1182" s="61">
        <f t="shared" si="1616"/>
        <v>0</v>
      </c>
      <c r="V1182" s="62">
        <f t="shared" si="1617"/>
        <v>0</v>
      </c>
      <c r="Z1182" s="29" t="s">
        <v>102</v>
      </c>
      <c r="AA1182" s="30">
        <v>40</v>
      </c>
      <c r="AB1182" s="31">
        <v>10</v>
      </c>
      <c r="AC1182" s="31">
        <v>3</v>
      </c>
      <c r="AD1182" s="32" t="s">
        <v>130</v>
      </c>
      <c r="AE1182" s="30">
        <v>300</v>
      </c>
      <c r="AF1182" s="33">
        <v>2664.6</v>
      </c>
      <c r="AG1182" s="34">
        <v>-2664.6</v>
      </c>
      <c r="AH1182" s="33">
        <v>0</v>
      </c>
      <c r="AI1182" s="34">
        <v>2664.6</v>
      </c>
      <c r="AJ1182" s="34">
        <v>-2664.6</v>
      </c>
      <c r="AK1182" s="34">
        <v>0</v>
      </c>
      <c r="AL1182" s="34">
        <v>2664.6</v>
      </c>
      <c r="AM1182" s="34">
        <v>-2664.6</v>
      </c>
      <c r="AN1182" s="34">
        <v>0</v>
      </c>
    </row>
    <row r="1183" spans="1:40" s="25" customFormat="1" ht="26.4" x14ac:dyDescent="0.25">
      <c r="A1183" s="3"/>
      <c r="B1183" s="14" t="s">
        <v>100</v>
      </c>
      <c r="C1183" s="15">
        <v>40</v>
      </c>
      <c r="D1183" s="16">
        <v>10</v>
      </c>
      <c r="E1183" s="16">
        <v>3</v>
      </c>
      <c r="F1183" s="17" t="s">
        <v>130</v>
      </c>
      <c r="G1183" s="15" t="s">
        <v>99</v>
      </c>
      <c r="H1183" s="18">
        <v>0</v>
      </c>
      <c r="I1183" s="18">
        <v>0</v>
      </c>
      <c r="J1183" s="18">
        <v>0</v>
      </c>
      <c r="K1183" s="58">
        <f t="shared" si="1606"/>
        <v>0</v>
      </c>
      <c r="L1183" s="58">
        <f t="shared" si="1607"/>
        <v>0</v>
      </c>
      <c r="M1183" s="58">
        <f t="shared" si="1608"/>
        <v>0</v>
      </c>
      <c r="N1183" s="28" t="b">
        <f t="shared" si="1609"/>
        <v>1</v>
      </c>
      <c r="O1183" s="28" t="b">
        <f t="shared" si="1610"/>
        <v>1</v>
      </c>
      <c r="P1183" s="28" t="b">
        <f t="shared" si="1611"/>
        <v>1</v>
      </c>
      <c r="Q1183" s="28" t="b">
        <f t="shared" si="1612"/>
        <v>1</v>
      </c>
      <c r="R1183" s="28" t="b">
        <f t="shared" si="1613"/>
        <v>1</v>
      </c>
      <c r="S1183" s="73" t="b">
        <f t="shared" si="1614"/>
        <v>0</v>
      </c>
      <c r="T1183" s="73">
        <f t="shared" si="1615"/>
        <v>0</v>
      </c>
      <c r="U1183" s="61">
        <f t="shared" si="1616"/>
        <v>0</v>
      </c>
      <c r="V1183" s="62">
        <f t="shared" si="1617"/>
        <v>0</v>
      </c>
      <c r="Z1183" s="29" t="s">
        <v>100</v>
      </c>
      <c r="AA1183" s="30">
        <v>40</v>
      </c>
      <c r="AB1183" s="31">
        <v>10</v>
      </c>
      <c r="AC1183" s="31">
        <v>3</v>
      </c>
      <c r="AD1183" s="32" t="s">
        <v>130</v>
      </c>
      <c r="AE1183" s="30">
        <v>320</v>
      </c>
      <c r="AF1183" s="33">
        <v>2664.6</v>
      </c>
      <c r="AG1183" s="34">
        <v>-2664.6</v>
      </c>
      <c r="AH1183" s="33">
        <v>0</v>
      </c>
      <c r="AI1183" s="34">
        <v>2664.6</v>
      </c>
      <c r="AJ1183" s="34">
        <v>-2664.6</v>
      </c>
      <c r="AK1183" s="34">
        <v>0</v>
      </c>
      <c r="AL1183" s="34">
        <v>2664.6</v>
      </c>
      <c r="AM1183" s="34">
        <v>-2664.6</v>
      </c>
      <c r="AN1183" s="34">
        <v>0</v>
      </c>
    </row>
    <row r="1184" spans="1:40" s="25" customFormat="1" ht="39.6" x14ac:dyDescent="0.25">
      <c r="A1184" s="3"/>
      <c r="B1184" s="14" t="s">
        <v>129</v>
      </c>
      <c r="C1184" s="15">
        <v>40</v>
      </c>
      <c r="D1184" s="16">
        <v>10</v>
      </c>
      <c r="E1184" s="16">
        <v>3</v>
      </c>
      <c r="F1184" s="17" t="s">
        <v>128</v>
      </c>
      <c r="G1184" s="15"/>
      <c r="H1184" s="18">
        <v>0</v>
      </c>
      <c r="I1184" s="18">
        <v>0</v>
      </c>
      <c r="J1184" s="18">
        <v>0</v>
      </c>
      <c r="K1184" s="58">
        <f t="shared" si="1606"/>
        <v>0</v>
      </c>
      <c r="L1184" s="58">
        <f t="shared" si="1607"/>
        <v>0</v>
      </c>
      <c r="M1184" s="58">
        <f t="shared" si="1608"/>
        <v>0</v>
      </c>
      <c r="N1184" s="28" t="b">
        <f t="shared" si="1609"/>
        <v>1</v>
      </c>
      <c r="O1184" s="28" t="b">
        <f t="shared" si="1610"/>
        <v>1</v>
      </c>
      <c r="P1184" s="28" t="b">
        <f t="shared" si="1611"/>
        <v>1</v>
      </c>
      <c r="Q1184" s="28" t="b">
        <f t="shared" si="1612"/>
        <v>1</v>
      </c>
      <c r="R1184" s="28" t="b">
        <f t="shared" si="1613"/>
        <v>1</v>
      </c>
      <c r="S1184" s="73" t="b">
        <f t="shared" si="1614"/>
        <v>1</v>
      </c>
      <c r="T1184" s="73">
        <f t="shared" si="1615"/>
        <v>0</v>
      </c>
      <c r="U1184" s="61">
        <f t="shared" si="1616"/>
        <v>0</v>
      </c>
      <c r="V1184" s="62">
        <f t="shared" si="1617"/>
        <v>0</v>
      </c>
      <c r="Z1184" s="29" t="s">
        <v>129</v>
      </c>
      <c r="AA1184" s="30">
        <v>40</v>
      </c>
      <c r="AB1184" s="31">
        <v>10</v>
      </c>
      <c r="AC1184" s="31">
        <v>3</v>
      </c>
      <c r="AD1184" s="32" t="s">
        <v>128</v>
      </c>
      <c r="AE1184" s="30" t="s">
        <v>857</v>
      </c>
      <c r="AF1184" s="33">
        <v>1776.4</v>
      </c>
      <c r="AG1184" s="34">
        <v>-1776.4</v>
      </c>
      <c r="AH1184" s="33">
        <v>0</v>
      </c>
      <c r="AI1184" s="34">
        <v>1776.4</v>
      </c>
      <c r="AJ1184" s="34">
        <v>-1776.4</v>
      </c>
      <c r="AK1184" s="34">
        <v>0</v>
      </c>
      <c r="AL1184" s="34">
        <v>1776.4</v>
      </c>
      <c r="AM1184" s="34">
        <v>-1776.4</v>
      </c>
      <c r="AN1184" s="34">
        <v>0</v>
      </c>
    </row>
    <row r="1185" spans="1:40" s="25" customFormat="1" x14ac:dyDescent="0.25">
      <c r="A1185" s="3"/>
      <c r="B1185" s="14" t="s">
        <v>102</v>
      </c>
      <c r="C1185" s="15">
        <v>40</v>
      </c>
      <c r="D1185" s="16">
        <v>10</v>
      </c>
      <c r="E1185" s="16">
        <v>3</v>
      </c>
      <c r="F1185" s="17" t="s">
        <v>128</v>
      </c>
      <c r="G1185" s="15" t="s">
        <v>101</v>
      </c>
      <c r="H1185" s="18">
        <v>0</v>
      </c>
      <c r="I1185" s="18">
        <v>0</v>
      </c>
      <c r="J1185" s="18">
        <v>0</v>
      </c>
      <c r="K1185" s="58">
        <f t="shared" si="1606"/>
        <v>0</v>
      </c>
      <c r="L1185" s="58">
        <f t="shared" si="1607"/>
        <v>0</v>
      </c>
      <c r="M1185" s="58">
        <f t="shared" si="1608"/>
        <v>0</v>
      </c>
      <c r="N1185" s="28" t="b">
        <f t="shared" si="1609"/>
        <v>1</v>
      </c>
      <c r="O1185" s="28" t="b">
        <f t="shared" si="1610"/>
        <v>1</v>
      </c>
      <c r="P1185" s="28" t="b">
        <f t="shared" si="1611"/>
        <v>1</v>
      </c>
      <c r="Q1185" s="28" t="b">
        <f t="shared" si="1612"/>
        <v>1</v>
      </c>
      <c r="R1185" s="28" t="b">
        <f t="shared" si="1613"/>
        <v>1</v>
      </c>
      <c r="S1185" s="73" t="b">
        <f t="shared" si="1614"/>
        <v>0</v>
      </c>
      <c r="T1185" s="73">
        <f t="shared" si="1615"/>
        <v>0</v>
      </c>
      <c r="U1185" s="61">
        <f t="shared" si="1616"/>
        <v>0</v>
      </c>
      <c r="V1185" s="62">
        <f t="shared" si="1617"/>
        <v>0</v>
      </c>
      <c r="Z1185" s="29" t="s">
        <v>102</v>
      </c>
      <c r="AA1185" s="30">
        <v>40</v>
      </c>
      <c r="AB1185" s="31">
        <v>10</v>
      </c>
      <c r="AC1185" s="31">
        <v>3</v>
      </c>
      <c r="AD1185" s="32" t="s">
        <v>128</v>
      </c>
      <c r="AE1185" s="30">
        <v>300</v>
      </c>
      <c r="AF1185" s="33">
        <v>1776.4</v>
      </c>
      <c r="AG1185" s="34">
        <v>-1776.4</v>
      </c>
      <c r="AH1185" s="33">
        <v>0</v>
      </c>
      <c r="AI1185" s="34">
        <v>1776.4</v>
      </c>
      <c r="AJ1185" s="34">
        <v>-1776.4</v>
      </c>
      <c r="AK1185" s="34">
        <v>0</v>
      </c>
      <c r="AL1185" s="34">
        <v>1776.4</v>
      </c>
      <c r="AM1185" s="34">
        <v>-1776.4</v>
      </c>
      <c r="AN1185" s="34">
        <v>0</v>
      </c>
    </row>
    <row r="1186" spans="1:40" s="25" customFormat="1" ht="26.4" x14ac:dyDescent="0.25">
      <c r="A1186" s="3"/>
      <c r="B1186" s="14" t="s">
        <v>100</v>
      </c>
      <c r="C1186" s="15">
        <v>40</v>
      </c>
      <c r="D1186" s="16">
        <v>10</v>
      </c>
      <c r="E1186" s="16">
        <v>3</v>
      </c>
      <c r="F1186" s="17" t="s">
        <v>128</v>
      </c>
      <c r="G1186" s="15" t="s">
        <v>99</v>
      </c>
      <c r="H1186" s="18">
        <v>0</v>
      </c>
      <c r="I1186" s="18">
        <v>0</v>
      </c>
      <c r="J1186" s="18">
        <v>0</v>
      </c>
      <c r="K1186" s="58">
        <f t="shared" si="1606"/>
        <v>0</v>
      </c>
      <c r="L1186" s="58">
        <f t="shared" si="1607"/>
        <v>0</v>
      </c>
      <c r="M1186" s="58">
        <f t="shared" si="1608"/>
        <v>0</v>
      </c>
      <c r="N1186" s="28" t="b">
        <f t="shared" si="1609"/>
        <v>1</v>
      </c>
      <c r="O1186" s="28" t="b">
        <f t="shared" si="1610"/>
        <v>1</v>
      </c>
      <c r="P1186" s="28" t="b">
        <f t="shared" si="1611"/>
        <v>1</v>
      </c>
      <c r="Q1186" s="28" t="b">
        <f t="shared" si="1612"/>
        <v>1</v>
      </c>
      <c r="R1186" s="28" t="b">
        <f t="shared" si="1613"/>
        <v>1</v>
      </c>
      <c r="S1186" s="73" t="b">
        <f t="shared" si="1614"/>
        <v>0</v>
      </c>
      <c r="T1186" s="73">
        <f t="shared" si="1615"/>
        <v>0</v>
      </c>
      <c r="U1186" s="61">
        <f t="shared" si="1616"/>
        <v>0</v>
      </c>
      <c r="V1186" s="62">
        <f t="shared" si="1617"/>
        <v>0</v>
      </c>
      <c r="Z1186" s="29" t="s">
        <v>100</v>
      </c>
      <c r="AA1186" s="30">
        <v>40</v>
      </c>
      <c r="AB1186" s="31">
        <v>10</v>
      </c>
      <c r="AC1186" s="31">
        <v>3</v>
      </c>
      <c r="AD1186" s="32" t="s">
        <v>128</v>
      </c>
      <c r="AE1186" s="30">
        <v>320</v>
      </c>
      <c r="AF1186" s="33">
        <v>1776.4</v>
      </c>
      <c r="AG1186" s="34">
        <v>-1776.4</v>
      </c>
      <c r="AH1186" s="33">
        <v>0</v>
      </c>
      <c r="AI1186" s="34">
        <v>1776.4</v>
      </c>
      <c r="AJ1186" s="34">
        <v>-1776.4</v>
      </c>
      <c r="AK1186" s="34">
        <v>0</v>
      </c>
      <c r="AL1186" s="34">
        <v>1776.4</v>
      </c>
      <c r="AM1186" s="34">
        <v>-1776.4</v>
      </c>
      <c r="AN1186" s="34">
        <v>0</v>
      </c>
    </row>
    <row r="1187" spans="1:40" s="25" customFormat="1" x14ac:dyDescent="0.25">
      <c r="A1187" s="3"/>
      <c r="B1187" s="19" t="s">
        <v>127</v>
      </c>
      <c r="C1187" s="15">
        <v>40</v>
      </c>
      <c r="D1187" s="16">
        <v>10</v>
      </c>
      <c r="E1187" s="16">
        <v>4</v>
      </c>
      <c r="F1187" s="17"/>
      <c r="G1187" s="15"/>
      <c r="H1187" s="18">
        <v>66754804.5</v>
      </c>
      <c r="I1187" s="18">
        <v>60121100</v>
      </c>
      <c r="J1187" s="18">
        <v>63244600</v>
      </c>
      <c r="K1187" s="58">
        <f t="shared" si="1606"/>
        <v>66754.804499999998</v>
      </c>
      <c r="L1187" s="58">
        <f t="shared" si="1607"/>
        <v>60121.1</v>
      </c>
      <c r="M1187" s="58">
        <f t="shared" si="1608"/>
        <v>63244.6</v>
      </c>
      <c r="N1187" s="28" t="b">
        <f t="shared" si="1609"/>
        <v>1</v>
      </c>
      <c r="O1187" s="28" t="b">
        <f t="shared" si="1610"/>
        <v>1</v>
      </c>
      <c r="P1187" s="28" t="b">
        <f t="shared" si="1611"/>
        <v>1</v>
      </c>
      <c r="Q1187" s="28" t="b">
        <f t="shared" si="1612"/>
        <v>1</v>
      </c>
      <c r="R1187" s="28" t="b">
        <f t="shared" si="1613"/>
        <v>1</v>
      </c>
      <c r="S1187" s="73" t="b">
        <f t="shared" si="1614"/>
        <v>1</v>
      </c>
      <c r="T1187" s="73">
        <f t="shared" si="1615"/>
        <v>4.4999999954598024E-3</v>
      </c>
      <c r="U1187" s="61">
        <f t="shared" si="1616"/>
        <v>0</v>
      </c>
      <c r="V1187" s="62">
        <f t="shared" si="1617"/>
        <v>0</v>
      </c>
      <c r="Z1187" s="29" t="s">
        <v>127</v>
      </c>
      <c r="AA1187" s="30">
        <v>40</v>
      </c>
      <c r="AB1187" s="31">
        <v>10</v>
      </c>
      <c r="AC1187" s="31">
        <v>4</v>
      </c>
      <c r="AD1187" s="32" t="s">
        <v>857</v>
      </c>
      <c r="AE1187" s="30" t="s">
        <v>857</v>
      </c>
      <c r="AF1187" s="33">
        <v>67238.2</v>
      </c>
      <c r="AG1187" s="34">
        <v>-483.40000000000009</v>
      </c>
      <c r="AH1187" s="33">
        <v>66754.8</v>
      </c>
      <c r="AI1187" s="34">
        <v>60121.1</v>
      </c>
      <c r="AJ1187" s="34">
        <v>0</v>
      </c>
      <c r="AK1187" s="34">
        <v>60121.1</v>
      </c>
      <c r="AL1187" s="34">
        <v>63244.6</v>
      </c>
      <c r="AM1187" s="34">
        <v>0</v>
      </c>
      <c r="AN1187" s="34">
        <v>63244.6</v>
      </c>
    </row>
    <row r="1188" spans="1:40" s="25" customFormat="1" x14ac:dyDescent="0.25">
      <c r="A1188" s="3"/>
      <c r="B1188" s="20" t="s">
        <v>126</v>
      </c>
      <c r="C1188" s="15">
        <v>40</v>
      </c>
      <c r="D1188" s="16">
        <v>10</v>
      </c>
      <c r="E1188" s="16">
        <v>4</v>
      </c>
      <c r="F1188" s="17" t="s">
        <v>125</v>
      </c>
      <c r="G1188" s="15"/>
      <c r="H1188" s="18">
        <v>29006000</v>
      </c>
      <c r="I1188" s="18">
        <v>29006000</v>
      </c>
      <c r="J1188" s="18">
        <v>29006000</v>
      </c>
      <c r="K1188" s="58">
        <f t="shared" si="1606"/>
        <v>29006</v>
      </c>
      <c r="L1188" s="58">
        <f t="shared" si="1607"/>
        <v>29006</v>
      </c>
      <c r="M1188" s="58">
        <f t="shared" si="1608"/>
        <v>29006</v>
      </c>
      <c r="N1188" s="28" t="b">
        <f t="shared" si="1609"/>
        <v>1</v>
      </c>
      <c r="O1188" s="28" t="b">
        <f t="shared" si="1610"/>
        <v>1</v>
      </c>
      <c r="P1188" s="28" t="b">
        <f t="shared" si="1611"/>
        <v>1</v>
      </c>
      <c r="Q1188" s="28" t="b">
        <f t="shared" si="1612"/>
        <v>1</v>
      </c>
      <c r="R1188" s="28" t="b">
        <f t="shared" si="1613"/>
        <v>1</v>
      </c>
      <c r="S1188" s="73" t="b">
        <f t="shared" si="1614"/>
        <v>1</v>
      </c>
      <c r="T1188" s="73">
        <f t="shared" si="1615"/>
        <v>0</v>
      </c>
      <c r="U1188" s="61">
        <f t="shared" si="1616"/>
        <v>0</v>
      </c>
      <c r="V1188" s="62">
        <f t="shared" si="1617"/>
        <v>0</v>
      </c>
      <c r="Z1188" s="29" t="s">
        <v>126</v>
      </c>
      <c r="AA1188" s="30">
        <v>40</v>
      </c>
      <c r="AB1188" s="31">
        <v>10</v>
      </c>
      <c r="AC1188" s="31">
        <v>4</v>
      </c>
      <c r="AD1188" s="32" t="s">
        <v>125</v>
      </c>
      <c r="AE1188" s="30" t="s">
        <v>857</v>
      </c>
      <c r="AF1188" s="33">
        <v>29006</v>
      </c>
      <c r="AG1188" s="34">
        <v>0</v>
      </c>
      <c r="AH1188" s="33">
        <v>29006</v>
      </c>
      <c r="AI1188" s="34">
        <v>29006</v>
      </c>
      <c r="AJ1188" s="34">
        <v>0</v>
      </c>
      <c r="AK1188" s="34">
        <v>29006</v>
      </c>
      <c r="AL1188" s="34">
        <v>29006</v>
      </c>
      <c r="AM1188" s="34">
        <v>0</v>
      </c>
      <c r="AN1188" s="34">
        <v>29006</v>
      </c>
    </row>
    <row r="1189" spans="1:40" s="25" customFormat="1" ht="26.4" x14ac:dyDescent="0.25">
      <c r="A1189" s="3"/>
      <c r="B1189" s="14" t="s">
        <v>124</v>
      </c>
      <c r="C1189" s="15">
        <v>40</v>
      </c>
      <c r="D1189" s="16">
        <v>10</v>
      </c>
      <c r="E1189" s="16">
        <v>4</v>
      </c>
      <c r="F1189" s="17" t="s">
        <v>123</v>
      </c>
      <c r="G1189" s="15"/>
      <c r="H1189" s="18">
        <v>29006000</v>
      </c>
      <c r="I1189" s="18">
        <v>29006000</v>
      </c>
      <c r="J1189" s="18">
        <v>29006000</v>
      </c>
      <c r="K1189" s="58">
        <f t="shared" ref="K1189:K1252" si="1618">H1189/1000</f>
        <v>29006</v>
      </c>
      <c r="L1189" s="58">
        <f t="shared" ref="L1189:L1219" si="1619">I1189/1000</f>
        <v>29006</v>
      </c>
      <c r="M1189" s="58">
        <f t="shared" ref="M1189:M1219" si="1620">J1189/1000</f>
        <v>29006</v>
      </c>
      <c r="N1189" s="28" t="b">
        <f t="shared" ref="N1189:N1219" si="1621">B1189=Z1189</f>
        <v>1</v>
      </c>
      <c r="O1189" s="28" t="b">
        <f t="shared" ref="O1189:O1219" si="1622">C1189=AA1189</f>
        <v>1</v>
      </c>
      <c r="P1189" s="28" t="b">
        <f t="shared" ref="P1189:P1219" si="1623">D1189=AB1189</f>
        <v>1</v>
      </c>
      <c r="Q1189" s="28" t="b">
        <f t="shared" ref="Q1189:Q1219" si="1624">E1189=AC1189</f>
        <v>1</v>
      </c>
      <c r="R1189" s="28" t="b">
        <f t="shared" ref="R1189:R1219" si="1625">F1189=AD1189</f>
        <v>1</v>
      </c>
      <c r="S1189" s="73" t="b">
        <f t="shared" ref="S1189:S1219" si="1626">G1189=AE1189</f>
        <v>1</v>
      </c>
      <c r="T1189" s="73">
        <f t="shared" ref="T1189:T1219" si="1627">K1189-AH1189</f>
        <v>0</v>
      </c>
      <c r="U1189" s="61">
        <f t="shared" ref="U1189:U1219" si="1628">L1189-AK1189</f>
        <v>0</v>
      </c>
      <c r="V1189" s="62">
        <f t="shared" ref="V1189:V1219" si="1629">M1189-AN1189</f>
        <v>0</v>
      </c>
      <c r="Z1189" s="29" t="s">
        <v>124</v>
      </c>
      <c r="AA1189" s="30">
        <v>40</v>
      </c>
      <c r="AB1189" s="31">
        <v>10</v>
      </c>
      <c r="AC1189" s="31">
        <v>4</v>
      </c>
      <c r="AD1189" s="32" t="s">
        <v>123</v>
      </c>
      <c r="AE1189" s="30" t="s">
        <v>857</v>
      </c>
      <c r="AF1189" s="33">
        <v>29006</v>
      </c>
      <c r="AG1189" s="34">
        <v>0</v>
      </c>
      <c r="AH1189" s="33">
        <v>29006</v>
      </c>
      <c r="AI1189" s="34">
        <v>29006</v>
      </c>
      <c r="AJ1189" s="34">
        <v>0</v>
      </c>
      <c r="AK1189" s="34">
        <v>29006</v>
      </c>
      <c r="AL1189" s="34">
        <v>29006</v>
      </c>
      <c r="AM1189" s="34">
        <v>0</v>
      </c>
      <c r="AN1189" s="34">
        <v>29006</v>
      </c>
    </row>
    <row r="1190" spans="1:40" s="25" customFormat="1" ht="39.6" x14ac:dyDescent="0.25">
      <c r="A1190" s="3"/>
      <c r="B1190" s="14" t="s">
        <v>122</v>
      </c>
      <c r="C1190" s="15">
        <v>40</v>
      </c>
      <c r="D1190" s="16">
        <v>10</v>
      </c>
      <c r="E1190" s="16">
        <v>4</v>
      </c>
      <c r="F1190" s="17" t="s">
        <v>121</v>
      </c>
      <c r="G1190" s="15"/>
      <c r="H1190" s="18">
        <v>29006000</v>
      </c>
      <c r="I1190" s="18">
        <v>29006000</v>
      </c>
      <c r="J1190" s="18">
        <v>29006000</v>
      </c>
      <c r="K1190" s="58">
        <f t="shared" si="1618"/>
        <v>29006</v>
      </c>
      <c r="L1190" s="58">
        <f t="shared" si="1619"/>
        <v>29006</v>
      </c>
      <c r="M1190" s="58">
        <f t="shared" si="1620"/>
        <v>29006</v>
      </c>
      <c r="N1190" s="28" t="b">
        <f t="shared" si="1621"/>
        <v>1</v>
      </c>
      <c r="O1190" s="28" t="b">
        <f t="shared" si="1622"/>
        <v>1</v>
      </c>
      <c r="P1190" s="28" t="b">
        <f t="shared" si="1623"/>
        <v>1</v>
      </c>
      <c r="Q1190" s="28" t="b">
        <f t="shared" si="1624"/>
        <v>1</v>
      </c>
      <c r="R1190" s="28" t="b">
        <f t="shared" si="1625"/>
        <v>1</v>
      </c>
      <c r="S1190" s="73" t="b">
        <f t="shared" si="1626"/>
        <v>1</v>
      </c>
      <c r="T1190" s="73">
        <f t="shared" si="1627"/>
        <v>0</v>
      </c>
      <c r="U1190" s="61">
        <f t="shared" si="1628"/>
        <v>0</v>
      </c>
      <c r="V1190" s="62">
        <f t="shared" si="1629"/>
        <v>0</v>
      </c>
      <c r="Z1190" s="29" t="s">
        <v>122</v>
      </c>
      <c r="AA1190" s="30">
        <v>40</v>
      </c>
      <c r="AB1190" s="31">
        <v>10</v>
      </c>
      <c r="AC1190" s="31">
        <v>4</v>
      </c>
      <c r="AD1190" s="32" t="s">
        <v>121</v>
      </c>
      <c r="AE1190" s="30" t="s">
        <v>857</v>
      </c>
      <c r="AF1190" s="33">
        <v>29006</v>
      </c>
      <c r="AG1190" s="34">
        <v>0</v>
      </c>
      <c r="AH1190" s="33">
        <v>29006</v>
      </c>
      <c r="AI1190" s="34">
        <v>29006</v>
      </c>
      <c r="AJ1190" s="34">
        <v>0</v>
      </c>
      <c r="AK1190" s="34">
        <v>29006</v>
      </c>
      <c r="AL1190" s="34">
        <v>29006</v>
      </c>
      <c r="AM1190" s="34">
        <v>0</v>
      </c>
      <c r="AN1190" s="34">
        <v>29006</v>
      </c>
    </row>
    <row r="1191" spans="1:40" s="25" customFormat="1" ht="39.6" x14ac:dyDescent="0.25">
      <c r="A1191" s="3"/>
      <c r="B1191" s="14" t="s">
        <v>120</v>
      </c>
      <c r="C1191" s="15">
        <v>40</v>
      </c>
      <c r="D1191" s="16">
        <v>10</v>
      </c>
      <c r="E1191" s="16">
        <v>4</v>
      </c>
      <c r="F1191" s="17" t="s">
        <v>117</v>
      </c>
      <c r="G1191" s="15"/>
      <c r="H1191" s="18">
        <v>29006000</v>
      </c>
      <c r="I1191" s="18">
        <v>29006000</v>
      </c>
      <c r="J1191" s="18">
        <v>29006000</v>
      </c>
      <c r="K1191" s="58">
        <f t="shared" si="1618"/>
        <v>29006</v>
      </c>
      <c r="L1191" s="58">
        <f t="shared" si="1619"/>
        <v>29006</v>
      </c>
      <c r="M1191" s="58">
        <f t="shared" si="1620"/>
        <v>29006</v>
      </c>
      <c r="N1191" s="28" t="b">
        <f t="shared" si="1621"/>
        <v>1</v>
      </c>
      <c r="O1191" s="28" t="b">
        <f t="shared" si="1622"/>
        <v>1</v>
      </c>
      <c r="P1191" s="28" t="b">
        <f t="shared" si="1623"/>
        <v>1</v>
      </c>
      <c r="Q1191" s="28" t="b">
        <f t="shared" si="1624"/>
        <v>1</v>
      </c>
      <c r="R1191" s="28" t="b">
        <f t="shared" si="1625"/>
        <v>1</v>
      </c>
      <c r="S1191" s="73" t="b">
        <f t="shared" si="1626"/>
        <v>1</v>
      </c>
      <c r="T1191" s="73">
        <f t="shared" si="1627"/>
        <v>0</v>
      </c>
      <c r="U1191" s="61">
        <f t="shared" si="1628"/>
        <v>0</v>
      </c>
      <c r="V1191" s="62">
        <f t="shared" si="1629"/>
        <v>0</v>
      </c>
      <c r="Z1191" s="29" t="s">
        <v>120</v>
      </c>
      <c r="AA1191" s="30">
        <v>40</v>
      </c>
      <c r="AB1191" s="31">
        <v>10</v>
      </c>
      <c r="AC1191" s="31">
        <v>4</v>
      </c>
      <c r="AD1191" s="32" t="s">
        <v>117</v>
      </c>
      <c r="AE1191" s="30" t="s">
        <v>857</v>
      </c>
      <c r="AF1191" s="33">
        <v>29006</v>
      </c>
      <c r="AG1191" s="34">
        <v>0</v>
      </c>
      <c r="AH1191" s="33">
        <v>29006</v>
      </c>
      <c r="AI1191" s="34">
        <v>29006</v>
      </c>
      <c r="AJ1191" s="34">
        <v>0</v>
      </c>
      <c r="AK1191" s="34">
        <v>29006</v>
      </c>
      <c r="AL1191" s="34">
        <v>29006</v>
      </c>
      <c r="AM1191" s="34">
        <v>0</v>
      </c>
      <c r="AN1191" s="34">
        <v>29006</v>
      </c>
    </row>
    <row r="1192" spans="1:40" s="25" customFormat="1" x14ac:dyDescent="0.25">
      <c r="A1192" s="3"/>
      <c r="B1192" s="14" t="s">
        <v>102</v>
      </c>
      <c r="C1192" s="15">
        <v>40</v>
      </c>
      <c r="D1192" s="16">
        <v>10</v>
      </c>
      <c r="E1192" s="16">
        <v>4</v>
      </c>
      <c r="F1192" s="17" t="s">
        <v>117</v>
      </c>
      <c r="G1192" s="15" t="s">
        <v>101</v>
      </c>
      <c r="H1192" s="18">
        <v>29006000</v>
      </c>
      <c r="I1192" s="18">
        <v>29006000</v>
      </c>
      <c r="J1192" s="18">
        <v>29006000</v>
      </c>
      <c r="K1192" s="58">
        <f t="shared" si="1618"/>
        <v>29006</v>
      </c>
      <c r="L1192" s="58">
        <f t="shared" si="1619"/>
        <v>29006</v>
      </c>
      <c r="M1192" s="58">
        <f t="shared" si="1620"/>
        <v>29006</v>
      </c>
      <c r="N1192" s="28" t="b">
        <f t="shared" si="1621"/>
        <v>1</v>
      </c>
      <c r="O1192" s="28" t="b">
        <f t="shared" si="1622"/>
        <v>1</v>
      </c>
      <c r="P1192" s="28" t="b">
        <f t="shared" si="1623"/>
        <v>1</v>
      </c>
      <c r="Q1192" s="28" t="b">
        <f t="shared" si="1624"/>
        <v>1</v>
      </c>
      <c r="R1192" s="28" t="b">
        <f t="shared" si="1625"/>
        <v>1</v>
      </c>
      <c r="S1192" s="73" t="b">
        <f t="shared" si="1626"/>
        <v>0</v>
      </c>
      <c r="T1192" s="73">
        <f t="shared" si="1627"/>
        <v>0</v>
      </c>
      <c r="U1192" s="61">
        <f t="shared" si="1628"/>
        <v>0</v>
      </c>
      <c r="V1192" s="62">
        <f t="shared" si="1629"/>
        <v>0</v>
      </c>
      <c r="Z1192" s="29" t="s">
        <v>102</v>
      </c>
      <c r="AA1192" s="30">
        <v>40</v>
      </c>
      <c r="AB1192" s="31">
        <v>10</v>
      </c>
      <c r="AC1192" s="31">
        <v>4</v>
      </c>
      <c r="AD1192" s="32" t="s">
        <v>117</v>
      </c>
      <c r="AE1192" s="30">
        <v>300</v>
      </c>
      <c r="AF1192" s="33">
        <v>29006</v>
      </c>
      <c r="AG1192" s="34">
        <v>0</v>
      </c>
      <c r="AH1192" s="33">
        <v>29006</v>
      </c>
      <c r="AI1192" s="34">
        <v>29006</v>
      </c>
      <c r="AJ1192" s="34">
        <v>0</v>
      </c>
      <c r="AK1192" s="34">
        <v>29006</v>
      </c>
      <c r="AL1192" s="34">
        <v>29006</v>
      </c>
      <c r="AM1192" s="34">
        <v>0</v>
      </c>
      <c r="AN1192" s="34">
        <v>29006</v>
      </c>
    </row>
    <row r="1193" spans="1:40" s="25" customFormat="1" x14ac:dyDescent="0.25">
      <c r="A1193" s="3"/>
      <c r="B1193" s="14" t="s">
        <v>119</v>
      </c>
      <c r="C1193" s="15">
        <v>40</v>
      </c>
      <c r="D1193" s="16">
        <v>10</v>
      </c>
      <c r="E1193" s="16">
        <v>4</v>
      </c>
      <c r="F1193" s="17" t="s">
        <v>117</v>
      </c>
      <c r="G1193" s="15" t="s">
        <v>118</v>
      </c>
      <c r="H1193" s="18">
        <v>29006000</v>
      </c>
      <c r="I1193" s="18">
        <v>29006000</v>
      </c>
      <c r="J1193" s="18">
        <v>29006000</v>
      </c>
      <c r="K1193" s="58">
        <f t="shared" si="1618"/>
        <v>29006</v>
      </c>
      <c r="L1193" s="58">
        <f t="shared" si="1619"/>
        <v>29006</v>
      </c>
      <c r="M1193" s="58">
        <f t="shared" si="1620"/>
        <v>29006</v>
      </c>
      <c r="N1193" s="28" t="b">
        <f t="shared" si="1621"/>
        <v>1</v>
      </c>
      <c r="O1193" s="28" t="b">
        <f t="shared" si="1622"/>
        <v>1</v>
      </c>
      <c r="P1193" s="28" t="b">
        <f t="shared" si="1623"/>
        <v>1</v>
      </c>
      <c r="Q1193" s="28" t="b">
        <f t="shared" si="1624"/>
        <v>1</v>
      </c>
      <c r="R1193" s="28" t="b">
        <f t="shared" si="1625"/>
        <v>1</v>
      </c>
      <c r="S1193" s="73" t="b">
        <f t="shared" si="1626"/>
        <v>0</v>
      </c>
      <c r="T1193" s="73">
        <f t="shared" si="1627"/>
        <v>0</v>
      </c>
      <c r="U1193" s="61">
        <f t="shared" si="1628"/>
        <v>0</v>
      </c>
      <c r="V1193" s="62">
        <f t="shared" si="1629"/>
        <v>0</v>
      </c>
      <c r="Z1193" s="29" t="s">
        <v>119</v>
      </c>
      <c r="AA1193" s="30">
        <v>40</v>
      </c>
      <c r="AB1193" s="31">
        <v>10</v>
      </c>
      <c r="AC1193" s="31">
        <v>4</v>
      </c>
      <c r="AD1193" s="32" t="s">
        <v>117</v>
      </c>
      <c r="AE1193" s="30">
        <v>310</v>
      </c>
      <c r="AF1193" s="33">
        <v>29006</v>
      </c>
      <c r="AG1193" s="34">
        <v>0</v>
      </c>
      <c r="AH1193" s="33">
        <v>29006</v>
      </c>
      <c r="AI1193" s="34">
        <v>29006</v>
      </c>
      <c r="AJ1193" s="34">
        <v>0</v>
      </c>
      <c r="AK1193" s="34">
        <v>29006</v>
      </c>
      <c r="AL1193" s="34">
        <v>29006</v>
      </c>
      <c r="AM1193" s="34">
        <v>0</v>
      </c>
      <c r="AN1193" s="34">
        <v>29006</v>
      </c>
    </row>
    <row r="1194" spans="1:40" s="25" customFormat="1" ht="26.4" x14ac:dyDescent="0.25">
      <c r="A1194" s="3"/>
      <c r="B1194" s="20" t="s">
        <v>96</v>
      </c>
      <c r="C1194" s="15">
        <v>40</v>
      </c>
      <c r="D1194" s="16">
        <v>10</v>
      </c>
      <c r="E1194" s="16">
        <v>4</v>
      </c>
      <c r="F1194" s="17" t="s">
        <v>95</v>
      </c>
      <c r="G1194" s="15"/>
      <c r="H1194" s="18">
        <v>36194500</v>
      </c>
      <c r="I1194" s="18">
        <v>29173300</v>
      </c>
      <c r="J1194" s="18">
        <v>32296800</v>
      </c>
      <c r="K1194" s="58">
        <f t="shared" si="1618"/>
        <v>36194.5</v>
      </c>
      <c r="L1194" s="58">
        <f t="shared" si="1619"/>
        <v>29173.3</v>
      </c>
      <c r="M1194" s="58">
        <f t="shared" si="1620"/>
        <v>32296.799999999999</v>
      </c>
      <c r="N1194" s="28" t="b">
        <f t="shared" si="1621"/>
        <v>1</v>
      </c>
      <c r="O1194" s="28" t="b">
        <f t="shared" si="1622"/>
        <v>1</v>
      </c>
      <c r="P1194" s="28" t="b">
        <f t="shared" si="1623"/>
        <v>1</v>
      </c>
      <c r="Q1194" s="28" t="b">
        <f t="shared" si="1624"/>
        <v>1</v>
      </c>
      <c r="R1194" s="28" t="b">
        <f t="shared" si="1625"/>
        <v>1</v>
      </c>
      <c r="S1194" s="73" t="b">
        <f t="shared" si="1626"/>
        <v>1</v>
      </c>
      <c r="T1194" s="73">
        <f t="shared" si="1627"/>
        <v>0</v>
      </c>
      <c r="U1194" s="61">
        <f t="shared" si="1628"/>
        <v>0</v>
      </c>
      <c r="V1194" s="62">
        <f t="shared" si="1629"/>
        <v>0</v>
      </c>
      <c r="Z1194" s="29" t="s">
        <v>96</v>
      </c>
      <c r="AA1194" s="30">
        <v>40</v>
      </c>
      <c r="AB1194" s="31">
        <v>10</v>
      </c>
      <c r="AC1194" s="31">
        <v>4</v>
      </c>
      <c r="AD1194" s="32" t="s">
        <v>95</v>
      </c>
      <c r="AE1194" s="30" t="s">
        <v>857</v>
      </c>
      <c r="AF1194" s="33">
        <v>36194.5</v>
      </c>
      <c r="AG1194" s="34">
        <v>0</v>
      </c>
      <c r="AH1194" s="33">
        <v>36194.5</v>
      </c>
      <c r="AI1194" s="34">
        <v>29173.3</v>
      </c>
      <c r="AJ1194" s="34">
        <v>0</v>
      </c>
      <c r="AK1194" s="34">
        <v>29173.3</v>
      </c>
      <c r="AL1194" s="34">
        <v>32296.799999999999</v>
      </c>
      <c r="AM1194" s="34">
        <v>0</v>
      </c>
      <c r="AN1194" s="34">
        <v>32296.799999999999</v>
      </c>
    </row>
    <row r="1195" spans="1:40" s="25" customFormat="1" x14ac:dyDescent="0.25">
      <c r="A1195" s="3"/>
      <c r="B1195" s="14" t="s">
        <v>94</v>
      </c>
      <c r="C1195" s="15">
        <v>40</v>
      </c>
      <c r="D1195" s="16">
        <v>10</v>
      </c>
      <c r="E1195" s="16">
        <v>4</v>
      </c>
      <c r="F1195" s="17" t="s">
        <v>93</v>
      </c>
      <c r="G1195" s="15"/>
      <c r="H1195" s="18">
        <v>36194500</v>
      </c>
      <c r="I1195" s="18">
        <v>29173300</v>
      </c>
      <c r="J1195" s="18">
        <v>32296800</v>
      </c>
      <c r="K1195" s="58">
        <f t="shared" si="1618"/>
        <v>36194.5</v>
      </c>
      <c r="L1195" s="58">
        <f t="shared" si="1619"/>
        <v>29173.3</v>
      </c>
      <c r="M1195" s="58">
        <f t="shared" si="1620"/>
        <v>32296.799999999999</v>
      </c>
      <c r="N1195" s="28" t="b">
        <f t="shared" si="1621"/>
        <v>1</v>
      </c>
      <c r="O1195" s="28" t="b">
        <f t="shared" si="1622"/>
        <v>1</v>
      </c>
      <c r="P1195" s="28" t="b">
        <f t="shared" si="1623"/>
        <v>1</v>
      </c>
      <c r="Q1195" s="28" t="b">
        <f t="shared" si="1624"/>
        <v>1</v>
      </c>
      <c r="R1195" s="28" t="b">
        <f t="shared" si="1625"/>
        <v>1</v>
      </c>
      <c r="S1195" s="73" t="b">
        <f t="shared" si="1626"/>
        <v>1</v>
      </c>
      <c r="T1195" s="73">
        <f t="shared" si="1627"/>
        <v>0</v>
      </c>
      <c r="U1195" s="61">
        <f t="shared" si="1628"/>
        <v>0</v>
      </c>
      <c r="V1195" s="62">
        <f t="shared" si="1629"/>
        <v>0</v>
      </c>
      <c r="Z1195" s="29" t="s">
        <v>94</v>
      </c>
      <c r="AA1195" s="30">
        <v>40</v>
      </c>
      <c r="AB1195" s="31">
        <v>10</v>
      </c>
      <c r="AC1195" s="31">
        <v>4</v>
      </c>
      <c r="AD1195" s="32" t="s">
        <v>93</v>
      </c>
      <c r="AE1195" s="30" t="s">
        <v>857</v>
      </c>
      <c r="AF1195" s="33">
        <v>36194.5</v>
      </c>
      <c r="AG1195" s="34">
        <v>0</v>
      </c>
      <c r="AH1195" s="33">
        <v>36194.5</v>
      </c>
      <c r="AI1195" s="34">
        <v>29173.3</v>
      </c>
      <c r="AJ1195" s="34">
        <v>0</v>
      </c>
      <c r="AK1195" s="34">
        <v>29173.3</v>
      </c>
      <c r="AL1195" s="34">
        <v>32296.799999999999</v>
      </c>
      <c r="AM1195" s="34">
        <v>0</v>
      </c>
      <c r="AN1195" s="34">
        <v>32296.799999999999</v>
      </c>
    </row>
    <row r="1196" spans="1:40" s="25" customFormat="1" ht="52.8" x14ac:dyDescent="0.25">
      <c r="A1196" s="3"/>
      <c r="B1196" s="14" t="s">
        <v>92</v>
      </c>
      <c r="C1196" s="15">
        <v>40</v>
      </c>
      <c r="D1196" s="16">
        <v>10</v>
      </c>
      <c r="E1196" s="16">
        <v>4</v>
      </c>
      <c r="F1196" s="17" t="s">
        <v>91</v>
      </c>
      <c r="G1196" s="15"/>
      <c r="H1196" s="18">
        <v>36194500</v>
      </c>
      <c r="I1196" s="18">
        <v>29173300</v>
      </c>
      <c r="J1196" s="18">
        <v>32296800</v>
      </c>
      <c r="K1196" s="58">
        <f t="shared" si="1618"/>
        <v>36194.5</v>
      </c>
      <c r="L1196" s="58">
        <f t="shared" si="1619"/>
        <v>29173.3</v>
      </c>
      <c r="M1196" s="58">
        <f t="shared" si="1620"/>
        <v>32296.799999999999</v>
      </c>
      <c r="N1196" s="28" t="b">
        <f t="shared" si="1621"/>
        <v>1</v>
      </c>
      <c r="O1196" s="28" t="b">
        <f t="shared" si="1622"/>
        <v>1</v>
      </c>
      <c r="P1196" s="28" t="b">
        <f t="shared" si="1623"/>
        <v>1</v>
      </c>
      <c r="Q1196" s="28" t="b">
        <f t="shared" si="1624"/>
        <v>1</v>
      </c>
      <c r="R1196" s="28" t="b">
        <f t="shared" si="1625"/>
        <v>1</v>
      </c>
      <c r="S1196" s="73" t="b">
        <f t="shared" si="1626"/>
        <v>1</v>
      </c>
      <c r="T1196" s="73">
        <f t="shared" si="1627"/>
        <v>0</v>
      </c>
      <c r="U1196" s="61">
        <f t="shared" si="1628"/>
        <v>0</v>
      </c>
      <c r="V1196" s="62">
        <f t="shared" si="1629"/>
        <v>0</v>
      </c>
      <c r="Z1196" s="29" t="s">
        <v>92</v>
      </c>
      <c r="AA1196" s="30">
        <v>40</v>
      </c>
      <c r="AB1196" s="31">
        <v>10</v>
      </c>
      <c r="AC1196" s="31">
        <v>4</v>
      </c>
      <c r="AD1196" s="32" t="s">
        <v>91</v>
      </c>
      <c r="AE1196" s="30" t="s">
        <v>857</v>
      </c>
      <c r="AF1196" s="33">
        <v>36194.5</v>
      </c>
      <c r="AG1196" s="34">
        <v>0</v>
      </c>
      <c r="AH1196" s="33">
        <v>36194.5</v>
      </c>
      <c r="AI1196" s="34">
        <v>29173.3</v>
      </c>
      <c r="AJ1196" s="34">
        <v>0</v>
      </c>
      <c r="AK1196" s="34">
        <v>29173.3</v>
      </c>
      <c r="AL1196" s="34">
        <v>32296.799999999999</v>
      </c>
      <c r="AM1196" s="34">
        <v>0</v>
      </c>
      <c r="AN1196" s="34">
        <v>32296.799999999999</v>
      </c>
    </row>
    <row r="1197" spans="1:40" s="25" customFormat="1" ht="41.4" x14ac:dyDescent="0.25">
      <c r="A1197" s="3"/>
      <c r="B1197" s="14" t="s">
        <v>116</v>
      </c>
      <c r="C1197" s="15">
        <v>40</v>
      </c>
      <c r="D1197" s="16">
        <v>10</v>
      </c>
      <c r="E1197" s="16">
        <v>4</v>
      </c>
      <c r="F1197" s="17" t="s">
        <v>115</v>
      </c>
      <c r="G1197" s="15"/>
      <c r="H1197" s="18">
        <v>21470400</v>
      </c>
      <c r="I1197" s="18">
        <v>21811300</v>
      </c>
      <c r="J1197" s="18">
        <v>21253700</v>
      </c>
      <c r="K1197" s="58">
        <f t="shared" si="1618"/>
        <v>21470.400000000001</v>
      </c>
      <c r="L1197" s="58">
        <f t="shared" si="1619"/>
        <v>21811.3</v>
      </c>
      <c r="M1197" s="58">
        <f t="shared" si="1620"/>
        <v>21253.7</v>
      </c>
      <c r="N1197" s="28" t="b">
        <f t="shared" si="1621"/>
        <v>1</v>
      </c>
      <c r="O1197" s="28" t="b">
        <f t="shared" si="1622"/>
        <v>1</v>
      </c>
      <c r="P1197" s="28" t="b">
        <f t="shared" si="1623"/>
        <v>1</v>
      </c>
      <c r="Q1197" s="28" t="b">
        <f t="shared" si="1624"/>
        <v>1</v>
      </c>
      <c r="R1197" s="28" t="b">
        <f t="shared" si="1625"/>
        <v>1</v>
      </c>
      <c r="S1197" s="73" t="b">
        <f t="shared" si="1626"/>
        <v>1</v>
      </c>
      <c r="T1197" s="73">
        <f t="shared" si="1627"/>
        <v>0</v>
      </c>
      <c r="U1197" s="61">
        <f t="shared" si="1628"/>
        <v>0</v>
      </c>
      <c r="V1197" s="62">
        <f t="shared" si="1629"/>
        <v>0</v>
      </c>
      <c r="Z1197" s="29" t="s">
        <v>116</v>
      </c>
      <c r="AA1197" s="30">
        <v>40</v>
      </c>
      <c r="AB1197" s="31">
        <v>10</v>
      </c>
      <c r="AC1197" s="31">
        <v>4</v>
      </c>
      <c r="AD1197" s="32" t="s">
        <v>115</v>
      </c>
      <c r="AE1197" s="30" t="s">
        <v>857</v>
      </c>
      <c r="AF1197" s="33">
        <v>21470.400000000001</v>
      </c>
      <c r="AG1197" s="34">
        <v>0</v>
      </c>
      <c r="AH1197" s="33">
        <v>21470.400000000001</v>
      </c>
      <c r="AI1197" s="34">
        <v>21811.3</v>
      </c>
      <c r="AJ1197" s="34">
        <v>0</v>
      </c>
      <c r="AK1197" s="34">
        <v>21811.3</v>
      </c>
      <c r="AL1197" s="34">
        <v>21253.7</v>
      </c>
      <c r="AM1197" s="34">
        <v>0</v>
      </c>
      <c r="AN1197" s="34">
        <v>21253.7</v>
      </c>
    </row>
    <row r="1198" spans="1:40" s="25" customFormat="1" ht="26.4" x14ac:dyDescent="0.25">
      <c r="A1198" s="3"/>
      <c r="B1198" s="14" t="s">
        <v>35</v>
      </c>
      <c r="C1198" s="15">
        <v>40</v>
      </c>
      <c r="D1198" s="16">
        <v>10</v>
      </c>
      <c r="E1198" s="16">
        <v>4</v>
      </c>
      <c r="F1198" s="17" t="s">
        <v>115</v>
      </c>
      <c r="G1198" s="15" t="s">
        <v>34</v>
      </c>
      <c r="H1198" s="18">
        <v>0</v>
      </c>
      <c r="I1198" s="18">
        <v>557600</v>
      </c>
      <c r="J1198" s="18">
        <v>0</v>
      </c>
      <c r="K1198" s="58">
        <f t="shared" si="1618"/>
        <v>0</v>
      </c>
      <c r="L1198" s="58">
        <f t="shared" si="1619"/>
        <v>557.6</v>
      </c>
      <c r="M1198" s="58">
        <f t="shared" si="1620"/>
        <v>0</v>
      </c>
      <c r="N1198" s="28" t="b">
        <f t="shared" si="1621"/>
        <v>1</v>
      </c>
      <c r="O1198" s="28" t="b">
        <f t="shared" si="1622"/>
        <v>1</v>
      </c>
      <c r="P1198" s="28" t="b">
        <f t="shared" si="1623"/>
        <v>1</v>
      </c>
      <c r="Q1198" s="28" t="b">
        <f t="shared" si="1624"/>
        <v>1</v>
      </c>
      <c r="R1198" s="28" t="b">
        <f t="shared" si="1625"/>
        <v>1</v>
      </c>
      <c r="S1198" s="73" t="b">
        <f t="shared" si="1626"/>
        <v>0</v>
      </c>
      <c r="T1198" s="73">
        <f t="shared" si="1627"/>
        <v>0</v>
      </c>
      <c r="U1198" s="61">
        <f t="shared" si="1628"/>
        <v>0</v>
      </c>
      <c r="V1198" s="62">
        <f t="shared" si="1629"/>
        <v>0</v>
      </c>
      <c r="Z1198" s="29" t="s">
        <v>35</v>
      </c>
      <c r="AA1198" s="30">
        <v>40</v>
      </c>
      <c r="AB1198" s="31">
        <v>10</v>
      </c>
      <c r="AC1198" s="31">
        <v>4</v>
      </c>
      <c r="AD1198" s="32" t="s">
        <v>115</v>
      </c>
      <c r="AE1198" s="30">
        <v>200</v>
      </c>
      <c r="AF1198" s="33">
        <v>0</v>
      </c>
      <c r="AG1198" s="34">
        <v>0</v>
      </c>
      <c r="AH1198" s="33">
        <v>0</v>
      </c>
      <c r="AI1198" s="34">
        <v>557.6</v>
      </c>
      <c r="AJ1198" s="34">
        <v>0</v>
      </c>
      <c r="AK1198" s="34">
        <v>557.6</v>
      </c>
      <c r="AL1198" s="34">
        <v>0</v>
      </c>
      <c r="AM1198" s="34">
        <v>0</v>
      </c>
      <c r="AN1198" s="34">
        <v>0</v>
      </c>
    </row>
    <row r="1199" spans="1:40" s="25" customFormat="1" ht="26.4" x14ac:dyDescent="0.25">
      <c r="A1199" s="3"/>
      <c r="B1199" s="14" t="s">
        <v>33</v>
      </c>
      <c r="C1199" s="15">
        <v>40</v>
      </c>
      <c r="D1199" s="16">
        <v>10</v>
      </c>
      <c r="E1199" s="16">
        <v>4</v>
      </c>
      <c r="F1199" s="17" t="s">
        <v>115</v>
      </c>
      <c r="G1199" s="15" t="s">
        <v>32</v>
      </c>
      <c r="H1199" s="18">
        <v>0</v>
      </c>
      <c r="I1199" s="18">
        <v>557600</v>
      </c>
      <c r="J1199" s="18">
        <v>0</v>
      </c>
      <c r="K1199" s="58">
        <f t="shared" si="1618"/>
        <v>0</v>
      </c>
      <c r="L1199" s="58">
        <f t="shared" si="1619"/>
        <v>557.6</v>
      </c>
      <c r="M1199" s="58">
        <f t="shared" si="1620"/>
        <v>0</v>
      </c>
      <c r="N1199" s="28" t="b">
        <f t="shared" si="1621"/>
        <v>1</v>
      </c>
      <c r="O1199" s="28" t="b">
        <f t="shared" si="1622"/>
        <v>1</v>
      </c>
      <c r="P1199" s="28" t="b">
        <f t="shared" si="1623"/>
        <v>1</v>
      </c>
      <c r="Q1199" s="28" t="b">
        <f t="shared" si="1624"/>
        <v>1</v>
      </c>
      <c r="R1199" s="28" t="b">
        <f t="shared" si="1625"/>
        <v>1</v>
      </c>
      <c r="S1199" s="73" t="b">
        <f t="shared" si="1626"/>
        <v>0</v>
      </c>
      <c r="T1199" s="73">
        <f t="shared" si="1627"/>
        <v>0</v>
      </c>
      <c r="U1199" s="61">
        <f t="shared" si="1628"/>
        <v>0</v>
      </c>
      <c r="V1199" s="62">
        <f t="shared" si="1629"/>
        <v>0</v>
      </c>
      <c r="Z1199" s="29" t="s">
        <v>33</v>
      </c>
      <c r="AA1199" s="30">
        <v>40</v>
      </c>
      <c r="AB1199" s="31">
        <v>10</v>
      </c>
      <c r="AC1199" s="31">
        <v>4</v>
      </c>
      <c r="AD1199" s="32" t="s">
        <v>115</v>
      </c>
      <c r="AE1199" s="30">
        <v>240</v>
      </c>
      <c r="AF1199" s="33">
        <v>0</v>
      </c>
      <c r="AG1199" s="34">
        <v>0</v>
      </c>
      <c r="AH1199" s="33">
        <v>0</v>
      </c>
      <c r="AI1199" s="34">
        <v>557.6</v>
      </c>
      <c r="AJ1199" s="34">
        <v>0</v>
      </c>
      <c r="AK1199" s="34">
        <v>557.6</v>
      </c>
      <c r="AL1199" s="34">
        <v>0</v>
      </c>
      <c r="AM1199" s="34">
        <v>0</v>
      </c>
      <c r="AN1199" s="34">
        <v>0</v>
      </c>
    </row>
    <row r="1200" spans="1:40" s="25" customFormat="1" x14ac:dyDescent="0.25">
      <c r="A1200" s="3"/>
      <c r="B1200" s="14" t="s">
        <v>102</v>
      </c>
      <c r="C1200" s="15">
        <v>40</v>
      </c>
      <c r="D1200" s="16">
        <v>10</v>
      </c>
      <c r="E1200" s="16">
        <v>4</v>
      </c>
      <c r="F1200" s="17" t="s">
        <v>115</v>
      </c>
      <c r="G1200" s="15" t="s">
        <v>101</v>
      </c>
      <c r="H1200" s="18">
        <v>21470400</v>
      </c>
      <c r="I1200" s="18">
        <v>21253700</v>
      </c>
      <c r="J1200" s="18">
        <v>21253700</v>
      </c>
      <c r="K1200" s="58">
        <f t="shared" si="1618"/>
        <v>21470.400000000001</v>
      </c>
      <c r="L1200" s="58">
        <f t="shared" si="1619"/>
        <v>21253.7</v>
      </c>
      <c r="M1200" s="58">
        <f t="shared" si="1620"/>
        <v>21253.7</v>
      </c>
      <c r="N1200" s="28" t="b">
        <f t="shared" si="1621"/>
        <v>1</v>
      </c>
      <c r="O1200" s="28" t="b">
        <f t="shared" si="1622"/>
        <v>1</v>
      </c>
      <c r="P1200" s="28" t="b">
        <f t="shared" si="1623"/>
        <v>1</v>
      </c>
      <c r="Q1200" s="28" t="b">
        <f t="shared" si="1624"/>
        <v>1</v>
      </c>
      <c r="R1200" s="28" t="b">
        <f t="shared" si="1625"/>
        <v>1</v>
      </c>
      <c r="S1200" s="73" t="b">
        <f t="shared" si="1626"/>
        <v>0</v>
      </c>
      <c r="T1200" s="73">
        <f t="shared" si="1627"/>
        <v>0</v>
      </c>
      <c r="U1200" s="61">
        <f t="shared" si="1628"/>
        <v>0</v>
      </c>
      <c r="V1200" s="62">
        <f t="shared" si="1629"/>
        <v>0</v>
      </c>
      <c r="Z1200" s="29" t="s">
        <v>102</v>
      </c>
      <c r="AA1200" s="30">
        <v>40</v>
      </c>
      <c r="AB1200" s="31">
        <v>10</v>
      </c>
      <c r="AC1200" s="31">
        <v>4</v>
      </c>
      <c r="AD1200" s="32" t="s">
        <v>115</v>
      </c>
      <c r="AE1200" s="30">
        <v>300</v>
      </c>
      <c r="AF1200" s="33">
        <v>21470.400000000001</v>
      </c>
      <c r="AG1200" s="34">
        <v>0</v>
      </c>
      <c r="AH1200" s="33">
        <v>21470.400000000001</v>
      </c>
      <c r="AI1200" s="34">
        <v>21253.7</v>
      </c>
      <c r="AJ1200" s="34">
        <v>0</v>
      </c>
      <c r="AK1200" s="34">
        <v>21253.7</v>
      </c>
      <c r="AL1200" s="34">
        <v>21253.7</v>
      </c>
      <c r="AM1200" s="34">
        <v>0</v>
      </c>
      <c r="AN1200" s="34">
        <v>21253.7</v>
      </c>
    </row>
    <row r="1201" spans="1:40" s="25" customFormat="1" ht="26.4" x14ac:dyDescent="0.25">
      <c r="A1201" s="3"/>
      <c r="B1201" s="14" t="s">
        <v>100</v>
      </c>
      <c r="C1201" s="15">
        <v>40</v>
      </c>
      <c r="D1201" s="16">
        <v>10</v>
      </c>
      <c r="E1201" s="16">
        <v>4</v>
      </c>
      <c r="F1201" s="17" t="s">
        <v>115</v>
      </c>
      <c r="G1201" s="15" t="s">
        <v>99</v>
      </c>
      <c r="H1201" s="18">
        <v>21470400</v>
      </c>
      <c r="I1201" s="18">
        <v>21253700</v>
      </c>
      <c r="J1201" s="18">
        <v>21253700</v>
      </c>
      <c r="K1201" s="58">
        <f t="shared" si="1618"/>
        <v>21470.400000000001</v>
      </c>
      <c r="L1201" s="58">
        <f t="shared" si="1619"/>
        <v>21253.7</v>
      </c>
      <c r="M1201" s="58">
        <f t="shared" si="1620"/>
        <v>21253.7</v>
      </c>
      <c r="N1201" s="28" t="b">
        <f t="shared" si="1621"/>
        <v>1</v>
      </c>
      <c r="O1201" s="28" t="b">
        <f t="shared" si="1622"/>
        <v>1</v>
      </c>
      <c r="P1201" s="28" t="b">
        <f t="shared" si="1623"/>
        <v>1</v>
      </c>
      <c r="Q1201" s="28" t="b">
        <f t="shared" si="1624"/>
        <v>1</v>
      </c>
      <c r="R1201" s="28" t="b">
        <f t="shared" si="1625"/>
        <v>1</v>
      </c>
      <c r="S1201" s="73" t="b">
        <f t="shared" si="1626"/>
        <v>0</v>
      </c>
      <c r="T1201" s="73">
        <f t="shared" si="1627"/>
        <v>0</v>
      </c>
      <c r="U1201" s="61">
        <f t="shared" si="1628"/>
        <v>0</v>
      </c>
      <c r="V1201" s="62">
        <f t="shared" si="1629"/>
        <v>0</v>
      </c>
      <c r="Z1201" s="29" t="s">
        <v>100</v>
      </c>
      <c r="AA1201" s="30">
        <v>40</v>
      </c>
      <c r="AB1201" s="31">
        <v>10</v>
      </c>
      <c r="AC1201" s="31">
        <v>4</v>
      </c>
      <c r="AD1201" s="32" t="s">
        <v>115</v>
      </c>
      <c r="AE1201" s="30">
        <v>320</v>
      </c>
      <c r="AF1201" s="33">
        <v>21470.400000000001</v>
      </c>
      <c r="AG1201" s="34">
        <v>0</v>
      </c>
      <c r="AH1201" s="33">
        <v>21470.400000000001</v>
      </c>
      <c r="AI1201" s="34">
        <v>21253.7</v>
      </c>
      <c r="AJ1201" s="34">
        <v>0</v>
      </c>
      <c r="AK1201" s="34">
        <v>21253.7</v>
      </c>
      <c r="AL1201" s="34">
        <v>21253.7</v>
      </c>
      <c r="AM1201" s="34">
        <v>0</v>
      </c>
      <c r="AN1201" s="34">
        <v>21253.7</v>
      </c>
    </row>
    <row r="1202" spans="1:40" s="25" customFormat="1" ht="39.6" x14ac:dyDescent="0.25">
      <c r="A1202" s="3"/>
      <c r="B1202" s="14" t="s">
        <v>114</v>
      </c>
      <c r="C1202" s="15">
        <v>40</v>
      </c>
      <c r="D1202" s="16">
        <v>10</v>
      </c>
      <c r="E1202" s="16">
        <v>4</v>
      </c>
      <c r="F1202" s="17" t="s">
        <v>113</v>
      </c>
      <c r="G1202" s="15"/>
      <c r="H1202" s="18">
        <v>14724100</v>
      </c>
      <c r="I1202" s="18">
        <v>7362000</v>
      </c>
      <c r="J1202" s="18">
        <v>11043100</v>
      </c>
      <c r="K1202" s="58">
        <f t="shared" si="1618"/>
        <v>14724.1</v>
      </c>
      <c r="L1202" s="58">
        <f t="shared" si="1619"/>
        <v>7362</v>
      </c>
      <c r="M1202" s="58">
        <f t="shared" si="1620"/>
        <v>11043.1</v>
      </c>
      <c r="N1202" s="28" t="b">
        <f t="shared" si="1621"/>
        <v>1</v>
      </c>
      <c r="O1202" s="28" t="b">
        <f t="shared" si="1622"/>
        <v>1</v>
      </c>
      <c r="P1202" s="28" t="b">
        <f t="shared" si="1623"/>
        <v>1</v>
      </c>
      <c r="Q1202" s="28" t="b">
        <f t="shared" si="1624"/>
        <v>1</v>
      </c>
      <c r="R1202" s="28" t="b">
        <f t="shared" si="1625"/>
        <v>1</v>
      </c>
      <c r="S1202" s="73" t="b">
        <f t="shared" si="1626"/>
        <v>1</v>
      </c>
      <c r="T1202" s="73">
        <f t="shared" si="1627"/>
        <v>0</v>
      </c>
      <c r="U1202" s="61">
        <f t="shared" si="1628"/>
        <v>0</v>
      </c>
      <c r="V1202" s="62">
        <f t="shared" si="1629"/>
        <v>0</v>
      </c>
      <c r="Z1202" s="29" t="s">
        <v>114</v>
      </c>
      <c r="AA1202" s="30">
        <v>40</v>
      </c>
      <c r="AB1202" s="31">
        <v>10</v>
      </c>
      <c r="AC1202" s="31">
        <v>4</v>
      </c>
      <c r="AD1202" s="32" t="s">
        <v>113</v>
      </c>
      <c r="AE1202" s="30" t="s">
        <v>857</v>
      </c>
      <c r="AF1202" s="33">
        <v>14724.1</v>
      </c>
      <c r="AG1202" s="34">
        <v>0</v>
      </c>
      <c r="AH1202" s="33">
        <v>14724.1</v>
      </c>
      <c r="AI1202" s="34">
        <v>7362</v>
      </c>
      <c r="AJ1202" s="34">
        <v>0</v>
      </c>
      <c r="AK1202" s="34">
        <v>7362</v>
      </c>
      <c r="AL1202" s="34">
        <v>11043.1</v>
      </c>
      <c r="AM1202" s="34">
        <v>0</v>
      </c>
      <c r="AN1202" s="34">
        <v>11043.1</v>
      </c>
    </row>
    <row r="1203" spans="1:40" s="25" customFormat="1" ht="21" x14ac:dyDescent="0.25">
      <c r="A1203" s="3"/>
      <c r="B1203" s="14" t="s">
        <v>73</v>
      </c>
      <c r="C1203" s="15">
        <v>40</v>
      </c>
      <c r="D1203" s="16">
        <v>10</v>
      </c>
      <c r="E1203" s="16">
        <v>4</v>
      </c>
      <c r="F1203" s="17" t="s">
        <v>113</v>
      </c>
      <c r="G1203" s="15" t="s">
        <v>72</v>
      </c>
      <c r="H1203" s="18">
        <v>14724100</v>
      </c>
      <c r="I1203" s="18">
        <v>7362000</v>
      </c>
      <c r="J1203" s="18">
        <v>11043100</v>
      </c>
      <c r="K1203" s="58">
        <f t="shared" si="1618"/>
        <v>14724.1</v>
      </c>
      <c r="L1203" s="58">
        <f t="shared" si="1619"/>
        <v>7362</v>
      </c>
      <c r="M1203" s="58">
        <f t="shared" si="1620"/>
        <v>11043.1</v>
      </c>
      <c r="N1203" s="28" t="b">
        <f t="shared" si="1621"/>
        <v>1</v>
      </c>
      <c r="O1203" s="28" t="b">
        <f t="shared" si="1622"/>
        <v>1</v>
      </c>
      <c r="P1203" s="28" t="b">
        <f t="shared" si="1623"/>
        <v>1</v>
      </c>
      <c r="Q1203" s="28" t="b">
        <f t="shared" si="1624"/>
        <v>1</v>
      </c>
      <c r="R1203" s="28" t="b">
        <f t="shared" si="1625"/>
        <v>1</v>
      </c>
      <c r="S1203" s="73" t="b">
        <f t="shared" si="1626"/>
        <v>0</v>
      </c>
      <c r="T1203" s="73">
        <f t="shared" si="1627"/>
        <v>0</v>
      </c>
      <c r="U1203" s="61">
        <f t="shared" si="1628"/>
        <v>0</v>
      </c>
      <c r="V1203" s="62">
        <f t="shared" si="1629"/>
        <v>0</v>
      </c>
      <c r="Z1203" s="29" t="s">
        <v>73</v>
      </c>
      <c r="AA1203" s="30">
        <v>40</v>
      </c>
      <c r="AB1203" s="31">
        <v>10</v>
      </c>
      <c r="AC1203" s="31">
        <v>4</v>
      </c>
      <c r="AD1203" s="32" t="s">
        <v>113</v>
      </c>
      <c r="AE1203" s="30">
        <v>400</v>
      </c>
      <c r="AF1203" s="33">
        <v>14724.1</v>
      </c>
      <c r="AG1203" s="34">
        <v>0</v>
      </c>
      <c r="AH1203" s="33">
        <v>14724.1</v>
      </c>
      <c r="AI1203" s="34">
        <v>7362</v>
      </c>
      <c r="AJ1203" s="34">
        <v>0</v>
      </c>
      <c r="AK1203" s="34">
        <v>7362</v>
      </c>
      <c r="AL1203" s="34">
        <v>11043.1</v>
      </c>
      <c r="AM1203" s="34">
        <v>0</v>
      </c>
      <c r="AN1203" s="34">
        <v>11043.1</v>
      </c>
    </row>
    <row r="1204" spans="1:40" s="25" customFormat="1" x14ac:dyDescent="0.25">
      <c r="A1204" s="3"/>
      <c r="B1204" s="14" t="s">
        <v>71</v>
      </c>
      <c r="C1204" s="15">
        <v>40</v>
      </c>
      <c r="D1204" s="16">
        <v>10</v>
      </c>
      <c r="E1204" s="16">
        <v>4</v>
      </c>
      <c r="F1204" s="17" t="s">
        <v>113</v>
      </c>
      <c r="G1204" s="15" t="s">
        <v>70</v>
      </c>
      <c r="H1204" s="18">
        <v>14724100</v>
      </c>
      <c r="I1204" s="18">
        <v>7362000</v>
      </c>
      <c r="J1204" s="18">
        <v>11043100</v>
      </c>
      <c r="K1204" s="58">
        <f t="shared" si="1618"/>
        <v>14724.1</v>
      </c>
      <c r="L1204" s="58">
        <f t="shared" si="1619"/>
        <v>7362</v>
      </c>
      <c r="M1204" s="58">
        <f t="shared" si="1620"/>
        <v>11043.1</v>
      </c>
      <c r="N1204" s="28" t="b">
        <f t="shared" si="1621"/>
        <v>1</v>
      </c>
      <c r="O1204" s="28" t="b">
        <f t="shared" si="1622"/>
        <v>1</v>
      </c>
      <c r="P1204" s="28" t="b">
        <f t="shared" si="1623"/>
        <v>1</v>
      </c>
      <c r="Q1204" s="28" t="b">
        <f t="shared" si="1624"/>
        <v>1</v>
      </c>
      <c r="R1204" s="28" t="b">
        <f t="shared" si="1625"/>
        <v>1</v>
      </c>
      <c r="S1204" s="73" t="b">
        <f t="shared" si="1626"/>
        <v>0</v>
      </c>
      <c r="T1204" s="73">
        <f t="shared" si="1627"/>
        <v>0</v>
      </c>
      <c r="U1204" s="61">
        <f t="shared" si="1628"/>
        <v>0</v>
      </c>
      <c r="V1204" s="62">
        <f t="shared" si="1629"/>
        <v>0</v>
      </c>
      <c r="Z1204" s="29" t="s">
        <v>71</v>
      </c>
      <c r="AA1204" s="30">
        <v>40</v>
      </c>
      <c r="AB1204" s="31">
        <v>10</v>
      </c>
      <c r="AC1204" s="31">
        <v>4</v>
      </c>
      <c r="AD1204" s="32" t="s">
        <v>113</v>
      </c>
      <c r="AE1204" s="30">
        <v>410</v>
      </c>
      <c r="AF1204" s="33">
        <v>14724.1</v>
      </c>
      <c r="AG1204" s="34">
        <v>0</v>
      </c>
      <c r="AH1204" s="33">
        <v>14724.1</v>
      </c>
      <c r="AI1204" s="34">
        <v>7362</v>
      </c>
      <c r="AJ1204" s="34">
        <v>0</v>
      </c>
      <c r="AK1204" s="34">
        <v>7362</v>
      </c>
      <c r="AL1204" s="34">
        <v>11043.1</v>
      </c>
      <c r="AM1204" s="34">
        <v>0</v>
      </c>
      <c r="AN1204" s="34">
        <v>11043.1</v>
      </c>
    </row>
    <row r="1205" spans="1:40" s="25" customFormat="1" x14ac:dyDescent="0.25">
      <c r="A1205" s="3"/>
      <c r="B1205" s="20" t="s">
        <v>112</v>
      </c>
      <c r="C1205" s="15">
        <v>40</v>
      </c>
      <c r="D1205" s="16">
        <v>10</v>
      </c>
      <c r="E1205" s="16">
        <v>4</v>
      </c>
      <c r="F1205" s="17" t="s">
        <v>111</v>
      </c>
      <c r="G1205" s="15"/>
      <c r="H1205" s="18">
        <v>1554304.5</v>
      </c>
      <c r="I1205" s="18">
        <v>1941800</v>
      </c>
      <c r="J1205" s="18">
        <v>1941800</v>
      </c>
      <c r="K1205" s="58">
        <f t="shared" si="1618"/>
        <v>1554.3045</v>
      </c>
      <c r="L1205" s="58">
        <f t="shared" si="1619"/>
        <v>1941.8</v>
      </c>
      <c r="M1205" s="58">
        <f t="shared" si="1620"/>
        <v>1941.8</v>
      </c>
      <c r="N1205" s="28" t="b">
        <f t="shared" si="1621"/>
        <v>1</v>
      </c>
      <c r="O1205" s="28" t="b">
        <f t="shared" si="1622"/>
        <v>1</v>
      </c>
      <c r="P1205" s="28" t="b">
        <f t="shared" si="1623"/>
        <v>1</v>
      </c>
      <c r="Q1205" s="28" t="b">
        <f t="shared" si="1624"/>
        <v>1</v>
      </c>
      <c r="R1205" s="28" t="b">
        <f t="shared" si="1625"/>
        <v>1</v>
      </c>
      <c r="S1205" s="73" t="b">
        <f t="shared" si="1626"/>
        <v>1</v>
      </c>
      <c r="T1205" s="73">
        <f t="shared" si="1627"/>
        <v>4.500000000007276E-3</v>
      </c>
      <c r="U1205" s="61">
        <f t="shared" si="1628"/>
        <v>0</v>
      </c>
      <c r="V1205" s="62">
        <f t="shared" si="1629"/>
        <v>0</v>
      </c>
      <c r="Z1205" s="29" t="s">
        <v>112</v>
      </c>
      <c r="AA1205" s="30">
        <v>40</v>
      </c>
      <c r="AB1205" s="31">
        <v>10</v>
      </c>
      <c r="AC1205" s="31">
        <v>4</v>
      </c>
      <c r="AD1205" s="32" t="s">
        <v>111</v>
      </c>
      <c r="AE1205" s="30" t="s">
        <v>857</v>
      </c>
      <c r="AF1205" s="33">
        <v>2037.7</v>
      </c>
      <c r="AG1205" s="34">
        <v>-483.40000000000009</v>
      </c>
      <c r="AH1205" s="33">
        <v>1554.3</v>
      </c>
      <c r="AI1205" s="34">
        <v>1941.8</v>
      </c>
      <c r="AJ1205" s="34">
        <v>0</v>
      </c>
      <c r="AK1205" s="34">
        <v>1941.8</v>
      </c>
      <c r="AL1205" s="34">
        <v>1941.8</v>
      </c>
      <c r="AM1205" s="34">
        <v>0</v>
      </c>
      <c r="AN1205" s="34">
        <v>1941.8</v>
      </c>
    </row>
    <row r="1206" spans="1:40" s="25" customFormat="1" ht="26.4" x14ac:dyDescent="0.25">
      <c r="A1206" s="3"/>
      <c r="B1206" s="14" t="s">
        <v>110</v>
      </c>
      <c r="C1206" s="15">
        <v>40</v>
      </c>
      <c r="D1206" s="16">
        <v>10</v>
      </c>
      <c r="E1206" s="16">
        <v>4</v>
      </c>
      <c r="F1206" s="17" t="s">
        <v>109</v>
      </c>
      <c r="G1206" s="15"/>
      <c r="H1206" s="18">
        <v>1554304.5</v>
      </c>
      <c r="I1206" s="18">
        <v>1941800</v>
      </c>
      <c r="J1206" s="18">
        <v>1941800</v>
      </c>
      <c r="K1206" s="58">
        <f t="shared" si="1618"/>
        <v>1554.3045</v>
      </c>
      <c r="L1206" s="58">
        <f t="shared" si="1619"/>
        <v>1941.8</v>
      </c>
      <c r="M1206" s="58">
        <f t="shared" si="1620"/>
        <v>1941.8</v>
      </c>
      <c r="N1206" s="28" t="b">
        <f t="shared" si="1621"/>
        <v>1</v>
      </c>
      <c r="O1206" s="28" t="b">
        <f t="shared" si="1622"/>
        <v>1</v>
      </c>
      <c r="P1206" s="28" t="b">
        <f t="shared" si="1623"/>
        <v>1</v>
      </c>
      <c r="Q1206" s="28" t="b">
        <f t="shared" si="1624"/>
        <v>1</v>
      </c>
      <c r="R1206" s="28" t="b">
        <f t="shared" si="1625"/>
        <v>1</v>
      </c>
      <c r="S1206" s="73" t="b">
        <f t="shared" si="1626"/>
        <v>1</v>
      </c>
      <c r="T1206" s="73">
        <f t="shared" si="1627"/>
        <v>4.500000000007276E-3</v>
      </c>
      <c r="U1206" s="61">
        <f t="shared" si="1628"/>
        <v>0</v>
      </c>
      <c r="V1206" s="62">
        <f t="shared" si="1629"/>
        <v>0</v>
      </c>
      <c r="Z1206" s="29" t="s">
        <v>110</v>
      </c>
      <c r="AA1206" s="30">
        <v>40</v>
      </c>
      <c r="AB1206" s="31">
        <v>10</v>
      </c>
      <c r="AC1206" s="31">
        <v>4</v>
      </c>
      <c r="AD1206" s="32" t="s">
        <v>109</v>
      </c>
      <c r="AE1206" s="30" t="s">
        <v>857</v>
      </c>
      <c r="AF1206" s="33">
        <v>2037.7</v>
      </c>
      <c r="AG1206" s="34">
        <v>-483.40000000000009</v>
      </c>
      <c r="AH1206" s="33">
        <v>1554.3</v>
      </c>
      <c r="AI1206" s="34">
        <v>1941.8</v>
      </c>
      <c r="AJ1206" s="34">
        <v>0</v>
      </c>
      <c r="AK1206" s="34">
        <v>1941.8</v>
      </c>
      <c r="AL1206" s="34">
        <v>1941.8</v>
      </c>
      <c r="AM1206" s="34">
        <v>0</v>
      </c>
      <c r="AN1206" s="34">
        <v>1941.8</v>
      </c>
    </row>
    <row r="1207" spans="1:40" s="25" customFormat="1" x14ac:dyDescent="0.25">
      <c r="A1207" s="3"/>
      <c r="B1207" s="14" t="s">
        <v>108</v>
      </c>
      <c r="C1207" s="15">
        <v>40</v>
      </c>
      <c r="D1207" s="16">
        <v>10</v>
      </c>
      <c r="E1207" s="16">
        <v>4</v>
      </c>
      <c r="F1207" s="17" t="s">
        <v>107</v>
      </c>
      <c r="G1207" s="15"/>
      <c r="H1207" s="18">
        <v>1554304.5</v>
      </c>
      <c r="I1207" s="18">
        <v>1941800</v>
      </c>
      <c r="J1207" s="18">
        <v>1941800</v>
      </c>
      <c r="K1207" s="58">
        <f t="shared" si="1618"/>
        <v>1554.3045</v>
      </c>
      <c r="L1207" s="58">
        <f t="shared" si="1619"/>
        <v>1941.8</v>
      </c>
      <c r="M1207" s="58">
        <f t="shared" si="1620"/>
        <v>1941.8</v>
      </c>
      <c r="N1207" s="28" t="b">
        <f t="shared" si="1621"/>
        <v>1</v>
      </c>
      <c r="O1207" s="28" t="b">
        <f t="shared" si="1622"/>
        <v>1</v>
      </c>
      <c r="P1207" s="28" t="b">
        <f t="shared" si="1623"/>
        <v>1</v>
      </c>
      <c r="Q1207" s="28" t="b">
        <f t="shared" si="1624"/>
        <v>1</v>
      </c>
      <c r="R1207" s="28" t="b">
        <f t="shared" si="1625"/>
        <v>1</v>
      </c>
      <c r="S1207" s="73" t="b">
        <f t="shared" si="1626"/>
        <v>1</v>
      </c>
      <c r="T1207" s="73">
        <f t="shared" si="1627"/>
        <v>4.500000000007276E-3</v>
      </c>
      <c r="U1207" s="61">
        <f t="shared" si="1628"/>
        <v>0</v>
      </c>
      <c r="V1207" s="62">
        <f t="shared" si="1629"/>
        <v>0</v>
      </c>
      <c r="Z1207" s="29" t="s">
        <v>108</v>
      </c>
      <c r="AA1207" s="30">
        <v>40</v>
      </c>
      <c r="AB1207" s="31">
        <v>10</v>
      </c>
      <c r="AC1207" s="31">
        <v>4</v>
      </c>
      <c r="AD1207" s="32" t="s">
        <v>107</v>
      </c>
      <c r="AE1207" s="30" t="s">
        <v>857</v>
      </c>
      <c r="AF1207" s="33">
        <v>0</v>
      </c>
      <c r="AG1207" s="34">
        <v>1554.3</v>
      </c>
      <c r="AH1207" s="33">
        <v>1554.3</v>
      </c>
      <c r="AI1207" s="34">
        <v>0</v>
      </c>
      <c r="AJ1207" s="34">
        <v>1941.8</v>
      </c>
      <c r="AK1207" s="34">
        <v>1941.8</v>
      </c>
      <c r="AL1207" s="34">
        <v>0</v>
      </c>
      <c r="AM1207" s="34">
        <v>1941.8</v>
      </c>
      <c r="AN1207" s="34">
        <v>1941.8</v>
      </c>
    </row>
    <row r="1208" spans="1:40" s="25" customFormat="1" x14ac:dyDescent="0.25">
      <c r="A1208" s="3"/>
      <c r="B1208" s="14" t="s">
        <v>103</v>
      </c>
      <c r="C1208" s="15">
        <v>40</v>
      </c>
      <c r="D1208" s="16">
        <v>10</v>
      </c>
      <c r="E1208" s="16">
        <v>4</v>
      </c>
      <c r="F1208" s="17" t="s">
        <v>106</v>
      </c>
      <c r="G1208" s="15"/>
      <c r="H1208" s="18">
        <v>1554304.5</v>
      </c>
      <c r="I1208" s="18">
        <v>1941800</v>
      </c>
      <c r="J1208" s="18">
        <v>1941800</v>
      </c>
      <c r="K1208" s="58">
        <f t="shared" si="1618"/>
        <v>1554.3045</v>
      </c>
      <c r="L1208" s="58">
        <f t="shared" si="1619"/>
        <v>1941.8</v>
      </c>
      <c r="M1208" s="58">
        <f t="shared" si="1620"/>
        <v>1941.8</v>
      </c>
      <c r="N1208" s="28" t="b">
        <f t="shared" si="1621"/>
        <v>1</v>
      </c>
      <c r="O1208" s="28" t="b">
        <f t="shared" si="1622"/>
        <v>1</v>
      </c>
      <c r="P1208" s="28" t="b">
        <f t="shared" si="1623"/>
        <v>1</v>
      </c>
      <c r="Q1208" s="28" t="b">
        <f t="shared" si="1624"/>
        <v>1</v>
      </c>
      <c r="R1208" s="28" t="b">
        <f t="shared" si="1625"/>
        <v>1</v>
      </c>
      <c r="S1208" s="73" t="b">
        <f t="shared" si="1626"/>
        <v>1</v>
      </c>
      <c r="T1208" s="73">
        <f t="shared" si="1627"/>
        <v>4.500000000007276E-3</v>
      </c>
      <c r="U1208" s="61">
        <f t="shared" si="1628"/>
        <v>0</v>
      </c>
      <c r="V1208" s="62">
        <f t="shared" si="1629"/>
        <v>0</v>
      </c>
      <c r="Z1208" s="29" t="s">
        <v>103</v>
      </c>
      <c r="AA1208" s="30">
        <v>40</v>
      </c>
      <c r="AB1208" s="31">
        <v>10</v>
      </c>
      <c r="AC1208" s="31">
        <v>4</v>
      </c>
      <c r="AD1208" s="32" t="s">
        <v>106</v>
      </c>
      <c r="AE1208" s="30" t="s">
        <v>857</v>
      </c>
      <c r="AF1208" s="33">
        <v>0</v>
      </c>
      <c r="AG1208" s="34">
        <v>1554.3</v>
      </c>
      <c r="AH1208" s="33">
        <v>1554.3</v>
      </c>
      <c r="AI1208" s="34">
        <v>0</v>
      </c>
      <c r="AJ1208" s="34">
        <v>1941.8</v>
      </c>
      <c r="AK1208" s="34">
        <v>1941.8</v>
      </c>
      <c r="AL1208" s="34">
        <v>0</v>
      </c>
      <c r="AM1208" s="34">
        <v>1941.8</v>
      </c>
      <c r="AN1208" s="34">
        <v>1941.8</v>
      </c>
    </row>
    <row r="1209" spans="1:40" s="25" customFormat="1" x14ac:dyDescent="0.25">
      <c r="A1209" s="3"/>
      <c r="B1209" s="14" t="s">
        <v>102</v>
      </c>
      <c r="C1209" s="15">
        <v>40</v>
      </c>
      <c r="D1209" s="16">
        <v>10</v>
      </c>
      <c r="E1209" s="16">
        <v>4</v>
      </c>
      <c r="F1209" s="17" t="s">
        <v>106</v>
      </c>
      <c r="G1209" s="15" t="s">
        <v>101</v>
      </c>
      <c r="H1209" s="18">
        <v>1554304.5</v>
      </c>
      <c r="I1209" s="18">
        <v>1941800</v>
      </c>
      <c r="J1209" s="18">
        <v>1941800</v>
      </c>
      <c r="K1209" s="58">
        <f t="shared" si="1618"/>
        <v>1554.3045</v>
      </c>
      <c r="L1209" s="58">
        <f t="shared" si="1619"/>
        <v>1941.8</v>
      </c>
      <c r="M1209" s="58">
        <f t="shared" si="1620"/>
        <v>1941.8</v>
      </c>
      <c r="N1209" s="28" t="b">
        <f t="shared" si="1621"/>
        <v>1</v>
      </c>
      <c r="O1209" s="28" t="b">
        <f t="shared" si="1622"/>
        <v>1</v>
      </c>
      <c r="P1209" s="28" t="b">
        <f t="shared" si="1623"/>
        <v>1</v>
      </c>
      <c r="Q1209" s="28" t="b">
        <f t="shared" si="1624"/>
        <v>1</v>
      </c>
      <c r="R1209" s="28" t="b">
        <f t="shared" si="1625"/>
        <v>1</v>
      </c>
      <c r="S1209" s="73" t="b">
        <f t="shared" si="1626"/>
        <v>0</v>
      </c>
      <c r="T1209" s="73">
        <f t="shared" si="1627"/>
        <v>4.500000000007276E-3</v>
      </c>
      <c r="U1209" s="61">
        <f t="shared" si="1628"/>
        <v>0</v>
      </c>
      <c r="V1209" s="62">
        <f t="shared" si="1629"/>
        <v>0</v>
      </c>
      <c r="Z1209" s="29" t="s">
        <v>102</v>
      </c>
      <c r="AA1209" s="30">
        <v>40</v>
      </c>
      <c r="AB1209" s="31">
        <v>10</v>
      </c>
      <c r="AC1209" s="31">
        <v>4</v>
      </c>
      <c r="AD1209" s="32" t="s">
        <v>106</v>
      </c>
      <c r="AE1209" s="30">
        <v>300</v>
      </c>
      <c r="AF1209" s="33">
        <v>0</v>
      </c>
      <c r="AG1209" s="34">
        <v>1554.3</v>
      </c>
      <c r="AH1209" s="33">
        <v>1554.3</v>
      </c>
      <c r="AI1209" s="34">
        <v>0</v>
      </c>
      <c r="AJ1209" s="34">
        <v>1941.8</v>
      </c>
      <c r="AK1209" s="34">
        <v>1941.8</v>
      </c>
      <c r="AL1209" s="34">
        <v>0</v>
      </c>
      <c r="AM1209" s="34">
        <v>1941.8</v>
      </c>
      <c r="AN1209" s="34">
        <v>1941.8</v>
      </c>
    </row>
    <row r="1210" spans="1:40" s="25" customFormat="1" ht="26.4" x14ac:dyDescent="0.25">
      <c r="A1210" s="3"/>
      <c r="B1210" s="14" t="s">
        <v>100</v>
      </c>
      <c r="C1210" s="15">
        <v>40</v>
      </c>
      <c r="D1210" s="16">
        <v>10</v>
      </c>
      <c r="E1210" s="16">
        <v>4</v>
      </c>
      <c r="F1210" s="17" t="s">
        <v>106</v>
      </c>
      <c r="G1210" s="15" t="s">
        <v>99</v>
      </c>
      <c r="H1210" s="18">
        <v>1554304.5</v>
      </c>
      <c r="I1210" s="18">
        <v>1941800</v>
      </c>
      <c r="J1210" s="18">
        <v>1941800</v>
      </c>
      <c r="K1210" s="58">
        <f t="shared" si="1618"/>
        <v>1554.3045</v>
      </c>
      <c r="L1210" s="58">
        <f t="shared" si="1619"/>
        <v>1941.8</v>
      </c>
      <c r="M1210" s="58">
        <f t="shared" si="1620"/>
        <v>1941.8</v>
      </c>
      <c r="N1210" s="28" t="b">
        <f t="shared" si="1621"/>
        <v>1</v>
      </c>
      <c r="O1210" s="28" t="b">
        <f t="shared" si="1622"/>
        <v>1</v>
      </c>
      <c r="P1210" s="28" t="b">
        <f t="shared" si="1623"/>
        <v>1</v>
      </c>
      <c r="Q1210" s="28" t="b">
        <f t="shared" si="1624"/>
        <v>1</v>
      </c>
      <c r="R1210" s="28" t="b">
        <f t="shared" si="1625"/>
        <v>1</v>
      </c>
      <c r="S1210" s="73" t="b">
        <f t="shared" si="1626"/>
        <v>0</v>
      </c>
      <c r="T1210" s="73">
        <f t="shared" si="1627"/>
        <v>4.500000000007276E-3</v>
      </c>
      <c r="U1210" s="61">
        <f t="shared" si="1628"/>
        <v>0</v>
      </c>
      <c r="V1210" s="62">
        <f t="shared" si="1629"/>
        <v>0</v>
      </c>
      <c r="Z1210" s="29" t="s">
        <v>100</v>
      </c>
      <c r="AA1210" s="30">
        <v>40</v>
      </c>
      <c r="AB1210" s="31">
        <v>10</v>
      </c>
      <c r="AC1210" s="31">
        <v>4</v>
      </c>
      <c r="AD1210" s="32" t="s">
        <v>106</v>
      </c>
      <c r="AE1210" s="30">
        <v>320</v>
      </c>
      <c r="AF1210" s="33">
        <v>0</v>
      </c>
      <c r="AG1210" s="34">
        <v>1554.3</v>
      </c>
      <c r="AH1210" s="33">
        <v>1554.3</v>
      </c>
      <c r="AI1210" s="34">
        <v>0</v>
      </c>
      <c r="AJ1210" s="34">
        <v>1941.8</v>
      </c>
      <c r="AK1210" s="34">
        <v>1941.8</v>
      </c>
      <c r="AL1210" s="34">
        <v>0</v>
      </c>
      <c r="AM1210" s="34">
        <v>1941.8</v>
      </c>
      <c r="AN1210" s="34">
        <v>1941.8</v>
      </c>
    </row>
    <row r="1211" spans="1:40" s="25" customFormat="1" x14ac:dyDescent="0.25">
      <c r="A1211" s="3"/>
      <c r="B1211" s="14" t="s">
        <v>105</v>
      </c>
      <c r="C1211" s="15">
        <v>40</v>
      </c>
      <c r="D1211" s="16">
        <v>10</v>
      </c>
      <c r="E1211" s="16">
        <v>4</v>
      </c>
      <c r="F1211" s="17" t="s">
        <v>104</v>
      </c>
      <c r="G1211" s="15"/>
      <c r="H1211" s="18">
        <v>0</v>
      </c>
      <c r="I1211" s="18">
        <v>0</v>
      </c>
      <c r="J1211" s="18">
        <v>0</v>
      </c>
      <c r="K1211" s="58">
        <f t="shared" si="1618"/>
        <v>0</v>
      </c>
      <c r="L1211" s="58">
        <f t="shared" si="1619"/>
        <v>0</v>
      </c>
      <c r="M1211" s="58">
        <f t="shared" si="1620"/>
        <v>0</v>
      </c>
      <c r="N1211" s="28" t="b">
        <f t="shared" si="1621"/>
        <v>1</v>
      </c>
      <c r="O1211" s="28" t="b">
        <f t="shared" si="1622"/>
        <v>1</v>
      </c>
      <c r="P1211" s="28" t="b">
        <f t="shared" si="1623"/>
        <v>1</v>
      </c>
      <c r="Q1211" s="28" t="b">
        <f t="shared" si="1624"/>
        <v>1</v>
      </c>
      <c r="R1211" s="28" t="b">
        <f t="shared" si="1625"/>
        <v>1</v>
      </c>
      <c r="S1211" s="73" t="b">
        <f t="shared" si="1626"/>
        <v>1</v>
      </c>
      <c r="T1211" s="73">
        <f t="shared" si="1627"/>
        <v>0</v>
      </c>
      <c r="U1211" s="61">
        <f t="shared" si="1628"/>
        <v>0</v>
      </c>
      <c r="V1211" s="62">
        <f t="shared" si="1629"/>
        <v>0</v>
      </c>
      <c r="Z1211" s="29" t="s">
        <v>105</v>
      </c>
      <c r="AA1211" s="30">
        <v>40</v>
      </c>
      <c r="AB1211" s="31">
        <v>10</v>
      </c>
      <c r="AC1211" s="31">
        <v>4</v>
      </c>
      <c r="AD1211" s="32" t="s">
        <v>104</v>
      </c>
      <c r="AE1211" s="30" t="s">
        <v>857</v>
      </c>
      <c r="AF1211" s="33">
        <v>2037.7</v>
      </c>
      <c r="AG1211" s="34">
        <v>-2037.7</v>
      </c>
      <c r="AH1211" s="33">
        <v>0</v>
      </c>
      <c r="AI1211" s="34">
        <v>1941.8</v>
      </c>
      <c r="AJ1211" s="34">
        <v>-1941.8</v>
      </c>
      <c r="AK1211" s="34">
        <v>0</v>
      </c>
      <c r="AL1211" s="34">
        <v>1941.8</v>
      </c>
      <c r="AM1211" s="34">
        <v>-1941.8</v>
      </c>
      <c r="AN1211" s="34">
        <v>0</v>
      </c>
    </row>
    <row r="1212" spans="1:40" s="25" customFormat="1" x14ac:dyDescent="0.25">
      <c r="A1212" s="3"/>
      <c r="B1212" s="14" t="s">
        <v>103</v>
      </c>
      <c r="C1212" s="15">
        <v>40</v>
      </c>
      <c r="D1212" s="16">
        <v>10</v>
      </c>
      <c r="E1212" s="16">
        <v>4</v>
      </c>
      <c r="F1212" s="17" t="s">
        <v>98</v>
      </c>
      <c r="G1212" s="15"/>
      <c r="H1212" s="18">
        <v>0</v>
      </c>
      <c r="I1212" s="18">
        <v>0</v>
      </c>
      <c r="J1212" s="18">
        <v>0</v>
      </c>
      <c r="K1212" s="58">
        <f t="shared" si="1618"/>
        <v>0</v>
      </c>
      <c r="L1212" s="58">
        <f t="shared" si="1619"/>
        <v>0</v>
      </c>
      <c r="M1212" s="58">
        <f t="shared" si="1620"/>
        <v>0</v>
      </c>
      <c r="N1212" s="28" t="b">
        <f t="shared" si="1621"/>
        <v>1</v>
      </c>
      <c r="O1212" s="28" t="b">
        <f t="shared" si="1622"/>
        <v>1</v>
      </c>
      <c r="P1212" s="28" t="b">
        <f t="shared" si="1623"/>
        <v>1</v>
      </c>
      <c r="Q1212" s="28" t="b">
        <f t="shared" si="1624"/>
        <v>1</v>
      </c>
      <c r="R1212" s="28" t="b">
        <f t="shared" si="1625"/>
        <v>1</v>
      </c>
      <c r="S1212" s="73" t="b">
        <f t="shared" si="1626"/>
        <v>1</v>
      </c>
      <c r="T1212" s="73">
        <f t="shared" si="1627"/>
        <v>0</v>
      </c>
      <c r="U1212" s="61">
        <f t="shared" si="1628"/>
        <v>0</v>
      </c>
      <c r="V1212" s="62">
        <f t="shared" si="1629"/>
        <v>0</v>
      </c>
      <c r="Z1212" s="29" t="s">
        <v>103</v>
      </c>
      <c r="AA1212" s="30">
        <v>40</v>
      </c>
      <c r="AB1212" s="31">
        <v>10</v>
      </c>
      <c r="AC1212" s="31">
        <v>4</v>
      </c>
      <c r="AD1212" s="32" t="s">
        <v>98</v>
      </c>
      <c r="AE1212" s="30" t="s">
        <v>857</v>
      </c>
      <c r="AF1212" s="33">
        <v>2037.7</v>
      </c>
      <c r="AG1212" s="34">
        <v>-2037.7</v>
      </c>
      <c r="AH1212" s="33">
        <v>0</v>
      </c>
      <c r="AI1212" s="34">
        <v>1941.8</v>
      </c>
      <c r="AJ1212" s="34">
        <v>-1941.8</v>
      </c>
      <c r="AK1212" s="34">
        <v>0</v>
      </c>
      <c r="AL1212" s="34">
        <v>1941.8</v>
      </c>
      <c r="AM1212" s="34">
        <v>-1941.8</v>
      </c>
      <c r="AN1212" s="34">
        <v>0</v>
      </c>
    </row>
    <row r="1213" spans="1:40" s="25" customFormat="1" x14ac:dyDescent="0.25">
      <c r="A1213" s="3"/>
      <c r="B1213" s="14" t="s">
        <v>102</v>
      </c>
      <c r="C1213" s="15">
        <v>40</v>
      </c>
      <c r="D1213" s="16">
        <v>10</v>
      </c>
      <c r="E1213" s="16">
        <v>4</v>
      </c>
      <c r="F1213" s="17" t="s">
        <v>98</v>
      </c>
      <c r="G1213" s="15" t="s">
        <v>101</v>
      </c>
      <c r="H1213" s="18">
        <v>0</v>
      </c>
      <c r="I1213" s="18">
        <v>0</v>
      </c>
      <c r="J1213" s="18">
        <v>0</v>
      </c>
      <c r="K1213" s="58">
        <f t="shared" si="1618"/>
        <v>0</v>
      </c>
      <c r="L1213" s="58">
        <f t="shared" si="1619"/>
        <v>0</v>
      </c>
      <c r="M1213" s="58">
        <f t="shared" si="1620"/>
        <v>0</v>
      </c>
      <c r="N1213" s="28" t="b">
        <f t="shared" si="1621"/>
        <v>1</v>
      </c>
      <c r="O1213" s="28" t="b">
        <f t="shared" si="1622"/>
        <v>1</v>
      </c>
      <c r="P1213" s="28" t="b">
        <f t="shared" si="1623"/>
        <v>1</v>
      </c>
      <c r="Q1213" s="28" t="b">
        <f t="shared" si="1624"/>
        <v>1</v>
      </c>
      <c r="R1213" s="28" t="b">
        <f t="shared" si="1625"/>
        <v>1</v>
      </c>
      <c r="S1213" s="73" t="b">
        <f t="shared" si="1626"/>
        <v>0</v>
      </c>
      <c r="T1213" s="73">
        <f t="shared" si="1627"/>
        <v>0</v>
      </c>
      <c r="U1213" s="61">
        <f t="shared" si="1628"/>
        <v>0</v>
      </c>
      <c r="V1213" s="62">
        <f t="shared" si="1629"/>
        <v>0</v>
      </c>
      <c r="Z1213" s="29" t="s">
        <v>102</v>
      </c>
      <c r="AA1213" s="30">
        <v>40</v>
      </c>
      <c r="AB1213" s="31">
        <v>10</v>
      </c>
      <c r="AC1213" s="31">
        <v>4</v>
      </c>
      <c r="AD1213" s="32" t="s">
        <v>98</v>
      </c>
      <c r="AE1213" s="30">
        <v>300</v>
      </c>
      <c r="AF1213" s="33">
        <v>2037.7</v>
      </c>
      <c r="AG1213" s="34">
        <v>-2037.7</v>
      </c>
      <c r="AH1213" s="33">
        <v>0</v>
      </c>
      <c r="AI1213" s="34">
        <v>1941.8</v>
      </c>
      <c r="AJ1213" s="34">
        <v>-1941.8</v>
      </c>
      <c r="AK1213" s="34">
        <v>0</v>
      </c>
      <c r="AL1213" s="34">
        <v>1941.8</v>
      </c>
      <c r="AM1213" s="34">
        <v>-1941.8</v>
      </c>
      <c r="AN1213" s="34">
        <v>0</v>
      </c>
    </row>
    <row r="1214" spans="1:40" s="25" customFormat="1" ht="26.4" x14ac:dyDescent="0.25">
      <c r="A1214" s="3"/>
      <c r="B1214" s="14" t="s">
        <v>100</v>
      </c>
      <c r="C1214" s="15">
        <v>40</v>
      </c>
      <c r="D1214" s="16">
        <v>10</v>
      </c>
      <c r="E1214" s="16">
        <v>4</v>
      </c>
      <c r="F1214" s="17" t="s">
        <v>98</v>
      </c>
      <c r="G1214" s="15" t="s">
        <v>99</v>
      </c>
      <c r="H1214" s="18">
        <v>0</v>
      </c>
      <c r="I1214" s="18">
        <v>0</v>
      </c>
      <c r="J1214" s="18">
        <v>0</v>
      </c>
      <c r="K1214" s="58">
        <f t="shared" si="1618"/>
        <v>0</v>
      </c>
      <c r="L1214" s="58">
        <f t="shared" si="1619"/>
        <v>0</v>
      </c>
      <c r="M1214" s="58">
        <f t="shared" si="1620"/>
        <v>0</v>
      </c>
      <c r="N1214" s="28" t="b">
        <f t="shared" si="1621"/>
        <v>1</v>
      </c>
      <c r="O1214" s="28" t="b">
        <f t="shared" si="1622"/>
        <v>1</v>
      </c>
      <c r="P1214" s="28" t="b">
        <f t="shared" si="1623"/>
        <v>1</v>
      </c>
      <c r="Q1214" s="28" t="b">
        <f t="shared" si="1624"/>
        <v>1</v>
      </c>
      <c r="R1214" s="28" t="b">
        <f t="shared" si="1625"/>
        <v>1</v>
      </c>
      <c r="S1214" s="73" t="b">
        <f t="shared" si="1626"/>
        <v>0</v>
      </c>
      <c r="T1214" s="73">
        <f t="shared" si="1627"/>
        <v>0</v>
      </c>
      <c r="U1214" s="61">
        <f t="shared" si="1628"/>
        <v>0</v>
      </c>
      <c r="V1214" s="62">
        <f t="shared" si="1629"/>
        <v>0</v>
      </c>
      <c r="Z1214" s="29" t="s">
        <v>100</v>
      </c>
      <c r="AA1214" s="30">
        <v>40</v>
      </c>
      <c r="AB1214" s="31">
        <v>10</v>
      </c>
      <c r="AC1214" s="31">
        <v>4</v>
      </c>
      <c r="AD1214" s="32" t="s">
        <v>98</v>
      </c>
      <c r="AE1214" s="30">
        <v>320</v>
      </c>
      <c r="AF1214" s="33">
        <v>2037.7</v>
      </c>
      <c r="AG1214" s="34">
        <v>-2037.7</v>
      </c>
      <c r="AH1214" s="33">
        <v>0</v>
      </c>
      <c r="AI1214" s="34">
        <v>1941.8</v>
      </c>
      <c r="AJ1214" s="34">
        <v>-1941.8</v>
      </c>
      <c r="AK1214" s="34">
        <v>0</v>
      </c>
      <c r="AL1214" s="34">
        <v>1941.8</v>
      </c>
      <c r="AM1214" s="34">
        <v>-1941.8</v>
      </c>
      <c r="AN1214" s="34">
        <v>0</v>
      </c>
    </row>
    <row r="1215" spans="1:40" s="25" customFormat="1" x14ac:dyDescent="0.25">
      <c r="A1215" s="3"/>
      <c r="B1215" s="19" t="s">
        <v>97</v>
      </c>
      <c r="C1215" s="15">
        <v>40</v>
      </c>
      <c r="D1215" s="16">
        <v>10</v>
      </c>
      <c r="E1215" s="16">
        <v>6</v>
      </c>
      <c r="F1215" s="17"/>
      <c r="G1215" s="15"/>
      <c r="H1215" s="18">
        <v>15065600</v>
      </c>
      <c r="I1215" s="18">
        <v>15123200</v>
      </c>
      <c r="J1215" s="18">
        <v>15094400</v>
      </c>
      <c r="K1215" s="58">
        <f t="shared" si="1618"/>
        <v>15065.6</v>
      </c>
      <c r="L1215" s="58">
        <f t="shared" si="1619"/>
        <v>15123.2</v>
      </c>
      <c r="M1215" s="58">
        <f t="shared" si="1620"/>
        <v>15094.4</v>
      </c>
      <c r="N1215" s="28" t="b">
        <f t="shared" si="1621"/>
        <v>1</v>
      </c>
      <c r="O1215" s="28" t="b">
        <f t="shared" si="1622"/>
        <v>1</v>
      </c>
      <c r="P1215" s="28" t="b">
        <f t="shared" si="1623"/>
        <v>1</v>
      </c>
      <c r="Q1215" s="28" t="b">
        <f t="shared" si="1624"/>
        <v>1</v>
      </c>
      <c r="R1215" s="28" t="b">
        <f t="shared" si="1625"/>
        <v>1</v>
      </c>
      <c r="S1215" s="73" t="b">
        <f t="shared" si="1626"/>
        <v>1</v>
      </c>
      <c r="T1215" s="73">
        <f t="shared" si="1627"/>
        <v>0</v>
      </c>
      <c r="U1215" s="61">
        <f t="shared" si="1628"/>
        <v>0</v>
      </c>
      <c r="V1215" s="62">
        <f t="shared" si="1629"/>
        <v>0</v>
      </c>
      <c r="Z1215" s="29" t="s">
        <v>97</v>
      </c>
      <c r="AA1215" s="30">
        <v>40</v>
      </c>
      <c r="AB1215" s="31">
        <v>10</v>
      </c>
      <c r="AC1215" s="31">
        <v>6</v>
      </c>
      <c r="AD1215" s="32" t="s">
        <v>857</v>
      </c>
      <c r="AE1215" s="30" t="s">
        <v>857</v>
      </c>
      <c r="AF1215" s="33">
        <v>15065.6</v>
      </c>
      <c r="AG1215" s="34">
        <v>0</v>
      </c>
      <c r="AH1215" s="33">
        <v>15065.6</v>
      </c>
      <c r="AI1215" s="34">
        <v>15123.2</v>
      </c>
      <c r="AJ1215" s="34">
        <v>0</v>
      </c>
      <c r="AK1215" s="34">
        <v>15123.2</v>
      </c>
      <c r="AL1215" s="34">
        <v>15094.4</v>
      </c>
      <c r="AM1215" s="34">
        <v>0</v>
      </c>
      <c r="AN1215" s="34">
        <v>15094.4</v>
      </c>
    </row>
    <row r="1216" spans="1:40" s="25" customFormat="1" ht="26.4" x14ac:dyDescent="0.25">
      <c r="A1216" s="3"/>
      <c r="B1216" s="20" t="s">
        <v>96</v>
      </c>
      <c r="C1216" s="15">
        <v>40</v>
      </c>
      <c r="D1216" s="16">
        <v>10</v>
      </c>
      <c r="E1216" s="16">
        <v>6</v>
      </c>
      <c r="F1216" s="17" t="s">
        <v>95</v>
      </c>
      <c r="G1216" s="15"/>
      <c r="H1216" s="18">
        <v>15065600</v>
      </c>
      <c r="I1216" s="18">
        <v>15123200</v>
      </c>
      <c r="J1216" s="18">
        <v>15094400</v>
      </c>
      <c r="K1216" s="58">
        <f t="shared" si="1618"/>
        <v>15065.6</v>
      </c>
      <c r="L1216" s="58">
        <f t="shared" si="1619"/>
        <v>15123.2</v>
      </c>
      <c r="M1216" s="58">
        <f t="shared" si="1620"/>
        <v>15094.4</v>
      </c>
      <c r="N1216" s="28" t="b">
        <f t="shared" si="1621"/>
        <v>1</v>
      </c>
      <c r="O1216" s="28" t="b">
        <f t="shared" si="1622"/>
        <v>1</v>
      </c>
      <c r="P1216" s="28" t="b">
        <f t="shared" si="1623"/>
        <v>1</v>
      </c>
      <c r="Q1216" s="28" t="b">
        <f t="shared" si="1624"/>
        <v>1</v>
      </c>
      <c r="R1216" s="28" t="b">
        <f t="shared" si="1625"/>
        <v>1</v>
      </c>
      <c r="S1216" s="73" t="b">
        <f t="shared" si="1626"/>
        <v>1</v>
      </c>
      <c r="T1216" s="73">
        <f t="shared" si="1627"/>
        <v>0</v>
      </c>
      <c r="U1216" s="61">
        <f t="shared" si="1628"/>
        <v>0</v>
      </c>
      <c r="V1216" s="62">
        <f t="shared" si="1629"/>
        <v>0</v>
      </c>
      <c r="Z1216" s="29" t="s">
        <v>96</v>
      </c>
      <c r="AA1216" s="30">
        <v>40</v>
      </c>
      <c r="AB1216" s="31">
        <v>10</v>
      </c>
      <c r="AC1216" s="31">
        <v>6</v>
      </c>
      <c r="AD1216" s="32" t="s">
        <v>95</v>
      </c>
      <c r="AE1216" s="30" t="s">
        <v>857</v>
      </c>
      <c r="AF1216" s="33">
        <v>15065.6</v>
      </c>
      <c r="AG1216" s="34">
        <v>0</v>
      </c>
      <c r="AH1216" s="33">
        <v>15065.6</v>
      </c>
      <c r="AI1216" s="34">
        <v>15123.2</v>
      </c>
      <c r="AJ1216" s="34">
        <v>0</v>
      </c>
      <c r="AK1216" s="34">
        <v>15123.2</v>
      </c>
      <c r="AL1216" s="34">
        <v>15094.4</v>
      </c>
      <c r="AM1216" s="34">
        <v>0</v>
      </c>
      <c r="AN1216" s="34">
        <v>15094.4</v>
      </c>
    </row>
    <row r="1217" spans="1:40" s="25" customFormat="1" x14ac:dyDescent="0.25">
      <c r="A1217" s="3"/>
      <c r="B1217" s="14" t="s">
        <v>94</v>
      </c>
      <c r="C1217" s="15">
        <v>40</v>
      </c>
      <c r="D1217" s="16">
        <v>10</v>
      </c>
      <c r="E1217" s="16">
        <v>6</v>
      </c>
      <c r="F1217" s="17" t="s">
        <v>93</v>
      </c>
      <c r="G1217" s="15"/>
      <c r="H1217" s="18">
        <v>15065600</v>
      </c>
      <c r="I1217" s="18">
        <v>15123200</v>
      </c>
      <c r="J1217" s="18">
        <v>15094400</v>
      </c>
      <c r="K1217" s="58">
        <f t="shared" si="1618"/>
        <v>15065.6</v>
      </c>
      <c r="L1217" s="58">
        <f t="shared" si="1619"/>
        <v>15123.2</v>
      </c>
      <c r="M1217" s="58">
        <f t="shared" si="1620"/>
        <v>15094.4</v>
      </c>
      <c r="N1217" s="28" t="b">
        <f t="shared" si="1621"/>
        <v>1</v>
      </c>
      <c r="O1217" s="28" t="b">
        <f t="shared" si="1622"/>
        <v>1</v>
      </c>
      <c r="P1217" s="28" t="b">
        <f t="shared" si="1623"/>
        <v>1</v>
      </c>
      <c r="Q1217" s="28" t="b">
        <f t="shared" si="1624"/>
        <v>1</v>
      </c>
      <c r="R1217" s="28" t="b">
        <f t="shared" si="1625"/>
        <v>1</v>
      </c>
      <c r="S1217" s="73" t="b">
        <f t="shared" si="1626"/>
        <v>1</v>
      </c>
      <c r="T1217" s="73">
        <f t="shared" si="1627"/>
        <v>0</v>
      </c>
      <c r="U1217" s="61">
        <f t="shared" si="1628"/>
        <v>0</v>
      </c>
      <c r="V1217" s="62">
        <f t="shared" si="1629"/>
        <v>0</v>
      </c>
      <c r="Z1217" s="29" t="s">
        <v>94</v>
      </c>
      <c r="AA1217" s="30">
        <v>40</v>
      </c>
      <c r="AB1217" s="31">
        <v>10</v>
      </c>
      <c r="AC1217" s="31">
        <v>6</v>
      </c>
      <c r="AD1217" s="32" t="s">
        <v>93</v>
      </c>
      <c r="AE1217" s="30" t="s">
        <v>857</v>
      </c>
      <c r="AF1217" s="33">
        <v>15065.6</v>
      </c>
      <c r="AG1217" s="34">
        <v>0</v>
      </c>
      <c r="AH1217" s="33">
        <v>15065.6</v>
      </c>
      <c r="AI1217" s="34">
        <v>15123.2</v>
      </c>
      <c r="AJ1217" s="34">
        <v>0</v>
      </c>
      <c r="AK1217" s="34">
        <v>15123.2</v>
      </c>
      <c r="AL1217" s="34">
        <v>15094.4</v>
      </c>
      <c r="AM1217" s="34">
        <v>0</v>
      </c>
      <c r="AN1217" s="34">
        <v>15094.4</v>
      </c>
    </row>
    <row r="1218" spans="1:40" s="25" customFormat="1" ht="52.8" x14ac:dyDescent="0.25">
      <c r="A1218" s="3"/>
      <c r="B1218" s="14" t="s">
        <v>92</v>
      </c>
      <c r="C1218" s="15">
        <v>40</v>
      </c>
      <c r="D1218" s="16">
        <v>10</v>
      </c>
      <c r="E1218" s="16">
        <v>6</v>
      </c>
      <c r="F1218" s="17" t="s">
        <v>91</v>
      </c>
      <c r="G1218" s="15"/>
      <c r="H1218" s="18">
        <v>15065600</v>
      </c>
      <c r="I1218" s="18">
        <v>15123200</v>
      </c>
      <c r="J1218" s="18">
        <v>15094400</v>
      </c>
      <c r="K1218" s="58">
        <f t="shared" si="1618"/>
        <v>15065.6</v>
      </c>
      <c r="L1218" s="58">
        <f t="shared" si="1619"/>
        <v>15123.2</v>
      </c>
      <c r="M1218" s="58">
        <f t="shared" si="1620"/>
        <v>15094.4</v>
      </c>
      <c r="N1218" s="28" t="b">
        <f t="shared" si="1621"/>
        <v>1</v>
      </c>
      <c r="O1218" s="28" t="b">
        <f t="shared" si="1622"/>
        <v>1</v>
      </c>
      <c r="P1218" s="28" t="b">
        <f t="shared" si="1623"/>
        <v>1</v>
      </c>
      <c r="Q1218" s="28" t="b">
        <f t="shared" si="1624"/>
        <v>1</v>
      </c>
      <c r="R1218" s="28" t="b">
        <f t="shared" si="1625"/>
        <v>1</v>
      </c>
      <c r="S1218" s="73" t="b">
        <f t="shared" si="1626"/>
        <v>1</v>
      </c>
      <c r="T1218" s="73">
        <f t="shared" si="1627"/>
        <v>0</v>
      </c>
      <c r="U1218" s="61">
        <f t="shared" si="1628"/>
        <v>0</v>
      </c>
      <c r="V1218" s="62">
        <f t="shared" si="1629"/>
        <v>0</v>
      </c>
      <c r="Z1218" s="29" t="s">
        <v>92</v>
      </c>
      <c r="AA1218" s="30">
        <v>40</v>
      </c>
      <c r="AB1218" s="31">
        <v>10</v>
      </c>
      <c r="AC1218" s="31">
        <v>6</v>
      </c>
      <c r="AD1218" s="32" t="s">
        <v>91</v>
      </c>
      <c r="AE1218" s="30" t="s">
        <v>857</v>
      </c>
      <c r="AF1218" s="33">
        <v>15065.6</v>
      </c>
      <c r="AG1218" s="34">
        <v>0</v>
      </c>
      <c r="AH1218" s="33">
        <v>15065.6</v>
      </c>
      <c r="AI1218" s="34">
        <v>15123.2</v>
      </c>
      <c r="AJ1218" s="34">
        <v>0</v>
      </c>
      <c r="AK1218" s="34">
        <v>15123.2</v>
      </c>
      <c r="AL1218" s="34">
        <v>15094.4</v>
      </c>
      <c r="AM1218" s="34">
        <v>0</v>
      </c>
      <c r="AN1218" s="34">
        <v>15094.4</v>
      </c>
    </row>
    <row r="1219" spans="1:40" s="25" customFormat="1" x14ac:dyDescent="0.25">
      <c r="A1219" s="3"/>
      <c r="B1219" s="14" t="s">
        <v>90</v>
      </c>
      <c r="C1219" s="15">
        <v>40</v>
      </c>
      <c r="D1219" s="16">
        <v>10</v>
      </c>
      <c r="E1219" s="16">
        <v>6</v>
      </c>
      <c r="F1219" s="17" t="s">
        <v>89</v>
      </c>
      <c r="G1219" s="15"/>
      <c r="H1219" s="18">
        <v>14942500</v>
      </c>
      <c r="I1219" s="18">
        <v>15000100</v>
      </c>
      <c r="J1219" s="18">
        <v>14971300</v>
      </c>
      <c r="K1219" s="58">
        <f t="shared" si="1618"/>
        <v>14942.5</v>
      </c>
      <c r="L1219" s="58">
        <f t="shared" si="1619"/>
        <v>15000.1</v>
      </c>
      <c r="M1219" s="58">
        <f t="shared" si="1620"/>
        <v>14971.3</v>
      </c>
      <c r="N1219" s="28" t="b">
        <f t="shared" si="1621"/>
        <v>1</v>
      </c>
      <c r="O1219" s="28" t="b">
        <f t="shared" si="1622"/>
        <v>1</v>
      </c>
      <c r="P1219" s="28" t="b">
        <f t="shared" si="1623"/>
        <v>1</v>
      </c>
      <c r="Q1219" s="28" t="b">
        <f t="shared" si="1624"/>
        <v>1</v>
      </c>
      <c r="R1219" s="28" t="b">
        <f t="shared" si="1625"/>
        <v>1</v>
      </c>
      <c r="S1219" s="73" t="b">
        <f t="shared" si="1626"/>
        <v>1</v>
      </c>
      <c r="T1219" s="73">
        <f t="shared" si="1627"/>
        <v>0</v>
      </c>
      <c r="U1219" s="61">
        <f t="shared" si="1628"/>
        <v>0</v>
      </c>
      <c r="V1219" s="62">
        <f t="shared" si="1629"/>
        <v>0</v>
      </c>
      <c r="Z1219" s="29" t="s">
        <v>90</v>
      </c>
      <c r="AA1219" s="30">
        <v>40</v>
      </c>
      <c r="AB1219" s="31">
        <v>10</v>
      </c>
      <c r="AC1219" s="31">
        <v>6</v>
      </c>
      <c r="AD1219" s="32" t="s">
        <v>89</v>
      </c>
      <c r="AE1219" s="30" t="s">
        <v>857</v>
      </c>
      <c r="AF1219" s="33">
        <v>14942.5</v>
      </c>
      <c r="AG1219" s="34">
        <v>0</v>
      </c>
      <c r="AH1219" s="33">
        <v>14942.5</v>
      </c>
      <c r="AI1219" s="34">
        <v>15000.1</v>
      </c>
      <c r="AJ1219" s="34">
        <v>0</v>
      </c>
      <c r="AK1219" s="34">
        <v>15000.1</v>
      </c>
      <c r="AL1219" s="34">
        <v>14971.3</v>
      </c>
      <c r="AM1219" s="34">
        <v>0</v>
      </c>
      <c r="AN1219" s="34">
        <v>14971.3</v>
      </c>
    </row>
    <row r="1220" spans="1:40" s="25" customFormat="1" ht="41.4" x14ac:dyDescent="0.25">
      <c r="A1220" s="3"/>
      <c r="B1220" s="14" t="s">
        <v>39</v>
      </c>
      <c r="C1220" s="15">
        <v>40</v>
      </c>
      <c r="D1220" s="16">
        <v>10</v>
      </c>
      <c r="E1220" s="16">
        <v>6</v>
      </c>
      <c r="F1220" s="17" t="s">
        <v>89</v>
      </c>
      <c r="G1220" s="15" t="s">
        <v>38</v>
      </c>
      <c r="H1220" s="18">
        <v>12877500</v>
      </c>
      <c r="I1220" s="18">
        <v>12802500</v>
      </c>
      <c r="J1220" s="18">
        <v>12802500</v>
      </c>
      <c r="K1220" s="58">
        <f t="shared" si="1618"/>
        <v>12877.5</v>
      </c>
      <c r="L1220" s="58">
        <f t="shared" ref="L1220:L1254" si="1630">I1220/1000</f>
        <v>12802.5</v>
      </c>
      <c r="M1220" s="58">
        <f t="shared" ref="M1220:M1254" si="1631">J1220/1000</f>
        <v>12802.5</v>
      </c>
      <c r="N1220" s="28" t="b">
        <f t="shared" ref="N1220:N1254" si="1632">B1220=Z1220</f>
        <v>1</v>
      </c>
      <c r="O1220" s="28" t="b">
        <f t="shared" ref="O1220:O1254" si="1633">C1220=AA1220</f>
        <v>1</v>
      </c>
      <c r="P1220" s="28" t="b">
        <f t="shared" ref="P1220:P1254" si="1634">D1220=AB1220</f>
        <v>1</v>
      </c>
      <c r="Q1220" s="28" t="b">
        <f t="shared" ref="Q1220:Q1254" si="1635">E1220=AC1220</f>
        <v>1</v>
      </c>
      <c r="R1220" s="28" t="b">
        <f t="shared" ref="R1220:R1254" si="1636">F1220=AD1220</f>
        <v>1</v>
      </c>
      <c r="S1220" s="73" t="b">
        <f t="shared" ref="S1220:S1254" si="1637">G1220=AE1220</f>
        <v>0</v>
      </c>
      <c r="T1220" s="73">
        <f t="shared" ref="T1220:T1254" si="1638">K1220-AH1220</f>
        <v>0</v>
      </c>
      <c r="U1220" s="61">
        <f t="shared" ref="U1220:U1254" si="1639">L1220-AK1220</f>
        <v>0</v>
      </c>
      <c r="V1220" s="62">
        <f t="shared" ref="V1220:V1254" si="1640">M1220-AN1220</f>
        <v>0</v>
      </c>
      <c r="Z1220" s="29" t="s">
        <v>39</v>
      </c>
      <c r="AA1220" s="30">
        <v>40</v>
      </c>
      <c r="AB1220" s="31">
        <v>10</v>
      </c>
      <c r="AC1220" s="31">
        <v>6</v>
      </c>
      <c r="AD1220" s="32" t="s">
        <v>89</v>
      </c>
      <c r="AE1220" s="30">
        <v>100</v>
      </c>
      <c r="AF1220" s="33">
        <v>12802.5</v>
      </c>
      <c r="AG1220" s="34">
        <v>75</v>
      </c>
      <c r="AH1220" s="33">
        <v>12877.5</v>
      </c>
      <c r="AI1220" s="34">
        <v>12802.5</v>
      </c>
      <c r="AJ1220" s="34">
        <v>0</v>
      </c>
      <c r="AK1220" s="34">
        <v>12802.5</v>
      </c>
      <c r="AL1220" s="34">
        <v>12802.5</v>
      </c>
      <c r="AM1220" s="34">
        <v>0</v>
      </c>
      <c r="AN1220" s="34">
        <v>12802.5</v>
      </c>
    </row>
    <row r="1221" spans="1:40" s="25" customFormat="1" x14ac:dyDescent="0.25">
      <c r="A1221" s="3"/>
      <c r="B1221" s="14" t="s">
        <v>37</v>
      </c>
      <c r="C1221" s="15">
        <v>40</v>
      </c>
      <c r="D1221" s="16">
        <v>10</v>
      </c>
      <c r="E1221" s="16">
        <v>6</v>
      </c>
      <c r="F1221" s="17" t="s">
        <v>89</v>
      </c>
      <c r="G1221" s="15" t="s">
        <v>36</v>
      </c>
      <c r="H1221" s="18">
        <v>12877500</v>
      </c>
      <c r="I1221" s="18">
        <v>12802500</v>
      </c>
      <c r="J1221" s="18">
        <v>12802500</v>
      </c>
      <c r="K1221" s="58">
        <f t="shared" si="1618"/>
        <v>12877.5</v>
      </c>
      <c r="L1221" s="58">
        <f t="shared" si="1630"/>
        <v>12802.5</v>
      </c>
      <c r="M1221" s="58">
        <f t="shared" si="1631"/>
        <v>12802.5</v>
      </c>
      <c r="N1221" s="28" t="b">
        <f t="shared" si="1632"/>
        <v>1</v>
      </c>
      <c r="O1221" s="28" t="b">
        <f t="shared" si="1633"/>
        <v>1</v>
      </c>
      <c r="P1221" s="28" t="b">
        <f t="shared" si="1634"/>
        <v>1</v>
      </c>
      <c r="Q1221" s="28" t="b">
        <f t="shared" si="1635"/>
        <v>1</v>
      </c>
      <c r="R1221" s="28" t="b">
        <f t="shared" si="1636"/>
        <v>1</v>
      </c>
      <c r="S1221" s="73" t="b">
        <f t="shared" si="1637"/>
        <v>0</v>
      </c>
      <c r="T1221" s="73">
        <f t="shared" si="1638"/>
        <v>0</v>
      </c>
      <c r="U1221" s="61">
        <f t="shared" si="1639"/>
        <v>0</v>
      </c>
      <c r="V1221" s="62">
        <f t="shared" si="1640"/>
        <v>0</v>
      </c>
      <c r="Z1221" s="29" t="s">
        <v>37</v>
      </c>
      <c r="AA1221" s="30">
        <v>40</v>
      </c>
      <c r="AB1221" s="31">
        <v>10</v>
      </c>
      <c r="AC1221" s="31">
        <v>6</v>
      </c>
      <c r="AD1221" s="32" t="s">
        <v>89</v>
      </c>
      <c r="AE1221" s="30">
        <v>120</v>
      </c>
      <c r="AF1221" s="33">
        <v>12802.5</v>
      </c>
      <c r="AG1221" s="34">
        <v>75</v>
      </c>
      <c r="AH1221" s="33">
        <v>12877.5</v>
      </c>
      <c r="AI1221" s="34">
        <v>12802.5</v>
      </c>
      <c r="AJ1221" s="34">
        <v>0</v>
      </c>
      <c r="AK1221" s="34">
        <v>12802.5</v>
      </c>
      <c r="AL1221" s="34">
        <v>12802.5</v>
      </c>
      <c r="AM1221" s="34">
        <v>0</v>
      </c>
      <c r="AN1221" s="34">
        <v>12802.5</v>
      </c>
    </row>
    <row r="1222" spans="1:40" s="25" customFormat="1" ht="26.4" x14ac:dyDescent="0.25">
      <c r="A1222" s="3"/>
      <c r="B1222" s="14" t="s">
        <v>35</v>
      </c>
      <c r="C1222" s="15">
        <v>40</v>
      </c>
      <c r="D1222" s="16">
        <v>10</v>
      </c>
      <c r="E1222" s="16">
        <v>6</v>
      </c>
      <c r="F1222" s="17" t="s">
        <v>89</v>
      </c>
      <c r="G1222" s="15" t="s">
        <v>34</v>
      </c>
      <c r="H1222" s="18">
        <v>2065000</v>
      </c>
      <c r="I1222" s="18">
        <v>2197600</v>
      </c>
      <c r="J1222" s="18">
        <v>2168800</v>
      </c>
      <c r="K1222" s="58">
        <f t="shared" si="1618"/>
        <v>2065</v>
      </c>
      <c r="L1222" s="58">
        <f t="shared" si="1630"/>
        <v>2197.6</v>
      </c>
      <c r="M1222" s="58">
        <f t="shared" si="1631"/>
        <v>2168.8000000000002</v>
      </c>
      <c r="N1222" s="28" t="b">
        <f t="shared" si="1632"/>
        <v>1</v>
      </c>
      <c r="O1222" s="28" t="b">
        <f t="shared" si="1633"/>
        <v>1</v>
      </c>
      <c r="P1222" s="28" t="b">
        <f t="shared" si="1634"/>
        <v>1</v>
      </c>
      <c r="Q1222" s="28" t="b">
        <f t="shared" si="1635"/>
        <v>1</v>
      </c>
      <c r="R1222" s="28" t="b">
        <f t="shared" si="1636"/>
        <v>1</v>
      </c>
      <c r="S1222" s="73" t="b">
        <f t="shared" si="1637"/>
        <v>0</v>
      </c>
      <c r="T1222" s="73">
        <f t="shared" si="1638"/>
        <v>0</v>
      </c>
      <c r="U1222" s="61">
        <f t="shared" si="1639"/>
        <v>0</v>
      </c>
      <c r="V1222" s="62">
        <f t="shared" si="1640"/>
        <v>0</v>
      </c>
      <c r="Z1222" s="29" t="s">
        <v>35</v>
      </c>
      <c r="AA1222" s="30">
        <v>40</v>
      </c>
      <c r="AB1222" s="31">
        <v>10</v>
      </c>
      <c r="AC1222" s="31">
        <v>6</v>
      </c>
      <c r="AD1222" s="32" t="s">
        <v>89</v>
      </c>
      <c r="AE1222" s="30">
        <v>200</v>
      </c>
      <c r="AF1222" s="33">
        <v>2140</v>
      </c>
      <c r="AG1222" s="34">
        <v>-75</v>
      </c>
      <c r="AH1222" s="33">
        <v>2065</v>
      </c>
      <c r="AI1222" s="34">
        <v>2197.6</v>
      </c>
      <c r="AJ1222" s="34">
        <v>0</v>
      </c>
      <c r="AK1222" s="34">
        <v>2197.6</v>
      </c>
      <c r="AL1222" s="34">
        <v>2168.8000000000002</v>
      </c>
      <c r="AM1222" s="34">
        <v>0</v>
      </c>
      <c r="AN1222" s="34">
        <v>2168.8000000000002</v>
      </c>
    </row>
    <row r="1223" spans="1:40" s="25" customFormat="1" ht="26.4" x14ac:dyDescent="0.25">
      <c r="A1223" s="3"/>
      <c r="B1223" s="14" t="s">
        <v>33</v>
      </c>
      <c r="C1223" s="15">
        <v>40</v>
      </c>
      <c r="D1223" s="16">
        <v>10</v>
      </c>
      <c r="E1223" s="16">
        <v>6</v>
      </c>
      <c r="F1223" s="17" t="s">
        <v>89</v>
      </c>
      <c r="G1223" s="15" t="s">
        <v>32</v>
      </c>
      <c r="H1223" s="18">
        <v>2065000</v>
      </c>
      <c r="I1223" s="18">
        <v>2197600</v>
      </c>
      <c r="J1223" s="18">
        <v>2168800</v>
      </c>
      <c r="K1223" s="58">
        <f t="shared" si="1618"/>
        <v>2065</v>
      </c>
      <c r="L1223" s="58">
        <f t="shared" si="1630"/>
        <v>2197.6</v>
      </c>
      <c r="M1223" s="58">
        <f t="shared" si="1631"/>
        <v>2168.8000000000002</v>
      </c>
      <c r="N1223" s="28" t="b">
        <f t="shared" si="1632"/>
        <v>1</v>
      </c>
      <c r="O1223" s="28" t="b">
        <f t="shared" si="1633"/>
        <v>1</v>
      </c>
      <c r="P1223" s="28" t="b">
        <f t="shared" si="1634"/>
        <v>1</v>
      </c>
      <c r="Q1223" s="28" t="b">
        <f t="shared" si="1635"/>
        <v>1</v>
      </c>
      <c r="R1223" s="28" t="b">
        <f t="shared" si="1636"/>
        <v>1</v>
      </c>
      <c r="S1223" s="73" t="b">
        <f t="shared" si="1637"/>
        <v>0</v>
      </c>
      <c r="T1223" s="73">
        <f t="shared" si="1638"/>
        <v>0</v>
      </c>
      <c r="U1223" s="61">
        <f t="shared" si="1639"/>
        <v>0</v>
      </c>
      <c r="V1223" s="62">
        <f t="shared" si="1640"/>
        <v>0</v>
      </c>
      <c r="Z1223" s="29" t="s">
        <v>33</v>
      </c>
      <c r="AA1223" s="30">
        <v>40</v>
      </c>
      <c r="AB1223" s="31">
        <v>10</v>
      </c>
      <c r="AC1223" s="31">
        <v>6</v>
      </c>
      <c r="AD1223" s="32" t="s">
        <v>89</v>
      </c>
      <c r="AE1223" s="30">
        <v>240</v>
      </c>
      <c r="AF1223" s="33">
        <v>2140</v>
      </c>
      <c r="AG1223" s="34">
        <v>-75</v>
      </c>
      <c r="AH1223" s="33">
        <v>2065</v>
      </c>
      <c r="AI1223" s="34">
        <v>2197.6</v>
      </c>
      <c r="AJ1223" s="34">
        <v>0</v>
      </c>
      <c r="AK1223" s="34">
        <v>2197.6</v>
      </c>
      <c r="AL1223" s="34">
        <v>2168.8000000000002</v>
      </c>
      <c r="AM1223" s="34">
        <v>0</v>
      </c>
      <c r="AN1223" s="34">
        <v>2168.8000000000002</v>
      </c>
    </row>
    <row r="1224" spans="1:40" s="25" customFormat="1" ht="39.6" x14ac:dyDescent="0.25">
      <c r="A1224" s="3"/>
      <c r="B1224" s="14" t="s">
        <v>88</v>
      </c>
      <c r="C1224" s="15">
        <v>40</v>
      </c>
      <c r="D1224" s="16">
        <v>10</v>
      </c>
      <c r="E1224" s="16">
        <v>6</v>
      </c>
      <c r="F1224" s="17" t="s">
        <v>87</v>
      </c>
      <c r="G1224" s="15"/>
      <c r="H1224" s="18">
        <v>123100</v>
      </c>
      <c r="I1224" s="18">
        <v>123100</v>
      </c>
      <c r="J1224" s="18">
        <v>123100</v>
      </c>
      <c r="K1224" s="58">
        <f t="shared" si="1618"/>
        <v>123.1</v>
      </c>
      <c r="L1224" s="58">
        <f t="shared" si="1630"/>
        <v>123.1</v>
      </c>
      <c r="M1224" s="58">
        <f t="shared" si="1631"/>
        <v>123.1</v>
      </c>
      <c r="N1224" s="28" t="b">
        <f t="shared" si="1632"/>
        <v>1</v>
      </c>
      <c r="O1224" s="28" t="b">
        <f t="shared" si="1633"/>
        <v>1</v>
      </c>
      <c r="P1224" s="28" t="b">
        <f t="shared" si="1634"/>
        <v>1</v>
      </c>
      <c r="Q1224" s="28" t="b">
        <f t="shared" si="1635"/>
        <v>1</v>
      </c>
      <c r="R1224" s="28" t="b">
        <f t="shared" si="1636"/>
        <v>1</v>
      </c>
      <c r="S1224" s="73" t="b">
        <f t="shared" si="1637"/>
        <v>1</v>
      </c>
      <c r="T1224" s="73">
        <f t="shared" si="1638"/>
        <v>0</v>
      </c>
      <c r="U1224" s="61">
        <f t="shared" si="1639"/>
        <v>0</v>
      </c>
      <c r="V1224" s="62">
        <f t="shared" si="1640"/>
        <v>0</v>
      </c>
      <c r="Z1224" s="29" t="s">
        <v>88</v>
      </c>
      <c r="AA1224" s="30">
        <v>40</v>
      </c>
      <c r="AB1224" s="31">
        <v>10</v>
      </c>
      <c r="AC1224" s="31">
        <v>6</v>
      </c>
      <c r="AD1224" s="32" t="s">
        <v>87</v>
      </c>
      <c r="AE1224" s="30" t="s">
        <v>857</v>
      </c>
      <c r="AF1224" s="33">
        <v>123.1</v>
      </c>
      <c r="AG1224" s="34">
        <v>0</v>
      </c>
      <c r="AH1224" s="33">
        <v>123.1</v>
      </c>
      <c r="AI1224" s="34">
        <v>123.1</v>
      </c>
      <c r="AJ1224" s="34">
        <v>0</v>
      </c>
      <c r="AK1224" s="34">
        <v>123.1</v>
      </c>
      <c r="AL1224" s="34">
        <v>123.1</v>
      </c>
      <c r="AM1224" s="34">
        <v>0</v>
      </c>
      <c r="AN1224" s="34">
        <v>123.1</v>
      </c>
    </row>
    <row r="1225" spans="1:40" s="25" customFormat="1" ht="41.4" x14ac:dyDescent="0.25">
      <c r="A1225" s="3"/>
      <c r="B1225" s="14" t="s">
        <v>39</v>
      </c>
      <c r="C1225" s="15">
        <v>40</v>
      </c>
      <c r="D1225" s="16">
        <v>10</v>
      </c>
      <c r="E1225" s="16">
        <v>6</v>
      </c>
      <c r="F1225" s="17" t="s">
        <v>87</v>
      </c>
      <c r="G1225" s="15" t="s">
        <v>38</v>
      </c>
      <c r="H1225" s="18">
        <v>107000</v>
      </c>
      <c r="I1225" s="18">
        <v>107000</v>
      </c>
      <c r="J1225" s="18">
        <v>107000</v>
      </c>
      <c r="K1225" s="58">
        <f t="shared" si="1618"/>
        <v>107</v>
      </c>
      <c r="L1225" s="58">
        <f t="shared" si="1630"/>
        <v>107</v>
      </c>
      <c r="M1225" s="58">
        <f t="shared" si="1631"/>
        <v>107</v>
      </c>
      <c r="N1225" s="28" t="b">
        <f t="shared" si="1632"/>
        <v>1</v>
      </c>
      <c r="O1225" s="28" t="b">
        <f t="shared" si="1633"/>
        <v>1</v>
      </c>
      <c r="P1225" s="28" t="b">
        <f t="shared" si="1634"/>
        <v>1</v>
      </c>
      <c r="Q1225" s="28" t="b">
        <f t="shared" si="1635"/>
        <v>1</v>
      </c>
      <c r="R1225" s="28" t="b">
        <f t="shared" si="1636"/>
        <v>1</v>
      </c>
      <c r="S1225" s="73" t="b">
        <f t="shared" si="1637"/>
        <v>0</v>
      </c>
      <c r="T1225" s="73">
        <f t="shared" si="1638"/>
        <v>0</v>
      </c>
      <c r="U1225" s="61">
        <f t="shared" si="1639"/>
        <v>0</v>
      </c>
      <c r="V1225" s="62">
        <f t="shared" si="1640"/>
        <v>0</v>
      </c>
      <c r="Z1225" s="29" t="s">
        <v>39</v>
      </c>
      <c r="AA1225" s="30">
        <v>40</v>
      </c>
      <c r="AB1225" s="31">
        <v>10</v>
      </c>
      <c r="AC1225" s="31">
        <v>6</v>
      </c>
      <c r="AD1225" s="32" t="s">
        <v>87</v>
      </c>
      <c r="AE1225" s="30">
        <v>100</v>
      </c>
      <c r="AF1225" s="33">
        <v>107</v>
      </c>
      <c r="AG1225" s="34">
        <v>0</v>
      </c>
      <c r="AH1225" s="33">
        <v>107</v>
      </c>
      <c r="AI1225" s="34">
        <v>107</v>
      </c>
      <c r="AJ1225" s="34">
        <v>0</v>
      </c>
      <c r="AK1225" s="34">
        <v>107</v>
      </c>
      <c r="AL1225" s="34">
        <v>107</v>
      </c>
      <c r="AM1225" s="34">
        <v>0</v>
      </c>
      <c r="AN1225" s="34">
        <v>107</v>
      </c>
    </row>
    <row r="1226" spans="1:40" s="25" customFormat="1" x14ac:dyDescent="0.25">
      <c r="A1226" s="3"/>
      <c r="B1226" s="14" t="s">
        <v>37</v>
      </c>
      <c r="C1226" s="15">
        <v>40</v>
      </c>
      <c r="D1226" s="16">
        <v>10</v>
      </c>
      <c r="E1226" s="16">
        <v>6</v>
      </c>
      <c r="F1226" s="17" t="s">
        <v>87</v>
      </c>
      <c r="G1226" s="15" t="s">
        <v>36</v>
      </c>
      <c r="H1226" s="18">
        <v>107000</v>
      </c>
      <c r="I1226" s="18">
        <v>107000</v>
      </c>
      <c r="J1226" s="18">
        <v>107000</v>
      </c>
      <c r="K1226" s="58">
        <f t="shared" si="1618"/>
        <v>107</v>
      </c>
      <c r="L1226" s="58">
        <f t="shared" si="1630"/>
        <v>107</v>
      </c>
      <c r="M1226" s="58">
        <f t="shared" si="1631"/>
        <v>107</v>
      </c>
      <c r="N1226" s="28" t="b">
        <f t="shared" si="1632"/>
        <v>1</v>
      </c>
      <c r="O1226" s="28" t="b">
        <f t="shared" si="1633"/>
        <v>1</v>
      </c>
      <c r="P1226" s="28" t="b">
        <f t="shared" si="1634"/>
        <v>1</v>
      </c>
      <c r="Q1226" s="28" t="b">
        <f t="shared" si="1635"/>
        <v>1</v>
      </c>
      <c r="R1226" s="28" t="b">
        <f t="shared" si="1636"/>
        <v>1</v>
      </c>
      <c r="S1226" s="73" t="b">
        <f t="shared" si="1637"/>
        <v>0</v>
      </c>
      <c r="T1226" s="73">
        <f t="shared" si="1638"/>
        <v>0</v>
      </c>
      <c r="U1226" s="61">
        <f t="shared" si="1639"/>
        <v>0</v>
      </c>
      <c r="V1226" s="62">
        <f t="shared" si="1640"/>
        <v>0</v>
      </c>
      <c r="Z1226" s="29" t="s">
        <v>37</v>
      </c>
      <c r="AA1226" s="30">
        <v>40</v>
      </c>
      <c r="AB1226" s="31">
        <v>10</v>
      </c>
      <c r="AC1226" s="31">
        <v>6</v>
      </c>
      <c r="AD1226" s="32" t="s">
        <v>87</v>
      </c>
      <c r="AE1226" s="30">
        <v>120</v>
      </c>
      <c r="AF1226" s="33">
        <v>107</v>
      </c>
      <c r="AG1226" s="34">
        <v>0</v>
      </c>
      <c r="AH1226" s="33">
        <v>107</v>
      </c>
      <c r="AI1226" s="34">
        <v>107</v>
      </c>
      <c r="AJ1226" s="34">
        <v>0</v>
      </c>
      <c r="AK1226" s="34">
        <v>107</v>
      </c>
      <c r="AL1226" s="34">
        <v>107</v>
      </c>
      <c r="AM1226" s="34">
        <v>0</v>
      </c>
      <c r="AN1226" s="34">
        <v>107</v>
      </c>
    </row>
    <row r="1227" spans="1:40" s="25" customFormat="1" ht="26.4" x14ac:dyDescent="0.25">
      <c r="A1227" s="3"/>
      <c r="B1227" s="14" t="s">
        <v>35</v>
      </c>
      <c r="C1227" s="15">
        <v>40</v>
      </c>
      <c r="D1227" s="16">
        <v>10</v>
      </c>
      <c r="E1227" s="16">
        <v>6</v>
      </c>
      <c r="F1227" s="17" t="s">
        <v>87</v>
      </c>
      <c r="G1227" s="15" t="s">
        <v>34</v>
      </c>
      <c r="H1227" s="18">
        <v>16100</v>
      </c>
      <c r="I1227" s="18">
        <v>16100</v>
      </c>
      <c r="J1227" s="18">
        <v>16100</v>
      </c>
      <c r="K1227" s="58">
        <f t="shared" si="1618"/>
        <v>16.100000000000001</v>
      </c>
      <c r="L1227" s="58">
        <f t="shared" si="1630"/>
        <v>16.100000000000001</v>
      </c>
      <c r="M1227" s="58">
        <f t="shared" si="1631"/>
        <v>16.100000000000001</v>
      </c>
      <c r="N1227" s="28" t="b">
        <f t="shared" si="1632"/>
        <v>1</v>
      </c>
      <c r="O1227" s="28" t="b">
        <f t="shared" si="1633"/>
        <v>1</v>
      </c>
      <c r="P1227" s="28" t="b">
        <f t="shared" si="1634"/>
        <v>1</v>
      </c>
      <c r="Q1227" s="28" t="b">
        <f t="shared" si="1635"/>
        <v>1</v>
      </c>
      <c r="R1227" s="28" t="b">
        <f t="shared" si="1636"/>
        <v>1</v>
      </c>
      <c r="S1227" s="73" t="b">
        <f t="shared" si="1637"/>
        <v>0</v>
      </c>
      <c r="T1227" s="73">
        <f t="shared" si="1638"/>
        <v>0</v>
      </c>
      <c r="U1227" s="61">
        <f t="shared" si="1639"/>
        <v>0</v>
      </c>
      <c r="V1227" s="62">
        <f t="shared" si="1640"/>
        <v>0</v>
      </c>
      <c r="Z1227" s="29" t="s">
        <v>35</v>
      </c>
      <c r="AA1227" s="30">
        <v>40</v>
      </c>
      <c r="AB1227" s="31">
        <v>10</v>
      </c>
      <c r="AC1227" s="31">
        <v>6</v>
      </c>
      <c r="AD1227" s="32" t="s">
        <v>87</v>
      </c>
      <c r="AE1227" s="30">
        <v>200</v>
      </c>
      <c r="AF1227" s="33">
        <v>16.100000000000001</v>
      </c>
      <c r="AG1227" s="34">
        <v>0</v>
      </c>
      <c r="AH1227" s="33">
        <v>16.100000000000001</v>
      </c>
      <c r="AI1227" s="34">
        <v>16.100000000000001</v>
      </c>
      <c r="AJ1227" s="34">
        <v>0</v>
      </c>
      <c r="AK1227" s="34">
        <v>16.100000000000001</v>
      </c>
      <c r="AL1227" s="34">
        <v>16.100000000000001</v>
      </c>
      <c r="AM1227" s="34">
        <v>0</v>
      </c>
      <c r="AN1227" s="34">
        <v>16.100000000000001</v>
      </c>
    </row>
    <row r="1228" spans="1:40" s="25" customFormat="1" ht="26.4" x14ac:dyDescent="0.25">
      <c r="A1228" s="3"/>
      <c r="B1228" s="14" t="s">
        <v>33</v>
      </c>
      <c r="C1228" s="15">
        <v>40</v>
      </c>
      <c r="D1228" s="16">
        <v>10</v>
      </c>
      <c r="E1228" s="16">
        <v>6</v>
      </c>
      <c r="F1228" s="17" t="s">
        <v>87</v>
      </c>
      <c r="G1228" s="15" t="s">
        <v>32</v>
      </c>
      <c r="H1228" s="18">
        <v>16100</v>
      </c>
      <c r="I1228" s="18">
        <v>16100</v>
      </c>
      <c r="J1228" s="18">
        <v>16100</v>
      </c>
      <c r="K1228" s="58">
        <f t="shared" si="1618"/>
        <v>16.100000000000001</v>
      </c>
      <c r="L1228" s="58">
        <f t="shared" si="1630"/>
        <v>16.100000000000001</v>
      </c>
      <c r="M1228" s="58">
        <f t="shared" si="1631"/>
        <v>16.100000000000001</v>
      </c>
      <c r="N1228" s="28" t="b">
        <f t="shared" si="1632"/>
        <v>1</v>
      </c>
      <c r="O1228" s="28" t="b">
        <f t="shared" si="1633"/>
        <v>1</v>
      </c>
      <c r="P1228" s="28" t="b">
        <f t="shared" si="1634"/>
        <v>1</v>
      </c>
      <c r="Q1228" s="28" t="b">
        <f t="shared" si="1635"/>
        <v>1</v>
      </c>
      <c r="R1228" s="28" t="b">
        <f t="shared" si="1636"/>
        <v>1</v>
      </c>
      <c r="S1228" s="73" t="b">
        <f t="shared" si="1637"/>
        <v>0</v>
      </c>
      <c r="T1228" s="73">
        <f t="shared" si="1638"/>
        <v>0</v>
      </c>
      <c r="U1228" s="61">
        <f t="shared" si="1639"/>
        <v>0</v>
      </c>
      <c r="V1228" s="62">
        <f t="shared" si="1640"/>
        <v>0</v>
      </c>
      <c r="Z1228" s="29" t="s">
        <v>33</v>
      </c>
      <c r="AA1228" s="30">
        <v>40</v>
      </c>
      <c r="AB1228" s="31">
        <v>10</v>
      </c>
      <c r="AC1228" s="31">
        <v>6</v>
      </c>
      <c r="AD1228" s="32" t="s">
        <v>87</v>
      </c>
      <c r="AE1228" s="30">
        <v>240</v>
      </c>
      <c r="AF1228" s="33">
        <v>16.100000000000001</v>
      </c>
      <c r="AG1228" s="34">
        <v>0</v>
      </c>
      <c r="AH1228" s="33">
        <v>16.100000000000001</v>
      </c>
      <c r="AI1228" s="34">
        <v>16.100000000000001</v>
      </c>
      <c r="AJ1228" s="34">
        <v>0</v>
      </c>
      <c r="AK1228" s="34">
        <v>16.100000000000001</v>
      </c>
      <c r="AL1228" s="34">
        <v>16.100000000000001</v>
      </c>
      <c r="AM1228" s="34">
        <v>0</v>
      </c>
      <c r="AN1228" s="34">
        <v>16.100000000000001</v>
      </c>
    </row>
    <row r="1229" spans="1:40" s="25" customFormat="1" x14ac:dyDescent="0.25">
      <c r="A1229" s="3"/>
      <c r="B1229" s="19" t="s">
        <v>86</v>
      </c>
      <c r="C1229" s="15">
        <v>40</v>
      </c>
      <c r="D1229" s="16">
        <v>11</v>
      </c>
      <c r="E1229" s="16"/>
      <c r="F1229" s="17"/>
      <c r="G1229" s="15"/>
      <c r="H1229" s="18">
        <v>522928259.44</v>
      </c>
      <c r="I1229" s="18">
        <v>107908500</v>
      </c>
      <c r="J1229" s="18">
        <v>101171300</v>
      </c>
      <c r="K1229" s="58">
        <f t="shared" si="1618"/>
        <v>522928.25943999999</v>
      </c>
      <c r="L1229" s="58">
        <f t="shared" si="1630"/>
        <v>107908.5</v>
      </c>
      <c r="M1229" s="58">
        <f t="shared" si="1631"/>
        <v>101171.3</v>
      </c>
      <c r="N1229" s="28" t="b">
        <f t="shared" si="1632"/>
        <v>1</v>
      </c>
      <c r="O1229" s="28" t="b">
        <f t="shared" si="1633"/>
        <v>1</v>
      </c>
      <c r="P1229" s="28" t="b">
        <f t="shared" si="1634"/>
        <v>1</v>
      </c>
      <c r="Q1229" s="28" t="b">
        <f t="shared" si="1635"/>
        <v>1</v>
      </c>
      <c r="R1229" s="28" t="b">
        <f t="shared" si="1636"/>
        <v>1</v>
      </c>
      <c r="S1229" s="73" t="b">
        <f t="shared" si="1637"/>
        <v>1</v>
      </c>
      <c r="T1229" s="73">
        <f t="shared" si="1638"/>
        <v>-5.6000001495704055E-4</v>
      </c>
      <c r="U1229" s="61">
        <f t="shared" si="1639"/>
        <v>0</v>
      </c>
      <c r="V1229" s="62">
        <f t="shared" si="1640"/>
        <v>0</v>
      </c>
      <c r="Z1229" s="29" t="s">
        <v>86</v>
      </c>
      <c r="AA1229" s="30">
        <v>40</v>
      </c>
      <c r="AB1229" s="31">
        <v>11</v>
      </c>
      <c r="AC1229" s="31" t="s">
        <v>857</v>
      </c>
      <c r="AD1229" s="32" t="s">
        <v>857</v>
      </c>
      <c r="AE1229" s="30" t="s">
        <v>857</v>
      </c>
      <c r="AF1229" s="33">
        <v>522528.26</v>
      </c>
      <c r="AG1229" s="34">
        <v>400</v>
      </c>
      <c r="AH1229" s="33">
        <v>522928.26</v>
      </c>
      <c r="AI1229" s="34">
        <v>107908.5</v>
      </c>
      <c r="AJ1229" s="34">
        <v>0</v>
      </c>
      <c r="AK1229" s="34">
        <v>107908.5</v>
      </c>
      <c r="AL1229" s="34">
        <v>101171.3</v>
      </c>
      <c r="AM1229" s="34">
        <v>0</v>
      </c>
      <c r="AN1229" s="34">
        <v>101171.3</v>
      </c>
    </row>
    <row r="1230" spans="1:40" s="25" customFormat="1" x14ac:dyDescent="0.25">
      <c r="A1230" s="3"/>
      <c r="B1230" s="19" t="s">
        <v>85</v>
      </c>
      <c r="C1230" s="15">
        <v>40</v>
      </c>
      <c r="D1230" s="16">
        <v>11</v>
      </c>
      <c r="E1230" s="16">
        <v>1</v>
      </c>
      <c r="F1230" s="17"/>
      <c r="G1230" s="15"/>
      <c r="H1230" s="18">
        <v>92477817.730000004</v>
      </c>
      <c r="I1230" s="18">
        <v>76068800</v>
      </c>
      <c r="J1230" s="18">
        <v>71959600</v>
      </c>
      <c r="K1230" s="58">
        <f t="shared" si="1618"/>
        <v>92477.81773000001</v>
      </c>
      <c r="L1230" s="58">
        <f t="shared" si="1630"/>
        <v>76068.800000000003</v>
      </c>
      <c r="M1230" s="58">
        <f t="shared" si="1631"/>
        <v>71959.600000000006</v>
      </c>
      <c r="N1230" s="28" t="b">
        <f t="shared" si="1632"/>
        <v>1</v>
      </c>
      <c r="O1230" s="28" t="b">
        <f t="shared" si="1633"/>
        <v>1</v>
      </c>
      <c r="P1230" s="28" t="b">
        <f t="shared" si="1634"/>
        <v>1</v>
      </c>
      <c r="Q1230" s="28" t="b">
        <f t="shared" si="1635"/>
        <v>1</v>
      </c>
      <c r="R1230" s="28" t="b">
        <f t="shared" si="1636"/>
        <v>1</v>
      </c>
      <c r="S1230" s="73" t="b">
        <f t="shared" si="1637"/>
        <v>1</v>
      </c>
      <c r="T1230" s="73">
        <f t="shared" si="1638"/>
        <v>-2.2699999972246587E-3</v>
      </c>
      <c r="U1230" s="61">
        <f t="shared" si="1639"/>
        <v>0</v>
      </c>
      <c r="V1230" s="62">
        <f t="shared" si="1640"/>
        <v>0</v>
      </c>
      <c r="Z1230" s="29" t="s">
        <v>85</v>
      </c>
      <c r="AA1230" s="30">
        <v>40</v>
      </c>
      <c r="AB1230" s="31">
        <v>11</v>
      </c>
      <c r="AC1230" s="31">
        <v>1</v>
      </c>
      <c r="AD1230" s="32" t="s">
        <v>857</v>
      </c>
      <c r="AE1230" s="30" t="s">
        <v>857</v>
      </c>
      <c r="AF1230" s="33">
        <v>0</v>
      </c>
      <c r="AG1230" s="34">
        <v>92477.82</v>
      </c>
      <c r="AH1230" s="33">
        <v>92477.82</v>
      </c>
      <c r="AI1230" s="34">
        <v>0</v>
      </c>
      <c r="AJ1230" s="34">
        <v>76068.800000000003</v>
      </c>
      <c r="AK1230" s="34">
        <v>76068.800000000003</v>
      </c>
      <c r="AL1230" s="34">
        <v>0</v>
      </c>
      <c r="AM1230" s="34">
        <v>71959.600000000006</v>
      </c>
      <c r="AN1230" s="34">
        <v>71959.600000000006</v>
      </c>
    </row>
    <row r="1231" spans="1:40" s="25" customFormat="1" ht="26.4" x14ac:dyDescent="0.25">
      <c r="A1231" s="3"/>
      <c r="B1231" s="20" t="s">
        <v>60</v>
      </c>
      <c r="C1231" s="15">
        <v>40</v>
      </c>
      <c r="D1231" s="16">
        <v>11</v>
      </c>
      <c r="E1231" s="16">
        <v>1</v>
      </c>
      <c r="F1231" s="17" t="s">
        <v>59</v>
      </c>
      <c r="G1231" s="15"/>
      <c r="H1231" s="18">
        <v>92477817.730000004</v>
      </c>
      <c r="I1231" s="18">
        <v>76068800</v>
      </c>
      <c r="J1231" s="18">
        <v>71959600</v>
      </c>
      <c r="K1231" s="58">
        <f t="shared" si="1618"/>
        <v>92477.81773000001</v>
      </c>
      <c r="L1231" s="58">
        <f t="shared" si="1630"/>
        <v>76068.800000000003</v>
      </c>
      <c r="M1231" s="58">
        <f t="shared" si="1631"/>
        <v>71959.600000000006</v>
      </c>
      <c r="N1231" s="28" t="b">
        <f t="shared" si="1632"/>
        <v>1</v>
      </c>
      <c r="O1231" s="28" t="b">
        <f t="shared" si="1633"/>
        <v>1</v>
      </c>
      <c r="P1231" s="28" t="b">
        <f t="shared" si="1634"/>
        <v>1</v>
      </c>
      <c r="Q1231" s="28" t="b">
        <f t="shared" si="1635"/>
        <v>1</v>
      </c>
      <c r="R1231" s="28" t="b">
        <f t="shared" si="1636"/>
        <v>1</v>
      </c>
      <c r="S1231" s="73" t="b">
        <f t="shared" si="1637"/>
        <v>1</v>
      </c>
      <c r="T1231" s="73">
        <f t="shared" si="1638"/>
        <v>-2.2699999972246587E-3</v>
      </c>
      <c r="U1231" s="61">
        <f t="shared" si="1639"/>
        <v>0</v>
      </c>
      <c r="V1231" s="62">
        <f t="shared" si="1640"/>
        <v>0</v>
      </c>
      <c r="Z1231" s="29" t="s">
        <v>60</v>
      </c>
      <c r="AA1231" s="30">
        <v>40</v>
      </c>
      <c r="AB1231" s="31">
        <v>11</v>
      </c>
      <c r="AC1231" s="31">
        <v>1</v>
      </c>
      <c r="AD1231" s="32" t="s">
        <v>59</v>
      </c>
      <c r="AE1231" s="30" t="s">
        <v>857</v>
      </c>
      <c r="AF1231" s="33">
        <v>0</v>
      </c>
      <c r="AG1231" s="34">
        <v>92477.82</v>
      </c>
      <c r="AH1231" s="33">
        <v>92477.82</v>
      </c>
      <c r="AI1231" s="34">
        <v>0</v>
      </c>
      <c r="AJ1231" s="34">
        <v>76068.800000000003</v>
      </c>
      <c r="AK1231" s="34">
        <v>76068.800000000003</v>
      </c>
      <c r="AL1231" s="34">
        <v>0</v>
      </c>
      <c r="AM1231" s="34">
        <v>71959.600000000006</v>
      </c>
      <c r="AN1231" s="34">
        <v>71959.600000000006</v>
      </c>
    </row>
    <row r="1232" spans="1:40" s="25" customFormat="1" ht="26.4" x14ac:dyDescent="0.25">
      <c r="A1232" s="3"/>
      <c r="B1232" s="14" t="s">
        <v>58</v>
      </c>
      <c r="C1232" s="15">
        <v>40</v>
      </c>
      <c r="D1232" s="16">
        <v>11</v>
      </c>
      <c r="E1232" s="16">
        <v>1</v>
      </c>
      <c r="F1232" s="17" t="s">
        <v>57</v>
      </c>
      <c r="G1232" s="15"/>
      <c r="H1232" s="18">
        <v>92477817.730000004</v>
      </c>
      <c r="I1232" s="18">
        <v>76068800</v>
      </c>
      <c r="J1232" s="18">
        <v>71959600</v>
      </c>
      <c r="K1232" s="58">
        <f t="shared" si="1618"/>
        <v>92477.81773000001</v>
      </c>
      <c r="L1232" s="58">
        <f t="shared" si="1630"/>
        <v>76068.800000000003</v>
      </c>
      <c r="M1232" s="58">
        <f t="shared" si="1631"/>
        <v>71959.600000000006</v>
      </c>
      <c r="N1232" s="28" t="b">
        <f t="shared" si="1632"/>
        <v>1</v>
      </c>
      <c r="O1232" s="28" t="b">
        <f t="shared" si="1633"/>
        <v>1</v>
      </c>
      <c r="P1232" s="28" t="b">
        <f t="shared" si="1634"/>
        <v>1</v>
      </c>
      <c r="Q1232" s="28" t="b">
        <f t="shared" si="1635"/>
        <v>1</v>
      </c>
      <c r="R1232" s="28" t="b">
        <f t="shared" si="1636"/>
        <v>1</v>
      </c>
      <c r="S1232" s="73" t="b">
        <f t="shared" si="1637"/>
        <v>1</v>
      </c>
      <c r="T1232" s="73">
        <f t="shared" si="1638"/>
        <v>-2.2699999972246587E-3</v>
      </c>
      <c r="U1232" s="61">
        <f t="shared" si="1639"/>
        <v>0</v>
      </c>
      <c r="V1232" s="62">
        <f t="shared" si="1640"/>
        <v>0</v>
      </c>
      <c r="Z1232" s="29" t="s">
        <v>58</v>
      </c>
      <c r="AA1232" s="30">
        <v>40</v>
      </c>
      <c r="AB1232" s="31">
        <v>11</v>
      </c>
      <c r="AC1232" s="31">
        <v>1</v>
      </c>
      <c r="AD1232" s="32" t="s">
        <v>57</v>
      </c>
      <c r="AE1232" s="30" t="s">
        <v>857</v>
      </c>
      <c r="AF1232" s="33">
        <v>0</v>
      </c>
      <c r="AG1232" s="34">
        <v>92477.82</v>
      </c>
      <c r="AH1232" s="33">
        <v>92477.82</v>
      </c>
      <c r="AI1232" s="34">
        <v>0</v>
      </c>
      <c r="AJ1232" s="34">
        <v>76068.800000000003</v>
      </c>
      <c r="AK1232" s="34">
        <v>76068.800000000003</v>
      </c>
      <c r="AL1232" s="34">
        <v>0</v>
      </c>
      <c r="AM1232" s="34">
        <v>71959.600000000006</v>
      </c>
      <c r="AN1232" s="34">
        <v>71959.600000000006</v>
      </c>
    </row>
    <row r="1233" spans="1:40" s="25" customFormat="1" x14ac:dyDescent="0.25">
      <c r="A1233" s="3"/>
      <c r="B1233" s="14" t="s">
        <v>56</v>
      </c>
      <c r="C1233" s="15">
        <v>40</v>
      </c>
      <c r="D1233" s="16">
        <v>11</v>
      </c>
      <c r="E1233" s="16">
        <v>1</v>
      </c>
      <c r="F1233" s="17" t="s">
        <v>55</v>
      </c>
      <c r="G1233" s="15"/>
      <c r="H1233" s="18">
        <v>92477817.730000004</v>
      </c>
      <c r="I1233" s="18">
        <v>76068800</v>
      </c>
      <c r="J1233" s="18">
        <v>71959600</v>
      </c>
      <c r="K1233" s="58">
        <f t="shared" si="1618"/>
        <v>92477.81773000001</v>
      </c>
      <c r="L1233" s="58">
        <f t="shared" si="1630"/>
        <v>76068.800000000003</v>
      </c>
      <c r="M1233" s="58">
        <f t="shared" si="1631"/>
        <v>71959.600000000006</v>
      </c>
      <c r="N1233" s="28" t="b">
        <f t="shared" si="1632"/>
        <v>1</v>
      </c>
      <c r="O1233" s="28" t="b">
        <f t="shared" si="1633"/>
        <v>1</v>
      </c>
      <c r="P1233" s="28" t="b">
        <f t="shared" si="1634"/>
        <v>1</v>
      </c>
      <c r="Q1233" s="28" t="b">
        <f t="shared" si="1635"/>
        <v>1</v>
      </c>
      <c r="R1233" s="28" t="b">
        <f t="shared" si="1636"/>
        <v>1</v>
      </c>
      <c r="S1233" s="73" t="b">
        <f t="shared" si="1637"/>
        <v>1</v>
      </c>
      <c r="T1233" s="73">
        <f t="shared" si="1638"/>
        <v>-2.2699999972246587E-3</v>
      </c>
      <c r="U1233" s="61">
        <f t="shared" si="1639"/>
        <v>0</v>
      </c>
      <c r="V1233" s="62">
        <f t="shared" si="1640"/>
        <v>0</v>
      </c>
      <c r="Z1233" s="29" t="s">
        <v>56</v>
      </c>
      <c r="AA1233" s="30">
        <v>40</v>
      </c>
      <c r="AB1233" s="31">
        <v>11</v>
      </c>
      <c r="AC1233" s="31">
        <v>1</v>
      </c>
      <c r="AD1233" s="32" t="s">
        <v>55</v>
      </c>
      <c r="AE1233" s="30" t="s">
        <v>857</v>
      </c>
      <c r="AF1233" s="33">
        <v>0</v>
      </c>
      <c r="AG1233" s="34">
        <v>92477.82</v>
      </c>
      <c r="AH1233" s="33">
        <v>92477.82</v>
      </c>
      <c r="AI1233" s="34">
        <v>0</v>
      </c>
      <c r="AJ1233" s="34">
        <v>76068.800000000003</v>
      </c>
      <c r="AK1233" s="34">
        <v>76068.800000000003</v>
      </c>
      <c r="AL1233" s="34">
        <v>0</v>
      </c>
      <c r="AM1233" s="34">
        <v>71959.600000000006</v>
      </c>
      <c r="AN1233" s="34">
        <v>71959.600000000006</v>
      </c>
    </row>
    <row r="1234" spans="1:40" s="25" customFormat="1" ht="26.4" x14ac:dyDescent="0.25">
      <c r="A1234" s="3"/>
      <c r="B1234" s="14" t="s">
        <v>20</v>
      </c>
      <c r="C1234" s="15">
        <v>40</v>
      </c>
      <c r="D1234" s="16">
        <v>11</v>
      </c>
      <c r="E1234" s="16">
        <v>1</v>
      </c>
      <c r="F1234" s="17" t="s">
        <v>54</v>
      </c>
      <c r="G1234" s="15"/>
      <c r="H1234" s="18">
        <v>79125288.090000004</v>
      </c>
      <c r="I1234" s="18">
        <v>76068800</v>
      </c>
      <c r="J1234" s="18">
        <v>71959600</v>
      </c>
      <c r="K1234" s="58">
        <f t="shared" si="1618"/>
        <v>79125.288090000002</v>
      </c>
      <c r="L1234" s="58">
        <f t="shared" si="1630"/>
        <v>76068.800000000003</v>
      </c>
      <c r="M1234" s="58">
        <f t="shared" si="1631"/>
        <v>71959.600000000006</v>
      </c>
      <c r="N1234" s="28" t="b">
        <f t="shared" si="1632"/>
        <v>1</v>
      </c>
      <c r="O1234" s="28" t="b">
        <f t="shared" si="1633"/>
        <v>1</v>
      </c>
      <c r="P1234" s="28" t="b">
        <f t="shared" si="1634"/>
        <v>1</v>
      </c>
      <c r="Q1234" s="28" t="b">
        <f t="shared" si="1635"/>
        <v>1</v>
      </c>
      <c r="R1234" s="28" t="b">
        <f t="shared" si="1636"/>
        <v>1</v>
      </c>
      <c r="S1234" s="73" t="b">
        <f t="shared" si="1637"/>
        <v>1</v>
      </c>
      <c r="T1234" s="73">
        <f t="shared" si="1638"/>
        <v>-1.9099999917671084E-3</v>
      </c>
      <c r="U1234" s="61">
        <f t="shared" si="1639"/>
        <v>0</v>
      </c>
      <c r="V1234" s="62">
        <f t="shared" si="1640"/>
        <v>0</v>
      </c>
      <c r="Z1234" s="29" t="s">
        <v>20</v>
      </c>
      <c r="AA1234" s="30">
        <v>40</v>
      </c>
      <c r="AB1234" s="31">
        <v>11</v>
      </c>
      <c r="AC1234" s="31">
        <v>1</v>
      </c>
      <c r="AD1234" s="32" t="s">
        <v>54</v>
      </c>
      <c r="AE1234" s="30" t="s">
        <v>857</v>
      </c>
      <c r="AF1234" s="33">
        <v>0</v>
      </c>
      <c r="AG1234" s="34">
        <v>79125.290000000008</v>
      </c>
      <c r="AH1234" s="33">
        <v>79125.289999999994</v>
      </c>
      <c r="AI1234" s="34">
        <v>0</v>
      </c>
      <c r="AJ1234" s="34">
        <v>76068.800000000003</v>
      </c>
      <c r="AK1234" s="34">
        <v>76068.800000000003</v>
      </c>
      <c r="AL1234" s="34">
        <v>0</v>
      </c>
      <c r="AM1234" s="34">
        <v>71959.600000000006</v>
      </c>
      <c r="AN1234" s="34">
        <v>71959.600000000006</v>
      </c>
    </row>
    <row r="1235" spans="1:40" s="25" customFormat="1" ht="26.4" x14ac:dyDescent="0.25">
      <c r="A1235" s="3"/>
      <c r="B1235" s="14" t="s">
        <v>19</v>
      </c>
      <c r="C1235" s="15">
        <v>40</v>
      </c>
      <c r="D1235" s="16">
        <v>11</v>
      </c>
      <c r="E1235" s="16">
        <v>1</v>
      </c>
      <c r="F1235" s="17" t="s">
        <v>54</v>
      </c>
      <c r="G1235" s="15" t="s">
        <v>18</v>
      </c>
      <c r="H1235" s="18">
        <v>79125288.090000004</v>
      </c>
      <c r="I1235" s="18">
        <v>76068800</v>
      </c>
      <c r="J1235" s="18">
        <v>71959600</v>
      </c>
      <c r="K1235" s="58">
        <f t="shared" si="1618"/>
        <v>79125.288090000002</v>
      </c>
      <c r="L1235" s="58">
        <f t="shared" si="1630"/>
        <v>76068.800000000003</v>
      </c>
      <c r="M1235" s="58">
        <f t="shared" si="1631"/>
        <v>71959.600000000006</v>
      </c>
      <c r="N1235" s="28" t="b">
        <f t="shared" si="1632"/>
        <v>1</v>
      </c>
      <c r="O1235" s="28" t="b">
        <f t="shared" si="1633"/>
        <v>1</v>
      </c>
      <c r="P1235" s="28" t="b">
        <f t="shared" si="1634"/>
        <v>1</v>
      </c>
      <c r="Q1235" s="28" t="b">
        <f t="shared" si="1635"/>
        <v>1</v>
      </c>
      <c r="R1235" s="28" t="b">
        <f t="shared" si="1636"/>
        <v>1</v>
      </c>
      <c r="S1235" s="73" t="b">
        <f t="shared" si="1637"/>
        <v>0</v>
      </c>
      <c r="T1235" s="73">
        <f t="shared" si="1638"/>
        <v>-1.9099999917671084E-3</v>
      </c>
      <c r="U1235" s="61">
        <f t="shared" si="1639"/>
        <v>0</v>
      </c>
      <c r="V1235" s="62">
        <f t="shared" si="1640"/>
        <v>0</v>
      </c>
      <c r="Z1235" s="29" t="s">
        <v>19</v>
      </c>
      <c r="AA1235" s="30">
        <v>40</v>
      </c>
      <c r="AB1235" s="31">
        <v>11</v>
      </c>
      <c r="AC1235" s="31">
        <v>1</v>
      </c>
      <c r="AD1235" s="32" t="s">
        <v>54</v>
      </c>
      <c r="AE1235" s="30">
        <v>600</v>
      </c>
      <c r="AF1235" s="33">
        <v>0</v>
      </c>
      <c r="AG1235" s="34">
        <v>79125.290000000008</v>
      </c>
      <c r="AH1235" s="33">
        <v>79125.289999999994</v>
      </c>
      <c r="AI1235" s="34">
        <v>0</v>
      </c>
      <c r="AJ1235" s="34">
        <v>76068.800000000003</v>
      </c>
      <c r="AK1235" s="34">
        <v>76068.800000000003</v>
      </c>
      <c r="AL1235" s="34">
        <v>0</v>
      </c>
      <c r="AM1235" s="34">
        <v>71959.600000000006</v>
      </c>
      <c r="AN1235" s="34">
        <v>71959.600000000006</v>
      </c>
    </row>
    <row r="1236" spans="1:40" s="25" customFormat="1" x14ac:dyDescent="0.25">
      <c r="A1236" s="3"/>
      <c r="B1236" s="14" t="s">
        <v>52</v>
      </c>
      <c r="C1236" s="15">
        <v>40</v>
      </c>
      <c r="D1236" s="16">
        <v>11</v>
      </c>
      <c r="E1236" s="16">
        <v>1</v>
      </c>
      <c r="F1236" s="17" t="s">
        <v>54</v>
      </c>
      <c r="G1236" s="15" t="s">
        <v>51</v>
      </c>
      <c r="H1236" s="18">
        <v>79125288.090000004</v>
      </c>
      <c r="I1236" s="18">
        <v>76068800</v>
      </c>
      <c r="J1236" s="18">
        <v>71959600</v>
      </c>
      <c r="K1236" s="58">
        <f t="shared" si="1618"/>
        <v>79125.288090000002</v>
      </c>
      <c r="L1236" s="58">
        <f t="shared" si="1630"/>
        <v>76068.800000000003</v>
      </c>
      <c r="M1236" s="58">
        <f t="shared" si="1631"/>
        <v>71959.600000000006</v>
      </c>
      <c r="N1236" s="28" t="b">
        <f t="shared" si="1632"/>
        <v>1</v>
      </c>
      <c r="O1236" s="28" t="b">
        <f t="shared" si="1633"/>
        <v>1</v>
      </c>
      <c r="P1236" s="28" t="b">
        <f t="shared" si="1634"/>
        <v>1</v>
      </c>
      <c r="Q1236" s="28" t="b">
        <f t="shared" si="1635"/>
        <v>1</v>
      </c>
      <c r="R1236" s="28" t="b">
        <f t="shared" si="1636"/>
        <v>1</v>
      </c>
      <c r="S1236" s="73" t="b">
        <f t="shared" si="1637"/>
        <v>0</v>
      </c>
      <c r="T1236" s="73">
        <f t="shared" si="1638"/>
        <v>-1.9099999917671084E-3</v>
      </c>
      <c r="U1236" s="61">
        <f t="shared" si="1639"/>
        <v>0</v>
      </c>
      <c r="V1236" s="62">
        <f t="shared" si="1640"/>
        <v>0</v>
      </c>
      <c r="Z1236" s="29" t="s">
        <v>52</v>
      </c>
      <c r="AA1236" s="30">
        <v>40</v>
      </c>
      <c r="AB1236" s="31">
        <v>11</v>
      </c>
      <c r="AC1236" s="31">
        <v>1</v>
      </c>
      <c r="AD1236" s="32" t="s">
        <v>54</v>
      </c>
      <c r="AE1236" s="30">
        <v>610</v>
      </c>
      <c r="AF1236" s="33">
        <v>0</v>
      </c>
      <c r="AG1236" s="34">
        <v>79125.290000000008</v>
      </c>
      <c r="AH1236" s="33">
        <v>79125.289999999994</v>
      </c>
      <c r="AI1236" s="34">
        <v>0</v>
      </c>
      <c r="AJ1236" s="34">
        <v>76068.800000000003</v>
      </c>
      <c r="AK1236" s="34">
        <v>76068.800000000003</v>
      </c>
      <c r="AL1236" s="34">
        <v>0</v>
      </c>
      <c r="AM1236" s="34">
        <v>71959.600000000006</v>
      </c>
      <c r="AN1236" s="34">
        <v>71959.600000000006</v>
      </c>
    </row>
    <row r="1237" spans="1:40" s="25" customFormat="1" ht="26.4" x14ac:dyDescent="0.25">
      <c r="A1237" s="3"/>
      <c r="B1237" s="14" t="s">
        <v>53</v>
      </c>
      <c r="C1237" s="15">
        <v>40</v>
      </c>
      <c r="D1237" s="16">
        <v>11</v>
      </c>
      <c r="E1237" s="16">
        <v>1</v>
      </c>
      <c r="F1237" s="17" t="s">
        <v>50</v>
      </c>
      <c r="G1237" s="15"/>
      <c r="H1237" s="18">
        <v>1049520</v>
      </c>
      <c r="I1237" s="18">
        <v>0</v>
      </c>
      <c r="J1237" s="18">
        <v>0</v>
      </c>
      <c r="K1237" s="58">
        <f t="shared" si="1618"/>
        <v>1049.52</v>
      </c>
      <c r="L1237" s="58">
        <f t="shared" si="1630"/>
        <v>0</v>
      </c>
      <c r="M1237" s="58">
        <f t="shared" si="1631"/>
        <v>0</v>
      </c>
      <c r="N1237" s="28" t="b">
        <f t="shared" si="1632"/>
        <v>1</v>
      </c>
      <c r="O1237" s="28" t="b">
        <f t="shared" si="1633"/>
        <v>1</v>
      </c>
      <c r="P1237" s="28" t="b">
        <f t="shared" si="1634"/>
        <v>1</v>
      </c>
      <c r="Q1237" s="28" t="b">
        <f t="shared" si="1635"/>
        <v>1</v>
      </c>
      <c r="R1237" s="28" t="b">
        <f t="shared" si="1636"/>
        <v>1</v>
      </c>
      <c r="S1237" s="73" t="b">
        <f t="shared" si="1637"/>
        <v>1</v>
      </c>
      <c r="T1237" s="73">
        <f t="shared" si="1638"/>
        <v>0</v>
      </c>
      <c r="U1237" s="61">
        <f t="shared" si="1639"/>
        <v>0</v>
      </c>
      <c r="V1237" s="62">
        <f t="shared" si="1640"/>
        <v>0</v>
      </c>
      <c r="Z1237" s="29" t="s">
        <v>53</v>
      </c>
      <c r="AA1237" s="30">
        <v>40</v>
      </c>
      <c r="AB1237" s="31">
        <v>11</v>
      </c>
      <c r="AC1237" s="31">
        <v>1</v>
      </c>
      <c r="AD1237" s="32" t="s">
        <v>50</v>
      </c>
      <c r="AE1237" s="30" t="s">
        <v>857</v>
      </c>
      <c r="AF1237" s="33">
        <v>0</v>
      </c>
      <c r="AG1237" s="34">
        <v>1049.52</v>
      </c>
      <c r="AH1237" s="33">
        <v>1049.52</v>
      </c>
      <c r="AI1237" s="34">
        <v>0</v>
      </c>
      <c r="AJ1237" s="34">
        <v>0</v>
      </c>
      <c r="AK1237" s="34">
        <v>0</v>
      </c>
      <c r="AL1237" s="34">
        <v>0</v>
      </c>
      <c r="AM1237" s="34">
        <v>0</v>
      </c>
      <c r="AN1237" s="34">
        <v>0</v>
      </c>
    </row>
    <row r="1238" spans="1:40" s="25" customFormat="1" ht="26.4" x14ac:dyDescent="0.25">
      <c r="A1238" s="3"/>
      <c r="B1238" s="14" t="s">
        <v>19</v>
      </c>
      <c r="C1238" s="15">
        <v>40</v>
      </c>
      <c r="D1238" s="16">
        <v>11</v>
      </c>
      <c r="E1238" s="16">
        <v>1</v>
      </c>
      <c r="F1238" s="17" t="s">
        <v>50</v>
      </c>
      <c r="G1238" s="15" t="s">
        <v>18</v>
      </c>
      <c r="H1238" s="18">
        <v>1049520</v>
      </c>
      <c r="I1238" s="18">
        <v>0</v>
      </c>
      <c r="J1238" s="18">
        <v>0</v>
      </c>
      <c r="K1238" s="58">
        <f t="shared" si="1618"/>
        <v>1049.52</v>
      </c>
      <c r="L1238" s="58">
        <f t="shared" si="1630"/>
        <v>0</v>
      </c>
      <c r="M1238" s="58">
        <f t="shared" si="1631"/>
        <v>0</v>
      </c>
      <c r="N1238" s="28" t="b">
        <f t="shared" si="1632"/>
        <v>1</v>
      </c>
      <c r="O1238" s="28" t="b">
        <f t="shared" si="1633"/>
        <v>1</v>
      </c>
      <c r="P1238" s="28" t="b">
        <f t="shared" si="1634"/>
        <v>1</v>
      </c>
      <c r="Q1238" s="28" t="b">
        <f t="shared" si="1635"/>
        <v>1</v>
      </c>
      <c r="R1238" s="28" t="b">
        <f t="shared" si="1636"/>
        <v>1</v>
      </c>
      <c r="S1238" s="73" t="b">
        <f t="shared" si="1637"/>
        <v>0</v>
      </c>
      <c r="T1238" s="73">
        <f t="shared" si="1638"/>
        <v>0</v>
      </c>
      <c r="U1238" s="61">
        <f t="shared" si="1639"/>
        <v>0</v>
      </c>
      <c r="V1238" s="62">
        <f t="shared" si="1640"/>
        <v>0</v>
      </c>
      <c r="Z1238" s="29" t="s">
        <v>19</v>
      </c>
      <c r="AA1238" s="30">
        <v>40</v>
      </c>
      <c r="AB1238" s="31">
        <v>11</v>
      </c>
      <c r="AC1238" s="31">
        <v>1</v>
      </c>
      <c r="AD1238" s="32" t="s">
        <v>50</v>
      </c>
      <c r="AE1238" s="30">
        <v>600</v>
      </c>
      <c r="AF1238" s="33">
        <v>0</v>
      </c>
      <c r="AG1238" s="34">
        <v>1049.52</v>
      </c>
      <c r="AH1238" s="33">
        <v>1049.52</v>
      </c>
      <c r="AI1238" s="34">
        <v>0</v>
      </c>
      <c r="AJ1238" s="34">
        <v>0</v>
      </c>
      <c r="AK1238" s="34">
        <v>0</v>
      </c>
      <c r="AL1238" s="34">
        <v>0</v>
      </c>
      <c r="AM1238" s="34">
        <v>0</v>
      </c>
      <c r="AN1238" s="34">
        <v>0</v>
      </c>
    </row>
    <row r="1239" spans="1:40" s="25" customFormat="1" x14ac:dyDescent="0.25">
      <c r="A1239" s="3"/>
      <c r="B1239" s="14" t="s">
        <v>52</v>
      </c>
      <c r="C1239" s="15">
        <v>40</v>
      </c>
      <c r="D1239" s="16">
        <v>11</v>
      </c>
      <c r="E1239" s="16">
        <v>1</v>
      </c>
      <c r="F1239" s="17" t="s">
        <v>50</v>
      </c>
      <c r="G1239" s="15" t="s">
        <v>51</v>
      </c>
      <c r="H1239" s="18">
        <v>1049520</v>
      </c>
      <c r="I1239" s="18">
        <v>0</v>
      </c>
      <c r="J1239" s="18">
        <v>0</v>
      </c>
      <c r="K1239" s="58">
        <f t="shared" si="1618"/>
        <v>1049.52</v>
      </c>
      <c r="L1239" s="58">
        <f t="shared" si="1630"/>
        <v>0</v>
      </c>
      <c r="M1239" s="58">
        <f t="shared" si="1631"/>
        <v>0</v>
      </c>
      <c r="N1239" s="28" t="b">
        <f t="shared" si="1632"/>
        <v>1</v>
      </c>
      <c r="O1239" s="28" t="b">
        <f t="shared" si="1633"/>
        <v>1</v>
      </c>
      <c r="P1239" s="28" t="b">
        <f t="shared" si="1634"/>
        <v>1</v>
      </c>
      <c r="Q1239" s="28" t="b">
        <f t="shared" si="1635"/>
        <v>1</v>
      </c>
      <c r="R1239" s="28" t="b">
        <f t="shared" si="1636"/>
        <v>1</v>
      </c>
      <c r="S1239" s="73" t="b">
        <f t="shared" si="1637"/>
        <v>0</v>
      </c>
      <c r="T1239" s="73">
        <f t="shared" si="1638"/>
        <v>0</v>
      </c>
      <c r="U1239" s="61">
        <f t="shared" si="1639"/>
        <v>0</v>
      </c>
      <c r="V1239" s="62">
        <f t="shared" si="1640"/>
        <v>0</v>
      </c>
      <c r="Z1239" s="29" t="s">
        <v>52</v>
      </c>
      <c r="AA1239" s="30">
        <v>40</v>
      </c>
      <c r="AB1239" s="31">
        <v>11</v>
      </c>
      <c r="AC1239" s="31">
        <v>1</v>
      </c>
      <c r="AD1239" s="32" t="s">
        <v>50</v>
      </c>
      <c r="AE1239" s="30">
        <v>610</v>
      </c>
      <c r="AF1239" s="33">
        <v>0</v>
      </c>
      <c r="AG1239" s="34">
        <v>1049.52</v>
      </c>
      <c r="AH1239" s="33">
        <v>1049.52</v>
      </c>
      <c r="AI1239" s="34">
        <v>0</v>
      </c>
      <c r="AJ1239" s="34">
        <v>0</v>
      </c>
      <c r="AK1239" s="34">
        <v>0</v>
      </c>
      <c r="AL1239" s="34">
        <v>0</v>
      </c>
      <c r="AM1239" s="34">
        <v>0</v>
      </c>
      <c r="AN1239" s="34">
        <v>0</v>
      </c>
    </row>
    <row r="1240" spans="1:40" s="25" customFormat="1" x14ac:dyDescent="0.25">
      <c r="A1240" s="3"/>
      <c r="B1240" s="14" t="s">
        <v>49</v>
      </c>
      <c r="C1240" s="15">
        <v>40</v>
      </c>
      <c r="D1240" s="16">
        <v>11</v>
      </c>
      <c r="E1240" s="16">
        <v>1</v>
      </c>
      <c r="F1240" s="17" t="s">
        <v>48</v>
      </c>
      <c r="G1240" s="15"/>
      <c r="H1240" s="18">
        <v>12303009.640000001</v>
      </c>
      <c r="I1240" s="18">
        <v>0</v>
      </c>
      <c r="J1240" s="18">
        <v>0</v>
      </c>
      <c r="K1240" s="58">
        <f t="shared" si="1618"/>
        <v>12303.00964</v>
      </c>
      <c r="L1240" s="58">
        <f t="shared" si="1630"/>
        <v>0</v>
      </c>
      <c r="M1240" s="58">
        <f t="shared" si="1631"/>
        <v>0</v>
      </c>
      <c r="N1240" s="28" t="b">
        <f t="shared" si="1632"/>
        <v>1</v>
      </c>
      <c r="O1240" s="28" t="b">
        <f t="shared" si="1633"/>
        <v>1</v>
      </c>
      <c r="P1240" s="28" t="b">
        <f t="shared" si="1634"/>
        <v>1</v>
      </c>
      <c r="Q1240" s="28" t="b">
        <f t="shared" si="1635"/>
        <v>1</v>
      </c>
      <c r="R1240" s="28" t="b">
        <f t="shared" si="1636"/>
        <v>1</v>
      </c>
      <c r="S1240" s="73" t="b">
        <f t="shared" si="1637"/>
        <v>1</v>
      </c>
      <c r="T1240" s="73">
        <f t="shared" si="1638"/>
        <v>-3.6000000000058208E-4</v>
      </c>
      <c r="U1240" s="61">
        <f t="shared" si="1639"/>
        <v>0</v>
      </c>
      <c r="V1240" s="62">
        <f t="shared" si="1640"/>
        <v>0</v>
      </c>
      <c r="Z1240" s="29" t="s">
        <v>49</v>
      </c>
      <c r="AA1240" s="30">
        <v>40</v>
      </c>
      <c r="AB1240" s="31">
        <v>11</v>
      </c>
      <c r="AC1240" s="31">
        <v>1</v>
      </c>
      <c r="AD1240" s="32" t="s">
        <v>48</v>
      </c>
      <c r="AE1240" s="30" t="s">
        <v>857</v>
      </c>
      <c r="AF1240" s="33">
        <v>0</v>
      </c>
      <c r="AG1240" s="34">
        <v>12303.01</v>
      </c>
      <c r="AH1240" s="33">
        <v>12303.01</v>
      </c>
      <c r="AI1240" s="34">
        <v>0</v>
      </c>
      <c r="AJ1240" s="34">
        <v>0</v>
      </c>
      <c r="AK1240" s="34">
        <v>0</v>
      </c>
      <c r="AL1240" s="34">
        <v>0</v>
      </c>
      <c r="AM1240" s="34">
        <v>0</v>
      </c>
      <c r="AN1240" s="34">
        <v>0</v>
      </c>
    </row>
    <row r="1241" spans="1:40" s="25" customFormat="1" ht="26.4" x14ac:dyDescent="0.25">
      <c r="A1241" s="3"/>
      <c r="B1241" s="14" t="s">
        <v>35</v>
      </c>
      <c r="C1241" s="15">
        <v>40</v>
      </c>
      <c r="D1241" s="16">
        <v>11</v>
      </c>
      <c r="E1241" s="16">
        <v>1</v>
      </c>
      <c r="F1241" s="17" t="s">
        <v>48</v>
      </c>
      <c r="G1241" s="15" t="s">
        <v>34</v>
      </c>
      <c r="H1241" s="18">
        <v>12303009.640000001</v>
      </c>
      <c r="I1241" s="18">
        <v>0</v>
      </c>
      <c r="J1241" s="18">
        <v>0</v>
      </c>
      <c r="K1241" s="58">
        <f t="shared" si="1618"/>
        <v>12303.00964</v>
      </c>
      <c r="L1241" s="58">
        <f t="shared" si="1630"/>
        <v>0</v>
      </c>
      <c r="M1241" s="58">
        <f t="shared" si="1631"/>
        <v>0</v>
      </c>
      <c r="N1241" s="28" t="b">
        <f t="shared" si="1632"/>
        <v>1</v>
      </c>
      <c r="O1241" s="28" t="b">
        <f t="shared" si="1633"/>
        <v>1</v>
      </c>
      <c r="P1241" s="28" t="b">
        <f t="shared" si="1634"/>
        <v>1</v>
      </c>
      <c r="Q1241" s="28" t="b">
        <f t="shared" si="1635"/>
        <v>1</v>
      </c>
      <c r="R1241" s="28" t="b">
        <f t="shared" si="1636"/>
        <v>1</v>
      </c>
      <c r="S1241" s="73" t="b">
        <f t="shared" si="1637"/>
        <v>0</v>
      </c>
      <c r="T1241" s="73">
        <f t="shared" si="1638"/>
        <v>-3.6000000000058208E-4</v>
      </c>
      <c r="U1241" s="61">
        <f t="shared" si="1639"/>
        <v>0</v>
      </c>
      <c r="V1241" s="62">
        <f t="shared" si="1640"/>
        <v>0</v>
      </c>
      <c r="Z1241" s="29" t="s">
        <v>35</v>
      </c>
      <c r="AA1241" s="30">
        <v>40</v>
      </c>
      <c r="AB1241" s="31">
        <v>11</v>
      </c>
      <c r="AC1241" s="31">
        <v>1</v>
      </c>
      <c r="AD1241" s="32" t="s">
        <v>48</v>
      </c>
      <c r="AE1241" s="30">
        <v>200</v>
      </c>
      <c r="AF1241" s="33">
        <v>0</v>
      </c>
      <c r="AG1241" s="34">
        <v>12303.01</v>
      </c>
      <c r="AH1241" s="33">
        <v>12303.01</v>
      </c>
      <c r="AI1241" s="34">
        <v>0</v>
      </c>
      <c r="AJ1241" s="34">
        <v>0</v>
      </c>
      <c r="AK1241" s="34">
        <v>0</v>
      </c>
      <c r="AL1241" s="34">
        <v>0</v>
      </c>
      <c r="AM1241" s="34">
        <v>0</v>
      </c>
      <c r="AN1241" s="34">
        <v>0</v>
      </c>
    </row>
    <row r="1242" spans="1:40" s="25" customFormat="1" ht="26.4" x14ac:dyDescent="0.25">
      <c r="A1242" s="3"/>
      <c r="B1242" s="14" t="s">
        <v>33</v>
      </c>
      <c r="C1242" s="15">
        <v>40</v>
      </c>
      <c r="D1242" s="16">
        <v>11</v>
      </c>
      <c r="E1242" s="16">
        <v>1</v>
      </c>
      <c r="F1242" s="17" t="s">
        <v>48</v>
      </c>
      <c r="G1242" s="15" t="s">
        <v>32</v>
      </c>
      <c r="H1242" s="18">
        <v>12303009.640000001</v>
      </c>
      <c r="I1242" s="18">
        <v>0</v>
      </c>
      <c r="J1242" s="18">
        <v>0</v>
      </c>
      <c r="K1242" s="58">
        <f t="shared" si="1618"/>
        <v>12303.00964</v>
      </c>
      <c r="L1242" s="58">
        <f t="shared" si="1630"/>
        <v>0</v>
      </c>
      <c r="M1242" s="58">
        <f t="shared" si="1631"/>
        <v>0</v>
      </c>
      <c r="N1242" s="28" t="b">
        <f t="shared" si="1632"/>
        <v>1</v>
      </c>
      <c r="O1242" s="28" t="b">
        <f t="shared" si="1633"/>
        <v>1</v>
      </c>
      <c r="P1242" s="28" t="b">
        <f t="shared" si="1634"/>
        <v>1</v>
      </c>
      <c r="Q1242" s="28" t="b">
        <f t="shared" si="1635"/>
        <v>1</v>
      </c>
      <c r="R1242" s="28" t="b">
        <f t="shared" si="1636"/>
        <v>1</v>
      </c>
      <c r="S1242" s="73" t="b">
        <f t="shared" si="1637"/>
        <v>0</v>
      </c>
      <c r="T1242" s="73">
        <f t="shared" si="1638"/>
        <v>-3.6000000000058208E-4</v>
      </c>
      <c r="U1242" s="61">
        <f t="shared" si="1639"/>
        <v>0</v>
      </c>
      <c r="V1242" s="62">
        <f t="shared" si="1640"/>
        <v>0</v>
      </c>
      <c r="Z1242" s="29" t="s">
        <v>33</v>
      </c>
      <c r="AA1242" s="30">
        <v>40</v>
      </c>
      <c r="AB1242" s="31">
        <v>11</v>
      </c>
      <c r="AC1242" s="31">
        <v>1</v>
      </c>
      <c r="AD1242" s="32" t="s">
        <v>48</v>
      </c>
      <c r="AE1242" s="30">
        <v>240</v>
      </c>
      <c r="AF1242" s="33">
        <v>0</v>
      </c>
      <c r="AG1242" s="34">
        <v>12303.01</v>
      </c>
      <c r="AH1242" s="33">
        <v>12303.01</v>
      </c>
      <c r="AI1242" s="34">
        <v>0</v>
      </c>
      <c r="AJ1242" s="34">
        <v>0</v>
      </c>
      <c r="AK1242" s="34">
        <v>0</v>
      </c>
      <c r="AL1242" s="34">
        <v>0</v>
      </c>
      <c r="AM1242" s="34">
        <v>0</v>
      </c>
      <c r="AN1242" s="34">
        <v>0</v>
      </c>
    </row>
    <row r="1243" spans="1:40" s="25" customFormat="1" x14ac:dyDescent="0.25">
      <c r="A1243" s="3"/>
      <c r="B1243" s="19" t="s">
        <v>84</v>
      </c>
      <c r="C1243" s="15">
        <v>40</v>
      </c>
      <c r="D1243" s="16">
        <v>11</v>
      </c>
      <c r="E1243" s="16">
        <v>2</v>
      </c>
      <c r="F1243" s="17"/>
      <c r="G1243" s="15"/>
      <c r="H1243" s="18">
        <v>425336141.70999998</v>
      </c>
      <c r="I1243" s="18">
        <v>26725400</v>
      </c>
      <c r="J1243" s="18">
        <v>24097400</v>
      </c>
      <c r="K1243" s="58">
        <f t="shared" si="1618"/>
        <v>425336.14171</v>
      </c>
      <c r="L1243" s="58">
        <f t="shared" si="1630"/>
        <v>26725.4</v>
      </c>
      <c r="M1243" s="58">
        <f t="shared" si="1631"/>
        <v>24097.4</v>
      </c>
      <c r="N1243" s="28" t="b">
        <f t="shared" si="1632"/>
        <v>1</v>
      </c>
      <c r="O1243" s="28" t="b">
        <f t="shared" si="1633"/>
        <v>1</v>
      </c>
      <c r="P1243" s="28" t="b">
        <f t="shared" si="1634"/>
        <v>1</v>
      </c>
      <c r="Q1243" s="28" t="b">
        <f t="shared" si="1635"/>
        <v>1</v>
      </c>
      <c r="R1243" s="28" t="b">
        <f t="shared" si="1636"/>
        <v>1</v>
      </c>
      <c r="S1243" s="73" t="b">
        <f t="shared" si="1637"/>
        <v>1</v>
      </c>
      <c r="T1243" s="73">
        <f t="shared" si="1638"/>
        <v>1.7099999822676182E-3</v>
      </c>
      <c r="U1243" s="61">
        <f t="shared" si="1639"/>
        <v>0</v>
      </c>
      <c r="V1243" s="62">
        <f t="shared" si="1640"/>
        <v>0</v>
      </c>
      <c r="Z1243" s="29" t="s">
        <v>84</v>
      </c>
      <c r="AA1243" s="30">
        <v>40</v>
      </c>
      <c r="AB1243" s="31">
        <v>11</v>
      </c>
      <c r="AC1243" s="31">
        <v>2</v>
      </c>
      <c r="AD1243" s="32" t="s">
        <v>857</v>
      </c>
      <c r="AE1243" s="30" t="s">
        <v>857</v>
      </c>
      <c r="AF1243" s="33">
        <v>429233.5</v>
      </c>
      <c r="AG1243" s="34">
        <v>-3897.3600000000006</v>
      </c>
      <c r="AH1243" s="33">
        <v>425336.14</v>
      </c>
      <c r="AI1243" s="34">
        <v>26725.4</v>
      </c>
      <c r="AJ1243" s="34">
        <v>0</v>
      </c>
      <c r="AK1243" s="34">
        <v>26725.4</v>
      </c>
      <c r="AL1243" s="34">
        <v>24097.4</v>
      </c>
      <c r="AM1243" s="34">
        <v>0</v>
      </c>
      <c r="AN1243" s="34">
        <v>24097.4</v>
      </c>
    </row>
    <row r="1244" spans="1:40" s="25" customFormat="1" x14ac:dyDescent="0.25">
      <c r="A1244" s="3"/>
      <c r="B1244" s="20" t="s">
        <v>83</v>
      </c>
      <c r="C1244" s="15">
        <v>40</v>
      </c>
      <c r="D1244" s="16">
        <v>11</v>
      </c>
      <c r="E1244" s="16">
        <v>2</v>
      </c>
      <c r="F1244" s="17" t="s">
        <v>82</v>
      </c>
      <c r="G1244" s="15"/>
      <c r="H1244" s="18">
        <v>750000</v>
      </c>
      <c r="I1244" s="18">
        <v>0</v>
      </c>
      <c r="J1244" s="18">
        <v>0</v>
      </c>
      <c r="K1244" s="58">
        <f t="shared" si="1618"/>
        <v>750</v>
      </c>
      <c r="L1244" s="58">
        <f t="shared" si="1630"/>
        <v>0</v>
      </c>
      <c r="M1244" s="58">
        <f t="shared" si="1631"/>
        <v>0</v>
      </c>
      <c r="N1244" s="28" t="b">
        <f t="shared" si="1632"/>
        <v>1</v>
      </c>
      <c r="O1244" s="28" t="b">
        <f t="shared" si="1633"/>
        <v>1</v>
      </c>
      <c r="P1244" s="28" t="b">
        <f t="shared" si="1634"/>
        <v>1</v>
      </c>
      <c r="Q1244" s="28" t="b">
        <f t="shared" si="1635"/>
        <v>1</v>
      </c>
      <c r="R1244" s="28" t="b">
        <f t="shared" si="1636"/>
        <v>1</v>
      </c>
      <c r="S1244" s="73" t="b">
        <f t="shared" si="1637"/>
        <v>1</v>
      </c>
      <c r="T1244" s="73">
        <f t="shared" si="1638"/>
        <v>0</v>
      </c>
      <c r="U1244" s="61">
        <f t="shared" si="1639"/>
        <v>0</v>
      </c>
      <c r="V1244" s="62">
        <f t="shared" si="1640"/>
        <v>0</v>
      </c>
      <c r="Z1244" s="29" t="s">
        <v>83</v>
      </c>
      <c r="AA1244" s="30">
        <v>40</v>
      </c>
      <c r="AB1244" s="31">
        <v>11</v>
      </c>
      <c r="AC1244" s="31">
        <v>2</v>
      </c>
      <c r="AD1244" s="32" t="s">
        <v>82</v>
      </c>
      <c r="AE1244" s="30" t="s">
        <v>857</v>
      </c>
      <c r="AF1244" s="33">
        <v>750</v>
      </c>
      <c r="AG1244" s="34">
        <v>0</v>
      </c>
      <c r="AH1244" s="33">
        <v>750</v>
      </c>
      <c r="AI1244" s="34">
        <v>0</v>
      </c>
      <c r="AJ1244" s="34">
        <v>0</v>
      </c>
      <c r="AK1244" s="34">
        <v>0</v>
      </c>
      <c r="AL1244" s="34">
        <v>0</v>
      </c>
      <c r="AM1244" s="34">
        <v>0</v>
      </c>
      <c r="AN1244" s="34">
        <v>0</v>
      </c>
    </row>
    <row r="1245" spans="1:40" s="25" customFormat="1" ht="39.6" x14ac:dyDescent="0.25">
      <c r="A1245" s="3"/>
      <c r="B1245" s="14" t="s">
        <v>81</v>
      </c>
      <c r="C1245" s="15">
        <v>40</v>
      </c>
      <c r="D1245" s="16">
        <v>11</v>
      </c>
      <c r="E1245" s="16">
        <v>2</v>
      </c>
      <c r="F1245" s="17" t="s">
        <v>80</v>
      </c>
      <c r="G1245" s="15"/>
      <c r="H1245" s="18">
        <v>750000</v>
      </c>
      <c r="I1245" s="18">
        <v>0</v>
      </c>
      <c r="J1245" s="18">
        <v>0</v>
      </c>
      <c r="K1245" s="58">
        <f t="shared" si="1618"/>
        <v>750</v>
      </c>
      <c r="L1245" s="58">
        <f t="shared" si="1630"/>
        <v>0</v>
      </c>
      <c r="M1245" s="58">
        <f t="shared" si="1631"/>
        <v>0</v>
      </c>
      <c r="N1245" s="28" t="b">
        <f t="shared" si="1632"/>
        <v>1</v>
      </c>
      <c r="O1245" s="28" t="b">
        <f t="shared" si="1633"/>
        <v>1</v>
      </c>
      <c r="P1245" s="28" t="b">
        <f t="shared" si="1634"/>
        <v>1</v>
      </c>
      <c r="Q1245" s="28" t="b">
        <f t="shared" si="1635"/>
        <v>1</v>
      </c>
      <c r="R1245" s="28" t="b">
        <f t="shared" si="1636"/>
        <v>1</v>
      </c>
      <c r="S1245" s="73" t="b">
        <f t="shared" si="1637"/>
        <v>1</v>
      </c>
      <c r="T1245" s="73">
        <f t="shared" si="1638"/>
        <v>0</v>
      </c>
      <c r="U1245" s="61">
        <f t="shared" si="1639"/>
        <v>0</v>
      </c>
      <c r="V1245" s="62">
        <f t="shared" si="1640"/>
        <v>0</v>
      </c>
      <c r="Z1245" s="29" t="s">
        <v>81</v>
      </c>
      <c r="AA1245" s="30">
        <v>40</v>
      </c>
      <c r="AB1245" s="31">
        <v>11</v>
      </c>
      <c r="AC1245" s="31">
        <v>2</v>
      </c>
      <c r="AD1245" s="32" t="s">
        <v>80</v>
      </c>
      <c r="AE1245" s="30" t="s">
        <v>857</v>
      </c>
      <c r="AF1245" s="33">
        <v>750</v>
      </c>
      <c r="AG1245" s="34">
        <v>0</v>
      </c>
      <c r="AH1245" s="33">
        <v>750</v>
      </c>
      <c r="AI1245" s="34">
        <v>0</v>
      </c>
      <c r="AJ1245" s="34">
        <v>0</v>
      </c>
      <c r="AK1245" s="34">
        <v>0</v>
      </c>
      <c r="AL1245" s="34">
        <v>0</v>
      </c>
      <c r="AM1245" s="34">
        <v>0</v>
      </c>
      <c r="AN1245" s="34">
        <v>0</v>
      </c>
    </row>
    <row r="1246" spans="1:40" s="25" customFormat="1" x14ac:dyDescent="0.25">
      <c r="A1246" s="3"/>
      <c r="B1246" s="14" t="s">
        <v>49</v>
      </c>
      <c r="C1246" s="15">
        <v>40</v>
      </c>
      <c r="D1246" s="16">
        <v>11</v>
      </c>
      <c r="E1246" s="16">
        <v>2</v>
      </c>
      <c r="F1246" s="17" t="s">
        <v>79</v>
      </c>
      <c r="G1246" s="15"/>
      <c r="H1246" s="18">
        <v>750000</v>
      </c>
      <c r="I1246" s="18">
        <v>0</v>
      </c>
      <c r="J1246" s="18">
        <v>0</v>
      </c>
      <c r="K1246" s="58">
        <f t="shared" si="1618"/>
        <v>750</v>
      </c>
      <c r="L1246" s="58">
        <f t="shared" si="1630"/>
        <v>0</v>
      </c>
      <c r="M1246" s="58">
        <f t="shared" si="1631"/>
        <v>0</v>
      </c>
      <c r="N1246" s="28" t="b">
        <f t="shared" si="1632"/>
        <v>1</v>
      </c>
      <c r="O1246" s="28" t="b">
        <f t="shared" si="1633"/>
        <v>1</v>
      </c>
      <c r="P1246" s="28" t="b">
        <f t="shared" si="1634"/>
        <v>1</v>
      </c>
      <c r="Q1246" s="28" t="b">
        <f t="shared" si="1635"/>
        <v>1</v>
      </c>
      <c r="R1246" s="28" t="b">
        <f t="shared" si="1636"/>
        <v>1</v>
      </c>
      <c r="S1246" s="73" t="b">
        <f t="shared" si="1637"/>
        <v>1</v>
      </c>
      <c r="T1246" s="73">
        <f t="shared" si="1638"/>
        <v>0</v>
      </c>
      <c r="U1246" s="61">
        <f t="shared" si="1639"/>
        <v>0</v>
      </c>
      <c r="V1246" s="62">
        <f t="shared" si="1640"/>
        <v>0</v>
      </c>
      <c r="Z1246" s="29" t="s">
        <v>49</v>
      </c>
      <c r="AA1246" s="30">
        <v>40</v>
      </c>
      <c r="AB1246" s="31">
        <v>11</v>
      </c>
      <c r="AC1246" s="31">
        <v>2</v>
      </c>
      <c r="AD1246" s="32" t="s">
        <v>79</v>
      </c>
      <c r="AE1246" s="30" t="s">
        <v>857</v>
      </c>
      <c r="AF1246" s="33">
        <v>750</v>
      </c>
      <c r="AG1246" s="34">
        <v>0</v>
      </c>
      <c r="AH1246" s="33">
        <v>750</v>
      </c>
      <c r="AI1246" s="34">
        <v>0</v>
      </c>
      <c r="AJ1246" s="34">
        <v>0</v>
      </c>
      <c r="AK1246" s="34">
        <v>0</v>
      </c>
      <c r="AL1246" s="34">
        <v>0</v>
      </c>
      <c r="AM1246" s="34">
        <v>0</v>
      </c>
      <c r="AN1246" s="34">
        <v>0</v>
      </c>
    </row>
    <row r="1247" spans="1:40" s="25" customFormat="1" ht="26.4" x14ac:dyDescent="0.25">
      <c r="A1247" s="3"/>
      <c r="B1247" s="14" t="s">
        <v>19</v>
      </c>
      <c r="C1247" s="15">
        <v>40</v>
      </c>
      <c r="D1247" s="16">
        <v>11</v>
      </c>
      <c r="E1247" s="16">
        <v>2</v>
      </c>
      <c r="F1247" s="17" t="s">
        <v>79</v>
      </c>
      <c r="G1247" s="15" t="s">
        <v>18</v>
      </c>
      <c r="H1247" s="18">
        <v>750000</v>
      </c>
      <c r="I1247" s="18">
        <v>0</v>
      </c>
      <c r="J1247" s="18">
        <v>0</v>
      </c>
      <c r="K1247" s="58">
        <f t="shared" si="1618"/>
        <v>750</v>
      </c>
      <c r="L1247" s="58">
        <f t="shared" si="1630"/>
        <v>0</v>
      </c>
      <c r="M1247" s="58">
        <f t="shared" si="1631"/>
        <v>0</v>
      </c>
      <c r="N1247" s="28" t="b">
        <f t="shared" si="1632"/>
        <v>1</v>
      </c>
      <c r="O1247" s="28" t="b">
        <f t="shared" si="1633"/>
        <v>1</v>
      </c>
      <c r="P1247" s="28" t="b">
        <f t="shared" si="1634"/>
        <v>1</v>
      </c>
      <c r="Q1247" s="28" t="b">
        <f t="shared" si="1635"/>
        <v>1</v>
      </c>
      <c r="R1247" s="28" t="b">
        <f t="shared" si="1636"/>
        <v>1</v>
      </c>
      <c r="S1247" s="73" t="b">
        <f t="shared" si="1637"/>
        <v>0</v>
      </c>
      <c r="T1247" s="73">
        <f t="shared" si="1638"/>
        <v>0</v>
      </c>
      <c r="U1247" s="61">
        <f t="shared" si="1639"/>
        <v>0</v>
      </c>
      <c r="V1247" s="62">
        <f t="shared" si="1640"/>
        <v>0</v>
      </c>
      <c r="Z1247" s="29" t="s">
        <v>19</v>
      </c>
      <c r="AA1247" s="30">
        <v>40</v>
      </c>
      <c r="AB1247" s="31">
        <v>11</v>
      </c>
      <c r="AC1247" s="31">
        <v>2</v>
      </c>
      <c r="AD1247" s="32" t="s">
        <v>79</v>
      </c>
      <c r="AE1247" s="30">
        <v>600</v>
      </c>
      <c r="AF1247" s="33">
        <v>750</v>
      </c>
      <c r="AG1247" s="34">
        <v>0</v>
      </c>
      <c r="AH1247" s="33">
        <v>750</v>
      </c>
      <c r="AI1247" s="34">
        <v>0</v>
      </c>
      <c r="AJ1247" s="34">
        <v>0</v>
      </c>
      <c r="AK1247" s="34">
        <v>0</v>
      </c>
      <c r="AL1247" s="34">
        <v>0</v>
      </c>
      <c r="AM1247" s="34">
        <v>0</v>
      </c>
      <c r="AN1247" s="34">
        <v>0</v>
      </c>
    </row>
    <row r="1248" spans="1:40" s="25" customFormat="1" x14ac:dyDescent="0.25">
      <c r="A1248" s="3"/>
      <c r="B1248" s="14" t="s">
        <v>52</v>
      </c>
      <c r="C1248" s="15">
        <v>40</v>
      </c>
      <c r="D1248" s="16">
        <v>11</v>
      </c>
      <c r="E1248" s="16">
        <v>2</v>
      </c>
      <c r="F1248" s="17" t="s">
        <v>79</v>
      </c>
      <c r="G1248" s="15" t="s">
        <v>51</v>
      </c>
      <c r="H1248" s="18">
        <v>750000</v>
      </c>
      <c r="I1248" s="18">
        <v>0</v>
      </c>
      <c r="J1248" s="18">
        <v>0</v>
      </c>
      <c r="K1248" s="58">
        <f t="shared" si="1618"/>
        <v>750</v>
      </c>
      <c r="L1248" s="58">
        <f t="shared" si="1630"/>
        <v>0</v>
      </c>
      <c r="M1248" s="58">
        <f t="shared" si="1631"/>
        <v>0</v>
      </c>
      <c r="N1248" s="28" t="b">
        <f t="shared" si="1632"/>
        <v>1</v>
      </c>
      <c r="O1248" s="28" t="b">
        <f t="shared" si="1633"/>
        <v>1</v>
      </c>
      <c r="P1248" s="28" t="b">
        <f t="shared" si="1634"/>
        <v>1</v>
      </c>
      <c r="Q1248" s="28" t="b">
        <f t="shared" si="1635"/>
        <v>1</v>
      </c>
      <c r="R1248" s="28" t="b">
        <f t="shared" si="1636"/>
        <v>1</v>
      </c>
      <c r="S1248" s="73" t="b">
        <f t="shared" si="1637"/>
        <v>0</v>
      </c>
      <c r="T1248" s="73">
        <f t="shared" si="1638"/>
        <v>0</v>
      </c>
      <c r="U1248" s="61">
        <f t="shared" si="1639"/>
        <v>0</v>
      </c>
      <c r="V1248" s="62">
        <f t="shared" si="1640"/>
        <v>0</v>
      </c>
      <c r="Z1248" s="29" t="s">
        <v>52</v>
      </c>
      <c r="AA1248" s="30">
        <v>40</v>
      </c>
      <c r="AB1248" s="31">
        <v>11</v>
      </c>
      <c r="AC1248" s="31">
        <v>2</v>
      </c>
      <c r="AD1248" s="32" t="s">
        <v>79</v>
      </c>
      <c r="AE1248" s="30">
        <v>610</v>
      </c>
      <c r="AF1248" s="33">
        <v>750</v>
      </c>
      <c r="AG1248" s="34">
        <v>0</v>
      </c>
      <c r="AH1248" s="33">
        <v>750</v>
      </c>
      <c r="AI1248" s="34">
        <v>0</v>
      </c>
      <c r="AJ1248" s="34">
        <v>0</v>
      </c>
      <c r="AK1248" s="34">
        <v>0</v>
      </c>
      <c r="AL1248" s="34">
        <v>0</v>
      </c>
      <c r="AM1248" s="34">
        <v>0</v>
      </c>
      <c r="AN1248" s="34">
        <v>0</v>
      </c>
    </row>
    <row r="1249" spans="1:40" s="25" customFormat="1" ht="26.4" x14ac:dyDescent="0.25">
      <c r="A1249" s="3"/>
      <c r="B1249" s="20" t="s">
        <v>60</v>
      </c>
      <c r="C1249" s="15">
        <v>40</v>
      </c>
      <c r="D1249" s="16">
        <v>11</v>
      </c>
      <c r="E1249" s="16">
        <v>2</v>
      </c>
      <c r="F1249" s="17" t="s">
        <v>59</v>
      </c>
      <c r="G1249" s="15"/>
      <c r="H1249" s="18">
        <v>424586141.70999998</v>
      </c>
      <c r="I1249" s="18">
        <v>26725400</v>
      </c>
      <c r="J1249" s="18">
        <v>24097400</v>
      </c>
      <c r="K1249" s="58">
        <f t="shared" si="1618"/>
        <v>424586.14171</v>
      </c>
      <c r="L1249" s="58">
        <f t="shared" si="1630"/>
        <v>26725.4</v>
      </c>
      <c r="M1249" s="58">
        <f t="shared" si="1631"/>
        <v>24097.4</v>
      </c>
      <c r="N1249" s="28" t="b">
        <f t="shared" si="1632"/>
        <v>1</v>
      </c>
      <c r="O1249" s="28" t="b">
        <f t="shared" si="1633"/>
        <v>1</v>
      </c>
      <c r="P1249" s="28" t="b">
        <f t="shared" si="1634"/>
        <v>1</v>
      </c>
      <c r="Q1249" s="28" t="b">
        <f t="shared" si="1635"/>
        <v>1</v>
      </c>
      <c r="R1249" s="28" t="b">
        <f t="shared" si="1636"/>
        <v>1</v>
      </c>
      <c r="S1249" s="73" t="b">
        <f t="shared" si="1637"/>
        <v>1</v>
      </c>
      <c r="T1249" s="73">
        <f t="shared" si="1638"/>
        <v>1.7099999822676182E-3</v>
      </c>
      <c r="U1249" s="61">
        <f t="shared" si="1639"/>
        <v>0</v>
      </c>
      <c r="V1249" s="62">
        <f t="shared" si="1640"/>
        <v>0</v>
      </c>
      <c r="Z1249" s="29" t="s">
        <v>60</v>
      </c>
      <c r="AA1249" s="30">
        <v>40</v>
      </c>
      <c r="AB1249" s="31">
        <v>11</v>
      </c>
      <c r="AC1249" s="31">
        <v>2</v>
      </c>
      <c r="AD1249" s="32" t="s">
        <v>59</v>
      </c>
      <c r="AE1249" s="30" t="s">
        <v>857</v>
      </c>
      <c r="AF1249" s="33">
        <v>428483.5</v>
      </c>
      <c r="AG1249" s="34">
        <v>-3897.3600000000006</v>
      </c>
      <c r="AH1249" s="33">
        <v>424586.14</v>
      </c>
      <c r="AI1249" s="34">
        <v>26725.4</v>
      </c>
      <c r="AJ1249" s="34">
        <v>0</v>
      </c>
      <c r="AK1249" s="34">
        <v>26725.4</v>
      </c>
      <c r="AL1249" s="34">
        <v>24097.4</v>
      </c>
      <c r="AM1249" s="34">
        <v>0</v>
      </c>
      <c r="AN1249" s="34">
        <v>24097.4</v>
      </c>
    </row>
    <row r="1250" spans="1:40" s="25" customFormat="1" x14ac:dyDescent="0.25">
      <c r="A1250" s="3"/>
      <c r="B1250" s="14" t="s">
        <v>78</v>
      </c>
      <c r="C1250" s="15">
        <v>40</v>
      </c>
      <c r="D1250" s="16">
        <v>11</v>
      </c>
      <c r="E1250" s="16">
        <v>2</v>
      </c>
      <c r="F1250" s="17" t="s">
        <v>77</v>
      </c>
      <c r="G1250" s="15"/>
      <c r="H1250" s="18">
        <v>422162441.70999998</v>
      </c>
      <c r="I1250" s="18">
        <v>25469700</v>
      </c>
      <c r="J1250" s="18">
        <v>22841700</v>
      </c>
      <c r="K1250" s="58">
        <f t="shared" si="1618"/>
        <v>422162.44170999998</v>
      </c>
      <c r="L1250" s="58">
        <f t="shared" si="1630"/>
        <v>25469.7</v>
      </c>
      <c r="M1250" s="58">
        <f t="shared" si="1631"/>
        <v>22841.7</v>
      </c>
      <c r="N1250" s="28" t="b">
        <f t="shared" si="1632"/>
        <v>1</v>
      </c>
      <c r="O1250" s="28" t="b">
        <f t="shared" si="1633"/>
        <v>1</v>
      </c>
      <c r="P1250" s="28" t="b">
        <f t="shared" si="1634"/>
        <v>1</v>
      </c>
      <c r="Q1250" s="28" t="b">
        <f t="shared" si="1635"/>
        <v>1</v>
      </c>
      <c r="R1250" s="28" t="b">
        <f t="shared" si="1636"/>
        <v>1</v>
      </c>
      <c r="S1250" s="73" t="b">
        <f t="shared" si="1637"/>
        <v>1</v>
      </c>
      <c r="T1250" s="73">
        <f t="shared" si="1638"/>
        <v>1.7099999822676182E-3</v>
      </c>
      <c r="U1250" s="61">
        <f t="shared" si="1639"/>
        <v>0</v>
      </c>
      <c r="V1250" s="62">
        <f t="shared" si="1640"/>
        <v>0</v>
      </c>
      <c r="Z1250" s="29" t="s">
        <v>78</v>
      </c>
      <c r="AA1250" s="30">
        <v>40</v>
      </c>
      <c r="AB1250" s="31">
        <v>11</v>
      </c>
      <c r="AC1250" s="31">
        <v>2</v>
      </c>
      <c r="AD1250" s="32" t="s">
        <v>77</v>
      </c>
      <c r="AE1250" s="30" t="s">
        <v>857</v>
      </c>
      <c r="AF1250" s="33">
        <v>426059.8</v>
      </c>
      <c r="AG1250" s="34">
        <v>-3897.3600000000006</v>
      </c>
      <c r="AH1250" s="33">
        <v>422162.44</v>
      </c>
      <c r="AI1250" s="34">
        <v>25469.7</v>
      </c>
      <c r="AJ1250" s="34">
        <v>0</v>
      </c>
      <c r="AK1250" s="34">
        <v>25469.7</v>
      </c>
      <c r="AL1250" s="34">
        <v>22841.7</v>
      </c>
      <c r="AM1250" s="34">
        <v>0</v>
      </c>
      <c r="AN1250" s="34">
        <v>22841.7</v>
      </c>
    </row>
    <row r="1251" spans="1:40" s="25" customFormat="1" x14ac:dyDescent="0.25">
      <c r="A1251" s="3"/>
      <c r="B1251" s="14" t="s">
        <v>56</v>
      </c>
      <c r="C1251" s="15">
        <v>40</v>
      </c>
      <c r="D1251" s="16">
        <v>11</v>
      </c>
      <c r="E1251" s="16">
        <v>2</v>
      </c>
      <c r="F1251" s="17" t="s">
        <v>76</v>
      </c>
      <c r="G1251" s="15"/>
      <c r="H1251" s="18">
        <v>422162441.70999998</v>
      </c>
      <c r="I1251" s="18">
        <v>25469700</v>
      </c>
      <c r="J1251" s="18">
        <v>22841700</v>
      </c>
      <c r="K1251" s="58">
        <f t="shared" si="1618"/>
        <v>422162.44170999998</v>
      </c>
      <c r="L1251" s="58">
        <f t="shared" si="1630"/>
        <v>25469.7</v>
      </c>
      <c r="M1251" s="58">
        <f t="shared" si="1631"/>
        <v>22841.7</v>
      </c>
      <c r="N1251" s="28" t="b">
        <f t="shared" si="1632"/>
        <v>1</v>
      </c>
      <c r="O1251" s="28" t="b">
        <f t="shared" si="1633"/>
        <v>1</v>
      </c>
      <c r="P1251" s="28" t="b">
        <f t="shared" si="1634"/>
        <v>1</v>
      </c>
      <c r="Q1251" s="28" t="b">
        <f t="shared" si="1635"/>
        <v>1</v>
      </c>
      <c r="R1251" s="28" t="b">
        <f t="shared" si="1636"/>
        <v>1</v>
      </c>
      <c r="S1251" s="73" t="b">
        <f t="shared" si="1637"/>
        <v>1</v>
      </c>
      <c r="T1251" s="73">
        <f t="shared" si="1638"/>
        <v>1.7099999822676182E-3</v>
      </c>
      <c r="U1251" s="61">
        <f t="shared" si="1639"/>
        <v>0</v>
      </c>
      <c r="V1251" s="62">
        <f t="shared" si="1640"/>
        <v>0</v>
      </c>
      <c r="Z1251" s="29" t="s">
        <v>56</v>
      </c>
      <c r="AA1251" s="30">
        <v>40</v>
      </c>
      <c r="AB1251" s="31">
        <v>11</v>
      </c>
      <c r="AC1251" s="31">
        <v>2</v>
      </c>
      <c r="AD1251" s="32" t="s">
        <v>76</v>
      </c>
      <c r="AE1251" s="30" t="s">
        <v>857</v>
      </c>
      <c r="AF1251" s="33">
        <v>426059.8</v>
      </c>
      <c r="AG1251" s="34">
        <v>-3897.3600000000006</v>
      </c>
      <c r="AH1251" s="33">
        <v>422162.44</v>
      </c>
      <c r="AI1251" s="34">
        <v>25469.7</v>
      </c>
      <c r="AJ1251" s="34">
        <v>0</v>
      </c>
      <c r="AK1251" s="34">
        <v>25469.7</v>
      </c>
      <c r="AL1251" s="34">
        <v>22841.7</v>
      </c>
      <c r="AM1251" s="34">
        <v>0</v>
      </c>
      <c r="AN1251" s="34">
        <v>22841.7</v>
      </c>
    </row>
    <row r="1252" spans="1:40" s="25" customFormat="1" ht="26.4" x14ac:dyDescent="0.25">
      <c r="A1252" s="3"/>
      <c r="B1252" s="14" t="s">
        <v>20</v>
      </c>
      <c r="C1252" s="15">
        <v>40</v>
      </c>
      <c r="D1252" s="16">
        <v>11</v>
      </c>
      <c r="E1252" s="16">
        <v>2</v>
      </c>
      <c r="F1252" s="17" t="s">
        <v>75</v>
      </c>
      <c r="G1252" s="15"/>
      <c r="H1252" s="18">
        <v>28132400</v>
      </c>
      <c r="I1252" s="18">
        <v>25469700</v>
      </c>
      <c r="J1252" s="18">
        <v>22841700</v>
      </c>
      <c r="K1252" s="58">
        <f t="shared" si="1618"/>
        <v>28132.400000000001</v>
      </c>
      <c r="L1252" s="58">
        <f t="shared" si="1630"/>
        <v>25469.7</v>
      </c>
      <c r="M1252" s="58">
        <f t="shared" si="1631"/>
        <v>22841.7</v>
      </c>
      <c r="N1252" s="28" t="b">
        <f t="shared" si="1632"/>
        <v>1</v>
      </c>
      <c r="O1252" s="28" t="b">
        <f t="shared" si="1633"/>
        <v>1</v>
      </c>
      <c r="P1252" s="28" t="b">
        <f t="shared" si="1634"/>
        <v>1</v>
      </c>
      <c r="Q1252" s="28" t="b">
        <f t="shared" si="1635"/>
        <v>1</v>
      </c>
      <c r="R1252" s="28" t="b">
        <f t="shared" si="1636"/>
        <v>1</v>
      </c>
      <c r="S1252" s="73" t="b">
        <f t="shared" si="1637"/>
        <v>1</v>
      </c>
      <c r="T1252" s="73">
        <f t="shared" si="1638"/>
        <v>0</v>
      </c>
      <c r="U1252" s="61">
        <f t="shared" si="1639"/>
        <v>0</v>
      </c>
      <c r="V1252" s="62">
        <f t="shared" si="1640"/>
        <v>0</v>
      </c>
      <c r="Z1252" s="29" t="s">
        <v>20</v>
      </c>
      <c r="AA1252" s="30">
        <v>40</v>
      </c>
      <c r="AB1252" s="31">
        <v>11</v>
      </c>
      <c r="AC1252" s="31">
        <v>2</v>
      </c>
      <c r="AD1252" s="32" t="s">
        <v>75</v>
      </c>
      <c r="AE1252" s="30" t="s">
        <v>857</v>
      </c>
      <c r="AF1252" s="33">
        <v>25469.7</v>
      </c>
      <c r="AG1252" s="34">
        <v>2662.7</v>
      </c>
      <c r="AH1252" s="33">
        <v>28132.400000000001</v>
      </c>
      <c r="AI1252" s="34">
        <v>25469.7</v>
      </c>
      <c r="AJ1252" s="34">
        <v>0</v>
      </c>
      <c r="AK1252" s="34">
        <v>25469.7</v>
      </c>
      <c r="AL1252" s="34">
        <v>22841.7</v>
      </c>
      <c r="AM1252" s="34">
        <v>0</v>
      </c>
      <c r="AN1252" s="34">
        <v>22841.7</v>
      </c>
    </row>
    <row r="1253" spans="1:40" s="25" customFormat="1" ht="26.4" x14ac:dyDescent="0.25">
      <c r="A1253" s="3"/>
      <c r="B1253" s="14" t="s">
        <v>19</v>
      </c>
      <c r="C1253" s="15">
        <v>40</v>
      </c>
      <c r="D1253" s="16">
        <v>11</v>
      </c>
      <c r="E1253" s="16">
        <v>2</v>
      </c>
      <c r="F1253" s="17" t="s">
        <v>75</v>
      </c>
      <c r="G1253" s="15" t="s">
        <v>18</v>
      </c>
      <c r="H1253" s="18">
        <v>28132400</v>
      </c>
      <c r="I1253" s="18">
        <v>25469700</v>
      </c>
      <c r="J1253" s="18">
        <v>22841700</v>
      </c>
      <c r="K1253" s="58">
        <f t="shared" ref="K1253:K1254" si="1641">H1253/1000</f>
        <v>28132.400000000001</v>
      </c>
      <c r="L1253" s="58">
        <f t="shared" si="1630"/>
        <v>25469.7</v>
      </c>
      <c r="M1253" s="58">
        <f t="shared" si="1631"/>
        <v>22841.7</v>
      </c>
      <c r="N1253" s="28" t="b">
        <f t="shared" si="1632"/>
        <v>1</v>
      </c>
      <c r="O1253" s="28" t="b">
        <f t="shared" si="1633"/>
        <v>1</v>
      </c>
      <c r="P1253" s="28" t="b">
        <f t="shared" si="1634"/>
        <v>1</v>
      </c>
      <c r="Q1253" s="28" t="b">
        <f t="shared" si="1635"/>
        <v>1</v>
      </c>
      <c r="R1253" s="28" t="b">
        <f t="shared" si="1636"/>
        <v>1</v>
      </c>
      <c r="S1253" s="73" t="b">
        <f t="shared" si="1637"/>
        <v>0</v>
      </c>
      <c r="T1253" s="73">
        <f t="shared" si="1638"/>
        <v>0</v>
      </c>
      <c r="U1253" s="61">
        <f t="shared" si="1639"/>
        <v>0</v>
      </c>
      <c r="V1253" s="62">
        <f t="shared" si="1640"/>
        <v>0</v>
      </c>
      <c r="Z1253" s="29" t="s">
        <v>19</v>
      </c>
      <c r="AA1253" s="30">
        <v>40</v>
      </c>
      <c r="AB1253" s="31">
        <v>11</v>
      </c>
      <c r="AC1253" s="31">
        <v>2</v>
      </c>
      <c r="AD1253" s="32" t="s">
        <v>75</v>
      </c>
      <c r="AE1253" s="30">
        <v>600</v>
      </c>
      <c r="AF1253" s="33">
        <v>25469.7</v>
      </c>
      <c r="AG1253" s="34">
        <v>2662.7</v>
      </c>
      <c r="AH1253" s="33">
        <v>28132.400000000001</v>
      </c>
      <c r="AI1253" s="34">
        <v>25469.7</v>
      </c>
      <c r="AJ1253" s="34">
        <v>0</v>
      </c>
      <c r="AK1253" s="34">
        <v>25469.7</v>
      </c>
      <c r="AL1253" s="34">
        <v>22841.7</v>
      </c>
      <c r="AM1253" s="34">
        <v>0</v>
      </c>
      <c r="AN1253" s="34">
        <v>22841.7</v>
      </c>
    </row>
    <row r="1254" spans="1:40" s="25" customFormat="1" x14ac:dyDescent="0.25">
      <c r="A1254" s="3"/>
      <c r="B1254" s="14" t="s">
        <v>17</v>
      </c>
      <c r="C1254" s="15">
        <v>40</v>
      </c>
      <c r="D1254" s="16">
        <v>11</v>
      </c>
      <c r="E1254" s="16">
        <v>2</v>
      </c>
      <c r="F1254" s="17" t="s">
        <v>75</v>
      </c>
      <c r="G1254" s="15" t="s">
        <v>16</v>
      </c>
      <c r="H1254" s="18">
        <v>28132400</v>
      </c>
      <c r="I1254" s="18">
        <v>25469700</v>
      </c>
      <c r="J1254" s="18">
        <v>22841700</v>
      </c>
      <c r="K1254" s="58">
        <f t="shared" si="1641"/>
        <v>28132.400000000001</v>
      </c>
      <c r="L1254" s="58">
        <f t="shared" si="1630"/>
        <v>25469.7</v>
      </c>
      <c r="M1254" s="58">
        <f t="shared" si="1631"/>
        <v>22841.7</v>
      </c>
      <c r="N1254" s="28" t="b">
        <f t="shared" si="1632"/>
        <v>1</v>
      </c>
      <c r="O1254" s="28" t="b">
        <f t="shared" si="1633"/>
        <v>1</v>
      </c>
      <c r="P1254" s="28" t="b">
        <f t="shared" si="1634"/>
        <v>1</v>
      </c>
      <c r="Q1254" s="28" t="b">
        <f t="shared" si="1635"/>
        <v>1</v>
      </c>
      <c r="R1254" s="28" t="b">
        <f t="shared" si="1636"/>
        <v>1</v>
      </c>
      <c r="S1254" s="73" t="b">
        <f t="shared" si="1637"/>
        <v>0</v>
      </c>
      <c r="T1254" s="73">
        <f t="shared" si="1638"/>
        <v>0</v>
      </c>
      <c r="U1254" s="61">
        <f t="shared" si="1639"/>
        <v>0</v>
      </c>
      <c r="V1254" s="62">
        <f t="shared" si="1640"/>
        <v>0</v>
      </c>
      <c r="Z1254" s="29" t="s">
        <v>17</v>
      </c>
      <c r="AA1254" s="30">
        <v>40</v>
      </c>
      <c r="AB1254" s="31">
        <v>11</v>
      </c>
      <c r="AC1254" s="31">
        <v>2</v>
      </c>
      <c r="AD1254" s="32" t="s">
        <v>75</v>
      </c>
      <c r="AE1254" s="30">
        <v>620</v>
      </c>
      <c r="AF1254" s="33">
        <v>25469.7</v>
      </c>
      <c r="AG1254" s="34">
        <v>2662.7</v>
      </c>
      <c r="AH1254" s="33">
        <v>28132.400000000001</v>
      </c>
      <c r="AI1254" s="34">
        <v>25469.7</v>
      </c>
      <c r="AJ1254" s="34">
        <v>0</v>
      </c>
      <c r="AK1254" s="34">
        <v>25469.7</v>
      </c>
      <c r="AL1254" s="34">
        <v>22841.7</v>
      </c>
      <c r="AM1254" s="34">
        <v>0</v>
      </c>
      <c r="AN1254" s="34">
        <v>22841.7</v>
      </c>
    </row>
    <row r="1255" spans="1:40" s="25" customFormat="1" x14ac:dyDescent="0.25">
      <c r="A1255" s="3"/>
      <c r="B1255" s="14" t="s">
        <v>74</v>
      </c>
      <c r="C1255" s="15">
        <v>40</v>
      </c>
      <c r="D1255" s="16">
        <v>11</v>
      </c>
      <c r="E1255" s="16">
        <v>2</v>
      </c>
      <c r="F1255" s="17" t="s">
        <v>69</v>
      </c>
      <c r="G1255" s="15"/>
      <c r="H1255" s="18">
        <v>393930041.70999998</v>
      </c>
      <c r="I1255" s="18">
        <v>0</v>
      </c>
      <c r="J1255" s="18">
        <v>0</v>
      </c>
      <c r="K1255" s="58">
        <f t="shared" ref="K1255:K1257" si="1642">H1255/1000</f>
        <v>393930.04170999996</v>
      </c>
      <c r="L1255" s="58">
        <f t="shared" ref="L1255:L1257" si="1643">I1255/1000</f>
        <v>0</v>
      </c>
      <c r="M1255" s="58">
        <f t="shared" ref="M1255:M1257" si="1644">J1255/1000</f>
        <v>0</v>
      </c>
      <c r="N1255" s="28" t="b">
        <f t="shared" ref="N1255:N1269" si="1645">B1255=Z1255</f>
        <v>1</v>
      </c>
      <c r="O1255" s="28" t="b">
        <f t="shared" ref="O1255:O1269" si="1646">C1255=AA1255</f>
        <v>1</v>
      </c>
      <c r="P1255" s="28" t="b">
        <f t="shared" ref="P1255:P1269" si="1647">D1255=AB1255</f>
        <v>1</v>
      </c>
      <c r="Q1255" s="28" t="b">
        <f t="shared" ref="Q1255:Q1269" si="1648">E1255=AC1255</f>
        <v>1</v>
      </c>
      <c r="R1255" s="28" t="b">
        <f t="shared" ref="R1255:R1269" si="1649">F1255=AD1255</f>
        <v>1</v>
      </c>
      <c r="S1255" s="73" t="b">
        <f t="shared" ref="S1255:S1269" si="1650">G1255=AE1255</f>
        <v>1</v>
      </c>
      <c r="T1255" s="73">
        <f t="shared" ref="T1255:T1269" si="1651">K1255-AH1255</f>
        <v>1.7099999822676182E-3</v>
      </c>
      <c r="U1255" s="61">
        <f t="shared" ref="U1255:U1269" si="1652">L1255-AK1255</f>
        <v>0</v>
      </c>
      <c r="V1255" s="62">
        <f t="shared" ref="V1255:V1269" si="1653">M1255-AN1255</f>
        <v>0</v>
      </c>
      <c r="Z1255" s="29" t="s">
        <v>74</v>
      </c>
      <c r="AA1255" s="30">
        <v>40</v>
      </c>
      <c r="AB1255" s="31">
        <v>11</v>
      </c>
      <c r="AC1255" s="31">
        <v>2</v>
      </c>
      <c r="AD1255" s="32" t="s">
        <v>69</v>
      </c>
      <c r="AE1255" s="30" t="s">
        <v>857</v>
      </c>
      <c r="AF1255" s="33">
        <v>400490.1</v>
      </c>
      <c r="AG1255" s="34">
        <v>-6560.06</v>
      </c>
      <c r="AH1255" s="33">
        <v>393930.04</v>
      </c>
      <c r="AI1255" s="34">
        <v>0</v>
      </c>
      <c r="AJ1255" s="34">
        <v>0</v>
      </c>
      <c r="AK1255" s="34">
        <v>0</v>
      </c>
      <c r="AL1255" s="34">
        <v>0</v>
      </c>
      <c r="AM1255" s="34">
        <v>0</v>
      </c>
      <c r="AN1255" s="34">
        <v>0</v>
      </c>
    </row>
    <row r="1256" spans="1:40" s="25" customFormat="1" ht="21" x14ac:dyDescent="0.25">
      <c r="A1256" s="3"/>
      <c r="B1256" s="14" t="s">
        <v>73</v>
      </c>
      <c r="C1256" s="15">
        <v>40</v>
      </c>
      <c r="D1256" s="16">
        <v>11</v>
      </c>
      <c r="E1256" s="16">
        <v>2</v>
      </c>
      <c r="F1256" s="17" t="s">
        <v>69</v>
      </c>
      <c r="G1256" s="15" t="s">
        <v>72</v>
      </c>
      <c r="H1256" s="18">
        <v>393930041.70999998</v>
      </c>
      <c r="I1256" s="18">
        <v>0</v>
      </c>
      <c r="J1256" s="18">
        <v>0</v>
      </c>
      <c r="K1256" s="58">
        <f t="shared" si="1642"/>
        <v>393930.04170999996</v>
      </c>
      <c r="L1256" s="58">
        <f t="shared" si="1643"/>
        <v>0</v>
      </c>
      <c r="M1256" s="58">
        <f t="shared" si="1644"/>
        <v>0</v>
      </c>
      <c r="N1256" s="28" t="b">
        <f t="shared" si="1645"/>
        <v>1</v>
      </c>
      <c r="O1256" s="28" t="b">
        <f t="shared" si="1646"/>
        <v>1</v>
      </c>
      <c r="P1256" s="28" t="b">
        <f t="shared" si="1647"/>
        <v>1</v>
      </c>
      <c r="Q1256" s="28" t="b">
        <f t="shared" si="1648"/>
        <v>1</v>
      </c>
      <c r="R1256" s="28" t="b">
        <f t="shared" si="1649"/>
        <v>1</v>
      </c>
      <c r="S1256" s="73" t="b">
        <f t="shared" si="1650"/>
        <v>0</v>
      </c>
      <c r="T1256" s="73">
        <f t="shared" si="1651"/>
        <v>1.7099999822676182E-3</v>
      </c>
      <c r="U1256" s="61">
        <f t="shared" si="1652"/>
        <v>0</v>
      </c>
      <c r="V1256" s="62">
        <f t="shared" si="1653"/>
        <v>0</v>
      </c>
      <c r="Z1256" s="29" t="s">
        <v>73</v>
      </c>
      <c r="AA1256" s="30">
        <v>40</v>
      </c>
      <c r="AB1256" s="31">
        <v>11</v>
      </c>
      <c r="AC1256" s="31">
        <v>2</v>
      </c>
      <c r="AD1256" s="32" t="s">
        <v>69</v>
      </c>
      <c r="AE1256" s="30">
        <v>400</v>
      </c>
      <c r="AF1256" s="33">
        <v>400490.1</v>
      </c>
      <c r="AG1256" s="34">
        <v>-6560.06</v>
      </c>
      <c r="AH1256" s="33">
        <v>393930.04</v>
      </c>
      <c r="AI1256" s="34">
        <v>0</v>
      </c>
      <c r="AJ1256" s="34">
        <v>0</v>
      </c>
      <c r="AK1256" s="34">
        <v>0</v>
      </c>
      <c r="AL1256" s="34">
        <v>0</v>
      </c>
      <c r="AM1256" s="34">
        <v>0</v>
      </c>
      <c r="AN1256" s="34">
        <v>0</v>
      </c>
    </row>
    <row r="1257" spans="1:40" s="25" customFormat="1" x14ac:dyDescent="0.25">
      <c r="A1257" s="3"/>
      <c r="B1257" s="14" t="s">
        <v>71</v>
      </c>
      <c r="C1257" s="15">
        <v>40</v>
      </c>
      <c r="D1257" s="16">
        <v>11</v>
      </c>
      <c r="E1257" s="16">
        <v>2</v>
      </c>
      <c r="F1257" s="17" t="s">
        <v>69</v>
      </c>
      <c r="G1257" s="15" t="s">
        <v>70</v>
      </c>
      <c r="H1257" s="18">
        <v>393930041.70999998</v>
      </c>
      <c r="I1257" s="18">
        <v>0</v>
      </c>
      <c r="J1257" s="18">
        <v>0</v>
      </c>
      <c r="K1257" s="58">
        <f t="shared" si="1642"/>
        <v>393930.04170999996</v>
      </c>
      <c r="L1257" s="58">
        <f t="shared" si="1643"/>
        <v>0</v>
      </c>
      <c r="M1257" s="58">
        <f t="shared" si="1644"/>
        <v>0</v>
      </c>
      <c r="N1257" s="28" t="b">
        <f t="shared" si="1645"/>
        <v>1</v>
      </c>
      <c r="O1257" s="28" t="b">
        <f t="shared" si="1646"/>
        <v>1</v>
      </c>
      <c r="P1257" s="28" t="b">
        <f t="shared" si="1647"/>
        <v>1</v>
      </c>
      <c r="Q1257" s="28" t="b">
        <f t="shared" si="1648"/>
        <v>1</v>
      </c>
      <c r="R1257" s="28" t="b">
        <f t="shared" si="1649"/>
        <v>1</v>
      </c>
      <c r="S1257" s="73" t="b">
        <f t="shared" si="1650"/>
        <v>0</v>
      </c>
      <c r="T1257" s="73">
        <f t="shared" si="1651"/>
        <v>1.7099999822676182E-3</v>
      </c>
      <c r="U1257" s="61">
        <f t="shared" si="1652"/>
        <v>0</v>
      </c>
      <c r="V1257" s="62">
        <f t="shared" si="1653"/>
        <v>0</v>
      </c>
      <c r="Z1257" s="29" t="s">
        <v>71</v>
      </c>
      <c r="AA1257" s="30">
        <v>40</v>
      </c>
      <c r="AB1257" s="31">
        <v>11</v>
      </c>
      <c r="AC1257" s="31">
        <v>2</v>
      </c>
      <c r="AD1257" s="32" t="s">
        <v>69</v>
      </c>
      <c r="AE1257" s="30">
        <v>410</v>
      </c>
      <c r="AF1257" s="33">
        <v>400490.1</v>
      </c>
      <c r="AG1257" s="34">
        <v>-6560.06</v>
      </c>
      <c r="AH1257" s="33">
        <v>393930.04</v>
      </c>
      <c r="AI1257" s="34">
        <v>0</v>
      </c>
      <c r="AJ1257" s="34">
        <v>0</v>
      </c>
      <c r="AK1257" s="34">
        <v>0</v>
      </c>
      <c r="AL1257" s="34">
        <v>0</v>
      </c>
      <c r="AM1257" s="34">
        <v>0</v>
      </c>
      <c r="AN1257" s="34">
        <v>0</v>
      </c>
    </row>
    <row r="1258" spans="1:40" s="25" customFormat="1" x14ac:dyDescent="0.25">
      <c r="A1258" s="3"/>
      <c r="B1258" s="29" t="s">
        <v>858</v>
      </c>
      <c r="C1258" s="15"/>
      <c r="D1258" s="16"/>
      <c r="E1258" s="16"/>
      <c r="F1258" s="17"/>
      <c r="G1258" s="15"/>
      <c r="H1258" s="18"/>
      <c r="I1258" s="18"/>
      <c r="J1258" s="18"/>
      <c r="K1258" s="58">
        <f t="shared" ref="K1258:K1269" si="1654">H1258/1000</f>
        <v>0</v>
      </c>
      <c r="L1258" s="58">
        <f t="shared" ref="L1258:L1269" si="1655">I1258/1000</f>
        <v>0</v>
      </c>
      <c r="M1258" s="58">
        <f t="shared" ref="M1258:M1269" si="1656">J1258/1000</f>
        <v>0</v>
      </c>
      <c r="N1258" s="28" t="b">
        <f t="shared" si="1645"/>
        <v>1</v>
      </c>
      <c r="O1258" s="28" t="b">
        <f t="shared" si="1646"/>
        <v>1</v>
      </c>
      <c r="P1258" s="28" t="b">
        <f t="shared" si="1647"/>
        <v>1</v>
      </c>
      <c r="Q1258" s="28" t="b">
        <f t="shared" si="1648"/>
        <v>1</v>
      </c>
      <c r="R1258" s="28" t="b">
        <f t="shared" si="1649"/>
        <v>1</v>
      </c>
      <c r="S1258" s="73" t="b">
        <f t="shared" si="1650"/>
        <v>1</v>
      </c>
      <c r="T1258" s="73">
        <f t="shared" si="1651"/>
        <v>0</v>
      </c>
      <c r="U1258" s="61">
        <f t="shared" si="1652"/>
        <v>0</v>
      </c>
      <c r="V1258" s="62">
        <f t="shared" si="1653"/>
        <v>0</v>
      </c>
      <c r="Z1258" s="29" t="s">
        <v>858</v>
      </c>
      <c r="AA1258" s="30"/>
      <c r="AB1258" s="31"/>
      <c r="AC1258" s="31"/>
      <c r="AD1258" s="32"/>
      <c r="AE1258" s="30"/>
      <c r="AF1258" s="33"/>
      <c r="AG1258" s="34"/>
      <c r="AH1258" s="33"/>
      <c r="AI1258" s="34"/>
      <c r="AJ1258" s="34"/>
      <c r="AK1258" s="34"/>
      <c r="AL1258" s="34"/>
      <c r="AM1258" s="34"/>
      <c r="AN1258" s="34"/>
    </row>
    <row r="1259" spans="1:40" s="25" customFormat="1" ht="26.4" x14ac:dyDescent="0.25">
      <c r="A1259" s="3"/>
      <c r="B1259" s="43" t="s">
        <v>863</v>
      </c>
      <c r="C1259" s="15">
        <v>40</v>
      </c>
      <c r="D1259" s="16">
        <v>11</v>
      </c>
      <c r="E1259" s="16">
        <v>2</v>
      </c>
      <c r="F1259" s="17" t="s">
        <v>69</v>
      </c>
      <c r="G1259" s="15" t="s">
        <v>70</v>
      </c>
      <c r="H1259" s="18">
        <v>393430041.741</v>
      </c>
      <c r="I1259" s="18">
        <v>0</v>
      </c>
      <c r="J1259" s="18">
        <v>0</v>
      </c>
      <c r="K1259" s="58">
        <f t="shared" si="1654"/>
        <v>393430.04174100002</v>
      </c>
      <c r="L1259" s="58">
        <f t="shared" si="1655"/>
        <v>0</v>
      </c>
      <c r="M1259" s="58">
        <f t="shared" si="1656"/>
        <v>0</v>
      </c>
      <c r="N1259" s="28" t="b">
        <f t="shared" si="1645"/>
        <v>1</v>
      </c>
      <c r="O1259" s="28" t="b">
        <f t="shared" si="1646"/>
        <v>1</v>
      </c>
      <c r="P1259" s="28" t="b">
        <f t="shared" si="1647"/>
        <v>1</v>
      </c>
      <c r="Q1259" s="28" t="b">
        <f t="shared" si="1648"/>
        <v>1</v>
      </c>
      <c r="R1259" s="28" t="b">
        <f t="shared" si="1649"/>
        <v>1</v>
      </c>
      <c r="S1259" s="73" t="b">
        <f t="shared" si="1650"/>
        <v>0</v>
      </c>
      <c r="T1259" s="73">
        <f t="shared" si="1651"/>
        <v>4.1741000022739172E-2</v>
      </c>
      <c r="U1259" s="61">
        <f t="shared" si="1652"/>
        <v>0</v>
      </c>
      <c r="V1259" s="62">
        <f t="shared" si="1653"/>
        <v>0</v>
      </c>
      <c r="Z1259" s="43" t="s">
        <v>863</v>
      </c>
      <c r="AA1259" s="30">
        <v>40</v>
      </c>
      <c r="AB1259" s="31">
        <v>11</v>
      </c>
      <c r="AC1259" s="31">
        <v>2</v>
      </c>
      <c r="AD1259" s="32" t="s">
        <v>69</v>
      </c>
      <c r="AE1259" s="30">
        <v>410</v>
      </c>
      <c r="AF1259" s="44">
        <v>400490.1</v>
      </c>
      <c r="AG1259" s="34">
        <v>-7060.0999999999767</v>
      </c>
      <c r="AH1259" s="33">
        <v>393430</v>
      </c>
      <c r="AI1259" s="34">
        <v>0</v>
      </c>
      <c r="AJ1259" s="34">
        <v>0</v>
      </c>
      <c r="AK1259" s="34">
        <v>0</v>
      </c>
      <c r="AL1259" s="34">
        <v>0</v>
      </c>
      <c r="AM1259" s="34">
        <v>0</v>
      </c>
      <c r="AN1259" s="34">
        <v>0</v>
      </c>
    </row>
    <row r="1260" spans="1:40" s="25" customFormat="1" x14ac:dyDescent="0.25">
      <c r="A1260" s="3"/>
      <c r="B1260" s="43" t="s">
        <v>864</v>
      </c>
      <c r="C1260" s="15">
        <v>40</v>
      </c>
      <c r="D1260" s="16">
        <v>11</v>
      </c>
      <c r="E1260" s="16">
        <v>2</v>
      </c>
      <c r="F1260" s="17" t="s">
        <v>69</v>
      </c>
      <c r="G1260" s="15" t="s">
        <v>70</v>
      </c>
      <c r="H1260" s="18">
        <v>500000</v>
      </c>
      <c r="I1260" s="18">
        <v>0</v>
      </c>
      <c r="J1260" s="18">
        <v>0</v>
      </c>
      <c r="K1260" s="58">
        <f t="shared" si="1654"/>
        <v>500</v>
      </c>
      <c r="L1260" s="58">
        <f t="shared" si="1655"/>
        <v>0</v>
      </c>
      <c r="M1260" s="58">
        <f t="shared" si="1656"/>
        <v>0</v>
      </c>
      <c r="N1260" s="28" t="b">
        <f t="shared" si="1645"/>
        <v>1</v>
      </c>
      <c r="O1260" s="28" t="b">
        <f t="shared" si="1646"/>
        <v>1</v>
      </c>
      <c r="P1260" s="28" t="b">
        <f t="shared" si="1647"/>
        <v>1</v>
      </c>
      <c r="Q1260" s="28" t="b">
        <f t="shared" si="1648"/>
        <v>1</v>
      </c>
      <c r="R1260" s="28" t="b">
        <f t="shared" si="1649"/>
        <v>1</v>
      </c>
      <c r="S1260" s="73" t="b">
        <f t="shared" si="1650"/>
        <v>0</v>
      </c>
      <c r="T1260" s="73">
        <f t="shared" si="1651"/>
        <v>0</v>
      </c>
      <c r="U1260" s="61">
        <f t="shared" si="1652"/>
        <v>0</v>
      </c>
      <c r="V1260" s="62">
        <f t="shared" si="1653"/>
        <v>0</v>
      </c>
      <c r="Z1260" s="43" t="s">
        <v>864</v>
      </c>
      <c r="AA1260" s="30">
        <v>40</v>
      </c>
      <c r="AB1260" s="31">
        <v>11</v>
      </c>
      <c r="AC1260" s="31">
        <v>2</v>
      </c>
      <c r="AD1260" s="32" t="s">
        <v>69</v>
      </c>
      <c r="AE1260" s="30">
        <v>410</v>
      </c>
      <c r="AF1260" s="33"/>
      <c r="AG1260" s="34">
        <v>500</v>
      </c>
      <c r="AH1260" s="33">
        <v>500</v>
      </c>
      <c r="AI1260" s="34">
        <v>0</v>
      </c>
      <c r="AJ1260" s="34">
        <v>0</v>
      </c>
      <c r="AK1260" s="34">
        <v>0</v>
      </c>
      <c r="AL1260" s="34">
        <v>0</v>
      </c>
      <c r="AM1260" s="34">
        <v>0</v>
      </c>
      <c r="AN1260" s="34">
        <v>0</v>
      </c>
    </row>
    <row r="1261" spans="1:40" s="25" customFormat="1" ht="26.4" x14ac:dyDescent="0.25">
      <c r="A1261" s="3"/>
      <c r="B1261" s="14" t="s">
        <v>53</v>
      </c>
      <c r="C1261" s="15">
        <v>40</v>
      </c>
      <c r="D1261" s="16">
        <v>11</v>
      </c>
      <c r="E1261" s="16">
        <v>2</v>
      </c>
      <c r="F1261" s="17" t="s">
        <v>68</v>
      </c>
      <c r="G1261" s="15"/>
      <c r="H1261" s="18">
        <v>100000</v>
      </c>
      <c r="I1261" s="18">
        <v>0</v>
      </c>
      <c r="J1261" s="18">
        <v>0</v>
      </c>
      <c r="K1261" s="58">
        <f t="shared" si="1654"/>
        <v>100</v>
      </c>
      <c r="L1261" s="58">
        <f t="shared" si="1655"/>
        <v>0</v>
      </c>
      <c r="M1261" s="58">
        <f t="shared" si="1656"/>
        <v>0</v>
      </c>
      <c r="N1261" s="28" t="b">
        <f t="shared" si="1645"/>
        <v>1</v>
      </c>
      <c r="O1261" s="28" t="b">
        <f t="shared" si="1646"/>
        <v>1</v>
      </c>
      <c r="P1261" s="28" t="b">
        <f t="shared" si="1647"/>
        <v>1</v>
      </c>
      <c r="Q1261" s="28" t="b">
        <f t="shared" si="1648"/>
        <v>1</v>
      </c>
      <c r="R1261" s="28" t="b">
        <f t="shared" si="1649"/>
        <v>1</v>
      </c>
      <c r="S1261" s="73" t="b">
        <f t="shared" si="1650"/>
        <v>1</v>
      </c>
      <c r="T1261" s="73">
        <f t="shared" si="1651"/>
        <v>0</v>
      </c>
      <c r="U1261" s="61">
        <f t="shared" si="1652"/>
        <v>0</v>
      </c>
      <c r="V1261" s="62">
        <f t="shared" si="1653"/>
        <v>0</v>
      </c>
      <c r="Z1261" s="29" t="s">
        <v>53</v>
      </c>
      <c r="AA1261" s="30">
        <v>40</v>
      </c>
      <c r="AB1261" s="31">
        <v>11</v>
      </c>
      <c r="AC1261" s="31">
        <v>2</v>
      </c>
      <c r="AD1261" s="32" t="s">
        <v>68</v>
      </c>
      <c r="AE1261" s="30" t="s">
        <v>857</v>
      </c>
      <c r="AF1261" s="33">
        <v>100</v>
      </c>
      <c r="AG1261" s="34">
        <v>0</v>
      </c>
      <c r="AH1261" s="33">
        <v>100</v>
      </c>
      <c r="AI1261" s="34">
        <v>0</v>
      </c>
      <c r="AJ1261" s="34">
        <v>0</v>
      </c>
      <c r="AK1261" s="34">
        <v>0</v>
      </c>
      <c r="AL1261" s="34">
        <v>0</v>
      </c>
      <c r="AM1261" s="34">
        <v>0</v>
      </c>
      <c r="AN1261" s="34">
        <v>0</v>
      </c>
    </row>
    <row r="1262" spans="1:40" s="25" customFormat="1" ht="26.4" x14ac:dyDescent="0.25">
      <c r="A1262" s="3"/>
      <c r="B1262" s="14" t="s">
        <v>19</v>
      </c>
      <c r="C1262" s="15">
        <v>40</v>
      </c>
      <c r="D1262" s="16">
        <v>11</v>
      </c>
      <c r="E1262" s="16">
        <v>2</v>
      </c>
      <c r="F1262" s="17" t="s">
        <v>68</v>
      </c>
      <c r="G1262" s="15" t="s">
        <v>18</v>
      </c>
      <c r="H1262" s="18">
        <v>100000</v>
      </c>
      <c r="I1262" s="18">
        <v>0</v>
      </c>
      <c r="J1262" s="18">
        <v>0</v>
      </c>
      <c r="K1262" s="58">
        <f t="shared" si="1654"/>
        <v>100</v>
      </c>
      <c r="L1262" s="58">
        <f t="shared" si="1655"/>
        <v>0</v>
      </c>
      <c r="M1262" s="58">
        <f t="shared" si="1656"/>
        <v>0</v>
      </c>
      <c r="N1262" s="28" t="b">
        <f t="shared" si="1645"/>
        <v>1</v>
      </c>
      <c r="O1262" s="28" t="b">
        <f t="shared" si="1646"/>
        <v>1</v>
      </c>
      <c r="P1262" s="28" t="b">
        <f t="shared" si="1647"/>
        <v>1</v>
      </c>
      <c r="Q1262" s="28" t="b">
        <f t="shared" si="1648"/>
        <v>1</v>
      </c>
      <c r="R1262" s="28" t="b">
        <f t="shared" si="1649"/>
        <v>1</v>
      </c>
      <c r="S1262" s="73" t="b">
        <f t="shared" si="1650"/>
        <v>0</v>
      </c>
      <c r="T1262" s="73">
        <f t="shared" si="1651"/>
        <v>0</v>
      </c>
      <c r="U1262" s="61">
        <f t="shared" si="1652"/>
        <v>0</v>
      </c>
      <c r="V1262" s="62">
        <f t="shared" si="1653"/>
        <v>0</v>
      </c>
      <c r="Z1262" s="29" t="s">
        <v>19</v>
      </c>
      <c r="AA1262" s="30">
        <v>40</v>
      </c>
      <c r="AB1262" s="31">
        <v>11</v>
      </c>
      <c r="AC1262" s="31">
        <v>2</v>
      </c>
      <c r="AD1262" s="32" t="s">
        <v>68</v>
      </c>
      <c r="AE1262" s="30">
        <v>600</v>
      </c>
      <c r="AF1262" s="33">
        <v>100</v>
      </c>
      <c r="AG1262" s="34">
        <v>0</v>
      </c>
      <c r="AH1262" s="33">
        <v>100</v>
      </c>
      <c r="AI1262" s="34">
        <v>0</v>
      </c>
      <c r="AJ1262" s="34">
        <v>0</v>
      </c>
      <c r="AK1262" s="34">
        <v>0</v>
      </c>
      <c r="AL1262" s="34">
        <v>0</v>
      </c>
      <c r="AM1262" s="34">
        <v>0</v>
      </c>
      <c r="AN1262" s="34">
        <v>0</v>
      </c>
    </row>
    <row r="1263" spans="1:40" s="25" customFormat="1" x14ac:dyDescent="0.25">
      <c r="A1263" s="3"/>
      <c r="B1263" s="14" t="s">
        <v>17</v>
      </c>
      <c r="C1263" s="15">
        <v>40</v>
      </c>
      <c r="D1263" s="16">
        <v>11</v>
      </c>
      <c r="E1263" s="16">
        <v>2</v>
      </c>
      <c r="F1263" s="17" t="s">
        <v>68</v>
      </c>
      <c r="G1263" s="15" t="s">
        <v>16</v>
      </c>
      <c r="H1263" s="18">
        <v>100000</v>
      </c>
      <c r="I1263" s="18">
        <v>0</v>
      </c>
      <c r="J1263" s="18">
        <v>0</v>
      </c>
      <c r="K1263" s="58">
        <f t="shared" si="1654"/>
        <v>100</v>
      </c>
      <c r="L1263" s="58">
        <f t="shared" si="1655"/>
        <v>0</v>
      </c>
      <c r="M1263" s="58">
        <f t="shared" si="1656"/>
        <v>0</v>
      </c>
      <c r="N1263" s="28" t="b">
        <f t="shared" si="1645"/>
        <v>1</v>
      </c>
      <c r="O1263" s="28" t="b">
        <f t="shared" si="1646"/>
        <v>1</v>
      </c>
      <c r="P1263" s="28" t="b">
        <f t="shared" si="1647"/>
        <v>1</v>
      </c>
      <c r="Q1263" s="28" t="b">
        <f t="shared" si="1648"/>
        <v>1</v>
      </c>
      <c r="R1263" s="28" t="b">
        <f t="shared" si="1649"/>
        <v>1</v>
      </c>
      <c r="S1263" s="73" t="b">
        <f t="shared" si="1650"/>
        <v>0</v>
      </c>
      <c r="T1263" s="73">
        <f t="shared" si="1651"/>
        <v>0</v>
      </c>
      <c r="U1263" s="61">
        <f t="shared" si="1652"/>
        <v>0</v>
      </c>
      <c r="V1263" s="62">
        <f t="shared" si="1653"/>
        <v>0</v>
      </c>
      <c r="Z1263" s="29" t="s">
        <v>17</v>
      </c>
      <c r="AA1263" s="30">
        <v>40</v>
      </c>
      <c r="AB1263" s="31">
        <v>11</v>
      </c>
      <c r="AC1263" s="31">
        <v>2</v>
      </c>
      <c r="AD1263" s="32" t="s">
        <v>68</v>
      </c>
      <c r="AE1263" s="30">
        <v>620</v>
      </c>
      <c r="AF1263" s="33">
        <v>100</v>
      </c>
      <c r="AG1263" s="34">
        <v>0</v>
      </c>
      <c r="AH1263" s="33">
        <v>100</v>
      </c>
      <c r="AI1263" s="34">
        <v>0</v>
      </c>
      <c r="AJ1263" s="34">
        <v>0</v>
      </c>
      <c r="AK1263" s="34">
        <v>0</v>
      </c>
      <c r="AL1263" s="34">
        <v>0</v>
      </c>
      <c r="AM1263" s="34">
        <v>0</v>
      </c>
      <c r="AN1263" s="34">
        <v>0</v>
      </c>
    </row>
    <row r="1264" spans="1:40" s="25" customFormat="1" ht="26.4" x14ac:dyDescent="0.25">
      <c r="A1264" s="3"/>
      <c r="B1264" s="14" t="s">
        <v>58</v>
      </c>
      <c r="C1264" s="15">
        <v>40</v>
      </c>
      <c r="D1264" s="16">
        <v>11</v>
      </c>
      <c r="E1264" s="16">
        <v>2</v>
      </c>
      <c r="F1264" s="17" t="s">
        <v>57</v>
      </c>
      <c r="G1264" s="15"/>
      <c r="H1264" s="18">
        <v>2423700</v>
      </c>
      <c r="I1264" s="18">
        <v>1255700</v>
      </c>
      <c r="J1264" s="18">
        <v>1255700</v>
      </c>
      <c r="K1264" s="58">
        <f t="shared" si="1654"/>
        <v>2423.6999999999998</v>
      </c>
      <c r="L1264" s="58">
        <f t="shared" si="1655"/>
        <v>1255.7</v>
      </c>
      <c r="M1264" s="58">
        <f t="shared" si="1656"/>
        <v>1255.7</v>
      </c>
      <c r="N1264" s="28" t="b">
        <f t="shared" si="1645"/>
        <v>1</v>
      </c>
      <c r="O1264" s="28" t="b">
        <f t="shared" si="1646"/>
        <v>1</v>
      </c>
      <c r="P1264" s="28" t="b">
        <f t="shared" si="1647"/>
        <v>1</v>
      </c>
      <c r="Q1264" s="28" t="b">
        <f t="shared" si="1648"/>
        <v>1</v>
      </c>
      <c r="R1264" s="28" t="b">
        <f t="shared" si="1649"/>
        <v>1</v>
      </c>
      <c r="S1264" s="73" t="b">
        <f t="shared" si="1650"/>
        <v>1</v>
      </c>
      <c r="T1264" s="73">
        <f t="shared" si="1651"/>
        <v>0</v>
      </c>
      <c r="U1264" s="61">
        <f t="shared" si="1652"/>
        <v>0</v>
      </c>
      <c r="V1264" s="62">
        <f t="shared" si="1653"/>
        <v>0</v>
      </c>
      <c r="Z1264" s="29" t="s">
        <v>58</v>
      </c>
      <c r="AA1264" s="30">
        <v>40</v>
      </c>
      <c r="AB1264" s="31">
        <v>11</v>
      </c>
      <c r="AC1264" s="31">
        <v>2</v>
      </c>
      <c r="AD1264" s="32" t="s">
        <v>57</v>
      </c>
      <c r="AE1264" s="30" t="s">
        <v>857</v>
      </c>
      <c r="AF1264" s="33">
        <v>2423.6999999999998</v>
      </c>
      <c r="AG1264" s="34">
        <v>0</v>
      </c>
      <c r="AH1264" s="33">
        <v>2423.6999999999998</v>
      </c>
      <c r="AI1264" s="34">
        <v>1255.7</v>
      </c>
      <c r="AJ1264" s="34">
        <v>0</v>
      </c>
      <c r="AK1264" s="34">
        <v>1255.7</v>
      </c>
      <c r="AL1264" s="34">
        <v>1255.7</v>
      </c>
      <c r="AM1264" s="34">
        <v>0</v>
      </c>
      <c r="AN1264" s="34">
        <v>1255.7</v>
      </c>
    </row>
    <row r="1265" spans="1:40" s="25" customFormat="1" x14ac:dyDescent="0.25">
      <c r="A1265" s="3"/>
      <c r="B1265" s="14" t="s">
        <v>56</v>
      </c>
      <c r="C1265" s="15">
        <v>40</v>
      </c>
      <c r="D1265" s="16">
        <v>11</v>
      </c>
      <c r="E1265" s="16">
        <v>2</v>
      </c>
      <c r="F1265" s="17" t="s">
        <v>55</v>
      </c>
      <c r="G1265" s="15"/>
      <c r="H1265" s="18">
        <v>2423700</v>
      </c>
      <c r="I1265" s="18">
        <v>1255700</v>
      </c>
      <c r="J1265" s="18">
        <v>1255700</v>
      </c>
      <c r="K1265" s="58">
        <f t="shared" si="1654"/>
        <v>2423.6999999999998</v>
      </c>
      <c r="L1265" s="58">
        <f t="shared" si="1655"/>
        <v>1255.7</v>
      </c>
      <c r="M1265" s="58">
        <f t="shared" si="1656"/>
        <v>1255.7</v>
      </c>
      <c r="N1265" s="28" t="b">
        <f t="shared" si="1645"/>
        <v>1</v>
      </c>
      <c r="O1265" s="28" t="b">
        <f t="shared" si="1646"/>
        <v>1</v>
      </c>
      <c r="P1265" s="28" t="b">
        <f t="shared" si="1647"/>
        <v>1</v>
      </c>
      <c r="Q1265" s="28" t="b">
        <f t="shared" si="1648"/>
        <v>1</v>
      </c>
      <c r="R1265" s="28" t="b">
        <f t="shared" si="1649"/>
        <v>1</v>
      </c>
      <c r="S1265" s="73" t="b">
        <f t="shared" si="1650"/>
        <v>1</v>
      </c>
      <c r="T1265" s="73">
        <f t="shared" si="1651"/>
        <v>0</v>
      </c>
      <c r="U1265" s="61">
        <f t="shared" si="1652"/>
        <v>0</v>
      </c>
      <c r="V1265" s="62">
        <f t="shared" si="1653"/>
        <v>0</v>
      </c>
      <c r="Z1265" s="29" t="s">
        <v>56</v>
      </c>
      <c r="AA1265" s="30">
        <v>40</v>
      </c>
      <c r="AB1265" s="31">
        <v>11</v>
      </c>
      <c r="AC1265" s="31">
        <v>2</v>
      </c>
      <c r="AD1265" s="32" t="s">
        <v>55</v>
      </c>
      <c r="AE1265" s="30" t="s">
        <v>857</v>
      </c>
      <c r="AF1265" s="33">
        <v>2423.6999999999998</v>
      </c>
      <c r="AG1265" s="34">
        <v>0</v>
      </c>
      <c r="AH1265" s="33">
        <v>2423.6999999999998</v>
      </c>
      <c r="AI1265" s="34">
        <v>1255.7</v>
      </c>
      <c r="AJ1265" s="34">
        <v>0</v>
      </c>
      <c r="AK1265" s="34">
        <v>1255.7</v>
      </c>
      <c r="AL1265" s="34">
        <v>1255.7</v>
      </c>
      <c r="AM1265" s="34">
        <v>0</v>
      </c>
      <c r="AN1265" s="34">
        <v>1255.7</v>
      </c>
    </row>
    <row r="1266" spans="1:40" s="25" customFormat="1" ht="31.2" x14ac:dyDescent="0.25">
      <c r="A1266" s="3"/>
      <c r="B1266" s="14" t="s">
        <v>67</v>
      </c>
      <c r="C1266" s="15">
        <v>40</v>
      </c>
      <c r="D1266" s="16">
        <v>11</v>
      </c>
      <c r="E1266" s="16">
        <v>2</v>
      </c>
      <c r="F1266" s="17" t="s">
        <v>66</v>
      </c>
      <c r="G1266" s="15"/>
      <c r="H1266" s="18">
        <v>1669800</v>
      </c>
      <c r="I1266" s="18">
        <v>0</v>
      </c>
      <c r="J1266" s="18">
        <v>0</v>
      </c>
      <c r="K1266" s="58">
        <f t="shared" si="1654"/>
        <v>1669.8</v>
      </c>
      <c r="L1266" s="58">
        <f t="shared" si="1655"/>
        <v>0</v>
      </c>
      <c r="M1266" s="58">
        <f t="shared" si="1656"/>
        <v>0</v>
      </c>
      <c r="N1266" s="28" t="b">
        <f t="shared" si="1645"/>
        <v>1</v>
      </c>
      <c r="O1266" s="28" t="b">
        <f t="shared" si="1646"/>
        <v>1</v>
      </c>
      <c r="P1266" s="28" t="b">
        <f t="shared" si="1647"/>
        <v>1</v>
      </c>
      <c r="Q1266" s="28" t="b">
        <f t="shared" si="1648"/>
        <v>1</v>
      </c>
      <c r="R1266" s="28" t="b">
        <f t="shared" si="1649"/>
        <v>1</v>
      </c>
      <c r="S1266" s="73" t="b">
        <f t="shared" si="1650"/>
        <v>1</v>
      </c>
      <c r="T1266" s="73">
        <f t="shared" si="1651"/>
        <v>0</v>
      </c>
      <c r="U1266" s="61">
        <f t="shared" si="1652"/>
        <v>0</v>
      </c>
      <c r="V1266" s="62">
        <f t="shared" si="1653"/>
        <v>0</v>
      </c>
      <c r="Z1266" s="29" t="s">
        <v>67</v>
      </c>
      <c r="AA1266" s="30">
        <v>40</v>
      </c>
      <c r="AB1266" s="31">
        <v>11</v>
      </c>
      <c r="AC1266" s="31">
        <v>2</v>
      </c>
      <c r="AD1266" s="32" t="s">
        <v>66</v>
      </c>
      <c r="AE1266" s="30" t="s">
        <v>857</v>
      </c>
      <c r="AF1266" s="33">
        <v>1669.8</v>
      </c>
      <c r="AG1266" s="34">
        <v>0</v>
      </c>
      <c r="AH1266" s="33">
        <v>1669.8</v>
      </c>
      <c r="AI1266" s="34">
        <v>0</v>
      </c>
      <c r="AJ1266" s="34">
        <v>0</v>
      </c>
      <c r="AK1266" s="34">
        <v>0</v>
      </c>
      <c r="AL1266" s="34">
        <v>0</v>
      </c>
      <c r="AM1266" s="34">
        <v>0</v>
      </c>
      <c r="AN1266" s="34">
        <v>0</v>
      </c>
    </row>
    <row r="1267" spans="1:40" s="25" customFormat="1" ht="26.4" x14ac:dyDescent="0.25">
      <c r="A1267" s="3"/>
      <c r="B1267" s="14" t="s">
        <v>19</v>
      </c>
      <c r="C1267" s="15">
        <v>40</v>
      </c>
      <c r="D1267" s="16">
        <v>11</v>
      </c>
      <c r="E1267" s="16">
        <v>2</v>
      </c>
      <c r="F1267" s="17" t="s">
        <v>66</v>
      </c>
      <c r="G1267" s="15" t="s">
        <v>18</v>
      </c>
      <c r="H1267" s="18">
        <v>1669800</v>
      </c>
      <c r="I1267" s="18">
        <v>0</v>
      </c>
      <c r="J1267" s="18">
        <v>0</v>
      </c>
      <c r="K1267" s="58">
        <f t="shared" si="1654"/>
        <v>1669.8</v>
      </c>
      <c r="L1267" s="58">
        <f t="shared" si="1655"/>
        <v>0</v>
      </c>
      <c r="M1267" s="58">
        <f t="shared" si="1656"/>
        <v>0</v>
      </c>
      <c r="N1267" s="28" t="b">
        <f t="shared" si="1645"/>
        <v>1</v>
      </c>
      <c r="O1267" s="28" t="b">
        <f t="shared" si="1646"/>
        <v>1</v>
      </c>
      <c r="P1267" s="28" t="b">
        <f t="shared" si="1647"/>
        <v>1</v>
      </c>
      <c r="Q1267" s="28" t="b">
        <f t="shared" si="1648"/>
        <v>1</v>
      </c>
      <c r="R1267" s="28" t="b">
        <f t="shared" si="1649"/>
        <v>1</v>
      </c>
      <c r="S1267" s="73" t="b">
        <f t="shared" si="1650"/>
        <v>0</v>
      </c>
      <c r="T1267" s="73">
        <f t="shared" si="1651"/>
        <v>0</v>
      </c>
      <c r="U1267" s="61">
        <f t="shared" si="1652"/>
        <v>0</v>
      </c>
      <c r="V1267" s="62">
        <f t="shared" si="1653"/>
        <v>0</v>
      </c>
      <c r="Z1267" s="29" t="s">
        <v>19</v>
      </c>
      <c r="AA1267" s="30">
        <v>40</v>
      </c>
      <c r="AB1267" s="31">
        <v>11</v>
      </c>
      <c r="AC1267" s="31">
        <v>2</v>
      </c>
      <c r="AD1267" s="32" t="s">
        <v>66</v>
      </c>
      <c r="AE1267" s="30">
        <v>600</v>
      </c>
      <c r="AF1267" s="33">
        <v>1669.8</v>
      </c>
      <c r="AG1267" s="34">
        <v>0</v>
      </c>
      <c r="AH1267" s="33">
        <v>1669.8</v>
      </c>
      <c r="AI1267" s="34">
        <v>0</v>
      </c>
      <c r="AJ1267" s="34">
        <v>0</v>
      </c>
      <c r="AK1267" s="34">
        <v>0</v>
      </c>
      <c r="AL1267" s="34">
        <v>0</v>
      </c>
      <c r="AM1267" s="34">
        <v>0</v>
      </c>
      <c r="AN1267" s="34">
        <v>0</v>
      </c>
    </row>
    <row r="1268" spans="1:40" s="25" customFormat="1" x14ac:dyDescent="0.25">
      <c r="A1268" s="3"/>
      <c r="B1268" s="14" t="s">
        <v>52</v>
      </c>
      <c r="C1268" s="15">
        <v>40</v>
      </c>
      <c r="D1268" s="16">
        <v>11</v>
      </c>
      <c r="E1268" s="16">
        <v>2</v>
      </c>
      <c r="F1268" s="17" t="s">
        <v>66</v>
      </c>
      <c r="G1268" s="15" t="s">
        <v>51</v>
      </c>
      <c r="H1268" s="18">
        <v>1669800</v>
      </c>
      <c r="I1268" s="18">
        <v>0</v>
      </c>
      <c r="J1268" s="18">
        <v>0</v>
      </c>
      <c r="K1268" s="58">
        <f t="shared" si="1654"/>
        <v>1669.8</v>
      </c>
      <c r="L1268" s="58">
        <f t="shared" si="1655"/>
        <v>0</v>
      </c>
      <c r="M1268" s="58">
        <f t="shared" si="1656"/>
        <v>0</v>
      </c>
      <c r="N1268" s="28" t="b">
        <f t="shared" si="1645"/>
        <v>1</v>
      </c>
      <c r="O1268" s="28" t="b">
        <f t="shared" si="1646"/>
        <v>1</v>
      </c>
      <c r="P1268" s="28" t="b">
        <f t="shared" si="1647"/>
        <v>1</v>
      </c>
      <c r="Q1268" s="28" t="b">
        <f t="shared" si="1648"/>
        <v>1</v>
      </c>
      <c r="R1268" s="28" t="b">
        <f t="shared" si="1649"/>
        <v>1</v>
      </c>
      <c r="S1268" s="73" t="b">
        <f t="shared" si="1650"/>
        <v>0</v>
      </c>
      <c r="T1268" s="73">
        <f t="shared" si="1651"/>
        <v>0</v>
      </c>
      <c r="U1268" s="61">
        <f t="shared" si="1652"/>
        <v>0</v>
      </c>
      <c r="V1268" s="62">
        <f t="shared" si="1653"/>
        <v>0</v>
      </c>
      <c r="Z1268" s="29" t="s">
        <v>52</v>
      </c>
      <c r="AA1268" s="30">
        <v>40</v>
      </c>
      <c r="AB1268" s="31">
        <v>11</v>
      </c>
      <c r="AC1268" s="31">
        <v>2</v>
      </c>
      <c r="AD1268" s="32" t="s">
        <v>66</v>
      </c>
      <c r="AE1268" s="30">
        <v>610</v>
      </c>
      <c r="AF1268" s="33">
        <v>1669.8</v>
      </c>
      <c r="AG1268" s="34">
        <v>0</v>
      </c>
      <c r="AH1268" s="33">
        <v>1669.8</v>
      </c>
      <c r="AI1268" s="34">
        <v>0</v>
      </c>
      <c r="AJ1268" s="34">
        <v>0</v>
      </c>
      <c r="AK1268" s="34">
        <v>0</v>
      </c>
      <c r="AL1268" s="34">
        <v>0</v>
      </c>
      <c r="AM1268" s="34">
        <v>0</v>
      </c>
      <c r="AN1268" s="34">
        <v>0</v>
      </c>
    </row>
    <row r="1269" spans="1:40" s="25" customFormat="1" ht="52.8" x14ac:dyDescent="0.25">
      <c r="A1269" s="3"/>
      <c r="B1269" s="14" t="s">
        <v>65</v>
      </c>
      <c r="C1269" s="15">
        <v>40</v>
      </c>
      <c r="D1269" s="16">
        <v>11</v>
      </c>
      <c r="E1269" s="16">
        <v>2</v>
      </c>
      <c r="F1269" s="17" t="s">
        <v>64</v>
      </c>
      <c r="G1269" s="15"/>
      <c r="H1269" s="18">
        <v>716200</v>
      </c>
      <c r="I1269" s="18">
        <v>1192900</v>
      </c>
      <c r="J1269" s="18">
        <v>1192900</v>
      </c>
      <c r="K1269" s="58">
        <f t="shared" si="1654"/>
        <v>716.2</v>
      </c>
      <c r="L1269" s="58">
        <f t="shared" si="1655"/>
        <v>1192.9000000000001</v>
      </c>
      <c r="M1269" s="58">
        <f t="shared" si="1656"/>
        <v>1192.9000000000001</v>
      </c>
      <c r="N1269" s="28" t="b">
        <f t="shared" si="1645"/>
        <v>1</v>
      </c>
      <c r="O1269" s="28" t="b">
        <f t="shared" si="1646"/>
        <v>1</v>
      </c>
      <c r="P1269" s="28" t="b">
        <f t="shared" si="1647"/>
        <v>1</v>
      </c>
      <c r="Q1269" s="28" t="b">
        <f t="shared" si="1648"/>
        <v>1</v>
      </c>
      <c r="R1269" s="28" t="b">
        <f t="shared" si="1649"/>
        <v>1</v>
      </c>
      <c r="S1269" s="73" t="b">
        <f t="shared" si="1650"/>
        <v>1</v>
      </c>
      <c r="T1269" s="73">
        <f t="shared" si="1651"/>
        <v>0</v>
      </c>
      <c r="U1269" s="61">
        <f t="shared" si="1652"/>
        <v>0</v>
      </c>
      <c r="V1269" s="62">
        <f t="shared" si="1653"/>
        <v>0</v>
      </c>
      <c r="Z1269" s="29" t="s">
        <v>65</v>
      </c>
      <c r="AA1269" s="30">
        <v>40</v>
      </c>
      <c r="AB1269" s="31">
        <v>11</v>
      </c>
      <c r="AC1269" s="31">
        <v>2</v>
      </c>
      <c r="AD1269" s="32" t="s">
        <v>64</v>
      </c>
      <c r="AE1269" s="30" t="s">
        <v>857</v>
      </c>
      <c r="AF1269" s="33">
        <v>716.2</v>
      </c>
      <c r="AG1269" s="34">
        <v>0</v>
      </c>
      <c r="AH1269" s="33">
        <v>716.2</v>
      </c>
      <c r="AI1269" s="34">
        <v>1192.9000000000001</v>
      </c>
      <c r="AJ1269" s="34">
        <v>0</v>
      </c>
      <c r="AK1269" s="34">
        <v>1192.9000000000001</v>
      </c>
      <c r="AL1269" s="34">
        <v>1192.9000000000001</v>
      </c>
      <c r="AM1269" s="34">
        <v>0</v>
      </c>
      <c r="AN1269" s="34">
        <v>1192.9000000000001</v>
      </c>
    </row>
    <row r="1270" spans="1:40" s="25" customFormat="1" ht="26.4" x14ac:dyDescent="0.25">
      <c r="A1270" s="3"/>
      <c r="B1270" s="14" t="s">
        <v>19</v>
      </c>
      <c r="C1270" s="15">
        <v>40</v>
      </c>
      <c r="D1270" s="16">
        <v>11</v>
      </c>
      <c r="E1270" s="16">
        <v>2</v>
      </c>
      <c r="F1270" s="17" t="s">
        <v>64</v>
      </c>
      <c r="G1270" s="15" t="s">
        <v>18</v>
      </c>
      <c r="H1270" s="18">
        <v>716200</v>
      </c>
      <c r="I1270" s="18">
        <v>1192900</v>
      </c>
      <c r="J1270" s="18">
        <v>1192900</v>
      </c>
      <c r="K1270" s="58">
        <f t="shared" ref="K1270:K1293" si="1657">H1270/1000</f>
        <v>716.2</v>
      </c>
      <c r="L1270" s="58">
        <f t="shared" ref="L1270:L1293" si="1658">I1270/1000</f>
        <v>1192.9000000000001</v>
      </c>
      <c r="M1270" s="58">
        <f t="shared" ref="M1270:M1293" si="1659">J1270/1000</f>
        <v>1192.9000000000001</v>
      </c>
      <c r="N1270" s="28" t="b">
        <f t="shared" ref="N1270:N1293" si="1660">B1270=Z1270</f>
        <v>1</v>
      </c>
      <c r="O1270" s="28" t="b">
        <f t="shared" ref="O1270:O1293" si="1661">C1270=AA1270</f>
        <v>1</v>
      </c>
      <c r="P1270" s="28" t="b">
        <f t="shared" ref="P1270:P1293" si="1662">D1270=AB1270</f>
        <v>1</v>
      </c>
      <c r="Q1270" s="28" t="b">
        <f t="shared" ref="Q1270:Q1293" si="1663">E1270=AC1270</f>
        <v>1</v>
      </c>
      <c r="R1270" s="28" t="b">
        <f t="shared" ref="R1270:R1293" si="1664">F1270=AD1270</f>
        <v>1</v>
      </c>
      <c r="S1270" s="73" t="b">
        <f t="shared" ref="S1270:S1293" si="1665">G1270=AE1270</f>
        <v>0</v>
      </c>
      <c r="T1270" s="73">
        <f t="shared" ref="T1270:T1293" si="1666">K1270-AH1270</f>
        <v>0</v>
      </c>
      <c r="U1270" s="61">
        <f t="shared" ref="U1270:U1293" si="1667">L1270-AK1270</f>
        <v>0</v>
      </c>
      <c r="V1270" s="62">
        <f t="shared" ref="V1270:V1293" si="1668">M1270-AN1270</f>
        <v>0</v>
      </c>
      <c r="Z1270" s="29" t="s">
        <v>19</v>
      </c>
      <c r="AA1270" s="30">
        <v>40</v>
      </c>
      <c r="AB1270" s="31">
        <v>11</v>
      </c>
      <c r="AC1270" s="31">
        <v>2</v>
      </c>
      <c r="AD1270" s="32" t="s">
        <v>64</v>
      </c>
      <c r="AE1270" s="30">
        <v>600</v>
      </c>
      <c r="AF1270" s="33">
        <v>716.2</v>
      </c>
      <c r="AG1270" s="34">
        <v>0</v>
      </c>
      <c r="AH1270" s="33">
        <v>716.2</v>
      </c>
      <c r="AI1270" s="34">
        <v>1192.9000000000001</v>
      </c>
      <c r="AJ1270" s="34">
        <v>0</v>
      </c>
      <c r="AK1270" s="34">
        <v>1192.9000000000001</v>
      </c>
      <c r="AL1270" s="34">
        <v>1192.9000000000001</v>
      </c>
      <c r="AM1270" s="34">
        <v>0</v>
      </c>
      <c r="AN1270" s="34">
        <v>1192.9000000000001</v>
      </c>
    </row>
    <row r="1271" spans="1:40" s="25" customFormat="1" x14ac:dyDescent="0.25">
      <c r="A1271" s="3"/>
      <c r="B1271" s="14" t="s">
        <v>52</v>
      </c>
      <c r="C1271" s="15">
        <v>40</v>
      </c>
      <c r="D1271" s="16">
        <v>11</v>
      </c>
      <c r="E1271" s="16">
        <v>2</v>
      </c>
      <c r="F1271" s="17" t="s">
        <v>64</v>
      </c>
      <c r="G1271" s="15" t="s">
        <v>51</v>
      </c>
      <c r="H1271" s="18">
        <v>716200</v>
      </c>
      <c r="I1271" s="18">
        <v>1192900</v>
      </c>
      <c r="J1271" s="18">
        <v>1192900</v>
      </c>
      <c r="K1271" s="58">
        <f t="shared" si="1657"/>
        <v>716.2</v>
      </c>
      <c r="L1271" s="58">
        <f t="shared" si="1658"/>
        <v>1192.9000000000001</v>
      </c>
      <c r="M1271" s="58">
        <f t="shared" si="1659"/>
        <v>1192.9000000000001</v>
      </c>
      <c r="N1271" s="28" t="b">
        <f t="shared" si="1660"/>
        <v>1</v>
      </c>
      <c r="O1271" s="28" t="b">
        <f t="shared" si="1661"/>
        <v>1</v>
      </c>
      <c r="P1271" s="28" t="b">
        <f t="shared" si="1662"/>
        <v>1</v>
      </c>
      <c r="Q1271" s="28" t="b">
        <f t="shared" si="1663"/>
        <v>1</v>
      </c>
      <c r="R1271" s="28" t="b">
        <f t="shared" si="1664"/>
        <v>1</v>
      </c>
      <c r="S1271" s="73" t="b">
        <f t="shared" si="1665"/>
        <v>0</v>
      </c>
      <c r="T1271" s="73">
        <f t="shared" si="1666"/>
        <v>0</v>
      </c>
      <c r="U1271" s="61">
        <f t="shared" si="1667"/>
        <v>0</v>
      </c>
      <c r="V1271" s="62">
        <f t="shared" si="1668"/>
        <v>0</v>
      </c>
      <c r="Z1271" s="29" t="s">
        <v>52</v>
      </c>
      <c r="AA1271" s="30">
        <v>40</v>
      </c>
      <c r="AB1271" s="31">
        <v>11</v>
      </c>
      <c r="AC1271" s="31">
        <v>2</v>
      </c>
      <c r="AD1271" s="32" t="s">
        <v>64</v>
      </c>
      <c r="AE1271" s="30">
        <v>610</v>
      </c>
      <c r="AF1271" s="33">
        <v>716.2</v>
      </c>
      <c r="AG1271" s="34">
        <v>0</v>
      </c>
      <c r="AH1271" s="33">
        <v>716.2</v>
      </c>
      <c r="AI1271" s="34">
        <v>1192.9000000000001</v>
      </c>
      <c r="AJ1271" s="34">
        <v>0</v>
      </c>
      <c r="AK1271" s="34">
        <v>1192.9000000000001</v>
      </c>
      <c r="AL1271" s="34">
        <v>1192.9000000000001</v>
      </c>
      <c r="AM1271" s="34">
        <v>0</v>
      </c>
      <c r="AN1271" s="34">
        <v>1192.9000000000001</v>
      </c>
    </row>
    <row r="1272" spans="1:40" s="25" customFormat="1" ht="52.8" x14ac:dyDescent="0.25">
      <c r="A1272" s="3"/>
      <c r="B1272" s="14" t="s">
        <v>63</v>
      </c>
      <c r="C1272" s="15">
        <v>40</v>
      </c>
      <c r="D1272" s="16">
        <v>11</v>
      </c>
      <c r="E1272" s="16">
        <v>2</v>
      </c>
      <c r="F1272" s="17" t="s">
        <v>62</v>
      </c>
      <c r="G1272" s="15"/>
      <c r="H1272" s="18">
        <v>37700</v>
      </c>
      <c r="I1272" s="18">
        <v>62800</v>
      </c>
      <c r="J1272" s="18">
        <v>62800</v>
      </c>
      <c r="K1272" s="58">
        <f t="shared" si="1657"/>
        <v>37.700000000000003</v>
      </c>
      <c r="L1272" s="58">
        <f t="shared" si="1658"/>
        <v>62.8</v>
      </c>
      <c r="M1272" s="58">
        <f t="shared" si="1659"/>
        <v>62.8</v>
      </c>
      <c r="N1272" s="28" t="b">
        <f t="shared" si="1660"/>
        <v>1</v>
      </c>
      <c r="O1272" s="28" t="b">
        <f t="shared" si="1661"/>
        <v>1</v>
      </c>
      <c r="P1272" s="28" t="b">
        <f t="shared" si="1662"/>
        <v>1</v>
      </c>
      <c r="Q1272" s="28" t="b">
        <f t="shared" si="1663"/>
        <v>1</v>
      </c>
      <c r="R1272" s="28" t="b">
        <f t="shared" si="1664"/>
        <v>1</v>
      </c>
      <c r="S1272" s="73" t="b">
        <f t="shared" si="1665"/>
        <v>1</v>
      </c>
      <c r="T1272" s="73">
        <f t="shared" si="1666"/>
        <v>0</v>
      </c>
      <c r="U1272" s="61">
        <f t="shared" si="1667"/>
        <v>0</v>
      </c>
      <c r="V1272" s="62">
        <f t="shared" si="1668"/>
        <v>0</v>
      </c>
      <c r="Z1272" s="29" t="s">
        <v>63</v>
      </c>
      <c r="AA1272" s="30">
        <v>40</v>
      </c>
      <c r="AB1272" s="31">
        <v>11</v>
      </c>
      <c r="AC1272" s="31">
        <v>2</v>
      </c>
      <c r="AD1272" s="32" t="s">
        <v>62</v>
      </c>
      <c r="AE1272" s="30" t="s">
        <v>857</v>
      </c>
      <c r="AF1272" s="33">
        <v>37.700000000000003</v>
      </c>
      <c r="AG1272" s="34">
        <v>0</v>
      </c>
      <c r="AH1272" s="33">
        <v>37.700000000000003</v>
      </c>
      <c r="AI1272" s="34">
        <v>62.8</v>
      </c>
      <c r="AJ1272" s="34">
        <v>0</v>
      </c>
      <c r="AK1272" s="34">
        <v>62.8</v>
      </c>
      <c r="AL1272" s="34">
        <v>62.8</v>
      </c>
      <c r="AM1272" s="34">
        <v>0</v>
      </c>
      <c r="AN1272" s="34">
        <v>62.8</v>
      </c>
    </row>
    <row r="1273" spans="1:40" s="25" customFormat="1" ht="26.4" x14ac:dyDescent="0.25">
      <c r="A1273" s="3"/>
      <c r="B1273" s="14" t="s">
        <v>19</v>
      </c>
      <c r="C1273" s="15">
        <v>40</v>
      </c>
      <c r="D1273" s="16">
        <v>11</v>
      </c>
      <c r="E1273" s="16">
        <v>2</v>
      </c>
      <c r="F1273" s="17" t="s">
        <v>62</v>
      </c>
      <c r="G1273" s="15" t="s">
        <v>18</v>
      </c>
      <c r="H1273" s="18">
        <v>37700</v>
      </c>
      <c r="I1273" s="18">
        <v>62800</v>
      </c>
      <c r="J1273" s="18">
        <v>62800</v>
      </c>
      <c r="K1273" s="58">
        <f t="shared" si="1657"/>
        <v>37.700000000000003</v>
      </c>
      <c r="L1273" s="58">
        <f t="shared" si="1658"/>
        <v>62.8</v>
      </c>
      <c r="M1273" s="58">
        <f t="shared" si="1659"/>
        <v>62.8</v>
      </c>
      <c r="N1273" s="28" t="b">
        <f t="shared" si="1660"/>
        <v>1</v>
      </c>
      <c r="O1273" s="28" t="b">
        <f t="shared" si="1661"/>
        <v>1</v>
      </c>
      <c r="P1273" s="28" t="b">
        <f t="shared" si="1662"/>
        <v>1</v>
      </c>
      <c r="Q1273" s="28" t="b">
        <f t="shared" si="1663"/>
        <v>1</v>
      </c>
      <c r="R1273" s="28" t="b">
        <f t="shared" si="1664"/>
        <v>1</v>
      </c>
      <c r="S1273" s="73" t="b">
        <f t="shared" si="1665"/>
        <v>0</v>
      </c>
      <c r="T1273" s="73">
        <f t="shared" si="1666"/>
        <v>0</v>
      </c>
      <c r="U1273" s="61">
        <f t="shared" si="1667"/>
        <v>0</v>
      </c>
      <c r="V1273" s="62">
        <f t="shared" si="1668"/>
        <v>0</v>
      </c>
      <c r="Z1273" s="29" t="s">
        <v>19</v>
      </c>
      <c r="AA1273" s="30">
        <v>40</v>
      </c>
      <c r="AB1273" s="31">
        <v>11</v>
      </c>
      <c r="AC1273" s="31">
        <v>2</v>
      </c>
      <c r="AD1273" s="32" t="s">
        <v>62</v>
      </c>
      <c r="AE1273" s="30">
        <v>600</v>
      </c>
      <c r="AF1273" s="33">
        <v>37.700000000000003</v>
      </c>
      <c r="AG1273" s="34">
        <v>0</v>
      </c>
      <c r="AH1273" s="33">
        <v>37.700000000000003</v>
      </c>
      <c r="AI1273" s="34">
        <v>62.8</v>
      </c>
      <c r="AJ1273" s="34">
        <v>0</v>
      </c>
      <c r="AK1273" s="34">
        <v>62.8</v>
      </c>
      <c r="AL1273" s="34">
        <v>62.8</v>
      </c>
      <c r="AM1273" s="34">
        <v>0</v>
      </c>
      <c r="AN1273" s="34">
        <v>62.8</v>
      </c>
    </row>
    <row r="1274" spans="1:40" s="25" customFormat="1" x14ac:dyDescent="0.25">
      <c r="A1274" s="3"/>
      <c r="B1274" s="14" t="s">
        <v>52</v>
      </c>
      <c r="C1274" s="15">
        <v>40</v>
      </c>
      <c r="D1274" s="16">
        <v>11</v>
      </c>
      <c r="E1274" s="16">
        <v>2</v>
      </c>
      <c r="F1274" s="17" t="s">
        <v>62</v>
      </c>
      <c r="G1274" s="15" t="s">
        <v>51</v>
      </c>
      <c r="H1274" s="18">
        <v>37700</v>
      </c>
      <c r="I1274" s="18">
        <v>62800</v>
      </c>
      <c r="J1274" s="18">
        <v>62800</v>
      </c>
      <c r="K1274" s="58">
        <f t="shared" si="1657"/>
        <v>37.700000000000003</v>
      </c>
      <c r="L1274" s="58">
        <f t="shared" si="1658"/>
        <v>62.8</v>
      </c>
      <c r="M1274" s="58">
        <f t="shared" si="1659"/>
        <v>62.8</v>
      </c>
      <c r="N1274" s="28" t="b">
        <f t="shared" si="1660"/>
        <v>1</v>
      </c>
      <c r="O1274" s="28" t="b">
        <f t="shared" si="1661"/>
        <v>1</v>
      </c>
      <c r="P1274" s="28" t="b">
        <f t="shared" si="1662"/>
        <v>1</v>
      </c>
      <c r="Q1274" s="28" t="b">
        <f t="shared" si="1663"/>
        <v>1</v>
      </c>
      <c r="R1274" s="28" t="b">
        <f t="shared" si="1664"/>
        <v>1</v>
      </c>
      <c r="S1274" s="73" t="b">
        <f t="shared" si="1665"/>
        <v>0</v>
      </c>
      <c r="T1274" s="73">
        <f t="shared" si="1666"/>
        <v>0</v>
      </c>
      <c r="U1274" s="61">
        <f t="shared" si="1667"/>
        <v>0</v>
      </c>
      <c r="V1274" s="62">
        <f t="shared" si="1668"/>
        <v>0</v>
      </c>
      <c r="Z1274" s="29" t="s">
        <v>52</v>
      </c>
      <c r="AA1274" s="30">
        <v>40</v>
      </c>
      <c r="AB1274" s="31">
        <v>11</v>
      </c>
      <c r="AC1274" s="31">
        <v>2</v>
      </c>
      <c r="AD1274" s="32" t="s">
        <v>62</v>
      </c>
      <c r="AE1274" s="30">
        <v>610</v>
      </c>
      <c r="AF1274" s="33">
        <v>37.700000000000003</v>
      </c>
      <c r="AG1274" s="34">
        <v>0</v>
      </c>
      <c r="AH1274" s="33">
        <v>37.700000000000003</v>
      </c>
      <c r="AI1274" s="34">
        <v>62.8</v>
      </c>
      <c r="AJ1274" s="34">
        <v>0</v>
      </c>
      <c r="AK1274" s="34">
        <v>62.8</v>
      </c>
      <c r="AL1274" s="34">
        <v>62.8</v>
      </c>
      <c r="AM1274" s="34">
        <v>0</v>
      </c>
      <c r="AN1274" s="34">
        <v>62.8</v>
      </c>
    </row>
    <row r="1275" spans="1:40" s="25" customFormat="1" x14ac:dyDescent="0.25">
      <c r="A1275" s="3"/>
      <c r="B1275" s="19" t="s">
        <v>61</v>
      </c>
      <c r="C1275" s="15">
        <v>40</v>
      </c>
      <c r="D1275" s="16">
        <v>11</v>
      </c>
      <c r="E1275" s="16">
        <v>3</v>
      </c>
      <c r="F1275" s="17"/>
      <c r="G1275" s="15"/>
      <c r="H1275" s="18">
        <v>0</v>
      </c>
      <c r="I1275" s="18">
        <v>0</v>
      </c>
      <c r="J1275" s="18">
        <v>0</v>
      </c>
      <c r="K1275" s="58">
        <f t="shared" si="1657"/>
        <v>0</v>
      </c>
      <c r="L1275" s="58">
        <f t="shared" si="1658"/>
        <v>0</v>
      </c>
      <c r="M1275" s="58">
        <f t="shared" si="1659"/>
        <v>0</v>
      </c>
      <c r="N1275" s="28" t="b">
        <f t="shared" si="1660"/>
        <v>1</v>
      </c>
      <c r="O1275" s="28" t="b">
        <f t="shared" si="1661"/>
        <v>1</v>
      </c>
      <c r="P1275" s="28" t="b">
        <f t="shared" si="1662"/>
        <v>1</v>
      </c>
      <c r="Q1275" s="28" t="b">
        <f t="shared" si="1663"/>
        <v>1</v>
      </c>
      <c r="R1275" s="28" t="b">
        <f t="shared" si="1664"/>
        <v>1</v>
      </c>
      <c r="S1275" s="73" t="b">
        <f t="shared" si="1665"/>
        <v>1</v>
      </c>
      <c r="T1275" s="73">
        <f t="shared" si="1666"/>
        <v>0</v>
      </c>
      <c r="U1275" s="61">
        <f t="shared" si="1667"/>
        <v>0</v>
      </c>
      <c r="V1275" s="62">
        <f t="shared" si="1668"/>
        <v>0</v>
      </c>
      <c r="Z1275" s="29" t="s">
        <v>61</v>
      </c>
      <c r="AA1275" s="30">
        <v>40</v>
      </c>
      <c r="AB1275" s="31">
        <v>11</v>
      </c>
      <c r="AC1275" s="31">
        <v>3</v>
      </c>
      <c r="AD1275" s="32" t="s">
        <v>857</v>
      </c>
      <c r="AE1275" s="30" t="s">
        <v>857</v>
      </c>
      <c r="AF1275" s="33">
        <v>88180.46</v>
      </c>
      <c r="AG1275" s="34">
        <v>-88180.46</v>
      </c>
      <c r="AH1275" s="33">
        <v>0</v>
      </c>
      <c r="AI1275" s="34">
        <v>76068.800000000003</v>
      </c>
      <c r="AJ1275" s="34">
        <v>-76068.800000000003</v>
      </c>
      <c r="AK1275" s="34">
        <v>0</v>
      </c>
      <c r="AL1275" s="34">
        <v>71959.600000000006</v>
      </c>
      <c r="AM1275" s="34">
        <v>-71959.600000000006</v>
      </c>
      <c r="AN1275" s="34">
        <v>0</v>
      </c>
    </row>
    <row r="1276" spans="1:40" s="25" customFormat="1" ht="26.4" x14ac:dyDescent="0.25">
      <c r="A1276" s="3"/>
      <c r="B1276" s="20" t="s">
        <v>60</v>
      </c>
      <c r="C1276" s="15">
        <v>40</v>
      </c>
      <c r="D1276" s="16">
        <v>11</v>
      </c>
      <c r="E1276" s="16">
        <v>3</v>
      </c>
      <c r="F1276" s="17" t="s">
        <v>59</v>
      </c>
      <c r="G1276" s="15"/>
      <c r="H1276" s="18">
        <v>0</v>
      </c>
      <c r="I1276" s="18">
        <v>0</v>
      </c>
      <c r="J1276" s="18">
        <v>0</v>
      </c>
      <c r="K1276" s="58">
        <f t="shared" si="1657"/>
        <v>0</v>
      </c>
      <c r="L1276" s="58">
        <f t="shared" si="1658"/>
        <v>0</v>
      </c>
      <c r="M1276" s="58">
        <f t="shared" si="1659"/>
        <v>0</v>
      </c>
      <c r="N1276" s="28" t="b">
        <f t="shared" si="1660"/>
        <v>1</v>
      </c>
      <c r="O1276" s="28" t="b">
        <f t="shared" si="1661"/>
        <v>1</v>
      </c>
      <c r="P1276" s="28" t="b">
        <f t="shared" si="1662"/>
        <v>1</v>
      </c>
      <c r="Q1276" s="28" t="b">
        <f t="shared" si="1663"/>
        <v>1</v>
      </c>
      <c r="R1276" s="28" t="b">
        <f t="shared" si="1664"/>
        <v>1</v>
      </c>
      <c r="S1276" s="73" t="b">
        <f t="shared" si="1665"/>
        <v>1</v>
      </c>
      <c r="T1276" s="73">
        <f t="shared" si="1666"/>
        <v>0</v>
      </c>
      <c r="U1276" s="61">
        <f t="shared" si="1667"/>
        <v>0</v>
      </c>
      <c r="V1276" s="62">
        <f t="shared" si="1668"/>
        <v>0</v>
      </c>
      <c r="Z1276" s="29" t="s">
        <v>60</v>
      </c>
      <c r="AA1276" s="30">
        <v>40</v>
      </c>
      <c r="AB1276" s="31">
        <v>11</v>
      </c>
      <c r="AC1276" s="31">
        <v>3</v>
      </c>
      <c r="AD1276" s="32" t="s">
        <v>59</v>
      </c>
      <c r="AE1276" s="30" t="s">
        <v>857</v>
      </c>
      <c r="AF1276" s="33">
        <v>88180.46</v>
      </c>
      <c r="AG1276" s="34">
        <v>-88180.46</v>
      </c>
      <c r="AH1276" s="33">
        <v>0</v>
      </c>
      <c r="AI1276" s="34">
        <v>76068.800000000003</v>
      </c>
      <c r="AJ1276" s="34">
        <v>-76068.800000000003</v>
      </c>
      <c r="AK1276" s="34">
        <v>0</v>
      </c>
      <c r="AL1276" s="34">
        <v>71959.600000000006</v>
      </c>
      <c r="AM1276" s="34">
        <v>-71959.600000000006</v>
      </c>
      <c r="AN1276" s="34">
        <v>0</v>
      </c>
    </row>
    <row r="1277" spans="1:40" s="25" customFormat="1" ht="26.4" x14ac:dyDescent="0.25">
      <c r="A1277" s="3"/>
      <c r="B1277" s="14" t="s">
        <v>58</v>
      </c>
      <c r="C1277" s="15">
        <v>40</v>
      </c>
      <c r="D1277" s="16">
        <v>11</v>
      </c>
      <c r="E1277" s="16">
        <v>3</v>
      </c>
      <c r="F1277" s="17" t="s">
        <v>57</v>
      </c>
      <c r="G1277" s="15"/>
      <c r="H1277" s="18">
        <v>0</v>
      </c>
      <c r="I1277" s="18">
        <v>0</v>
      </c>
      <c r="J1277" s="18">
        <v>0</v>
      </c>
      <c r="K1277" s="58">
        <f t="shared" si="1657"/>
        <v>0</v>
      </c>
      <c r="L1277" s="58">
        <f t="shared" si="1658"/>
        <v>0</v>
      </c>
      <c r="M1277" s="58">
        <f t="shared" si="1659"/>
        <v>0</v>
      </c>
      <c r="N1277" s="28" t="b">
        <f t="shared" si="1660"/>
        <v>1</v>
      </c>
      <c r="O1277" s="28" t="b">
        <f t="shared" si="1661"/>
        <v>1</v>
      </c>
      <c r="P1277" s="28" t="b">
        <f t="shared" si="1662"/>
        <v>1</v>
      </c>
      <c r="Q1277" s="28" t="b">
        <f t="shared" si="1663"/>
        <v>1</v>
      </c>
      <c r="R1277" s="28" t="b">
        <f t="shared" si="1664"/>
        <v>1</v>
      </c>
      <c r="S1277" s="73" t="b">
        <f t="shared" si="1665"/>
        <v>1</v>
      </c>
      <c r="T1277" s="73">
        <f t="shared" si="1666"/>
        <v>0</v>
      </c>
      <c r="U1277" s="61">
        <f t="shared" si="1667"/>
        <v>0</v>
      </c>
      <c r="V1277" s="62">
        <f t="shared" si="1668"/>
        <v>0</v>
      </c>
      <c r="Z1277" s="29" t="s">
        <v>58</v>
      </c>
      <c r="AA1277" s="30">
        <v>40</v>
      </c>
      <c r="AB1277" s="31">
        <v>11</v>
      </c>
      <c r="AC1277" s="31">
        <v>3</v>
      </c>
      <c r="AD1277" s="32" t="s">
        <v>57</v>
      </c>
      <c r="AE1277" s="30" t="s">
        <v>857</v>
      </c>
      <c r="AF1277" s="33">
        <v>88180.46</v>
      </c>
      <c r="AG1277" s="34">
        <v>-88180.46</v>
      </c>
      <c r="AH1277" s="33">
        <v>0</v>
      </c>
      <c r="AI1277" s="34">
        <v>76068.800000000003</v>
      </c>
      <c r="AJ1277" s="34">
        <v>-76068.800000000003</v>
      </c>
      <c r="AK1277" s="34">
        <v>0</v>
      </c>
      <c r="AL1277" s="34">
        <v>71959.600000000006</v>
      </c>
      <c r="AM1277" s="34">
        <v>-71959.600000000006</v>
      </c>
      <c r="AN1277" s="34">
        <v>0</v>
      </c>
    </row>
    <row r="1278" spans="1:40" s="25" customFormat="1" x14ac:dyDescent="0.25">
      <c r="A1278" s="3"/>
      <c r="B1278" s="14" t="s">
        <v>56</v>
      </c>
      <c r="C1278" s="15">
        <v>40</v>
      </c>
      <c r="D1278" s="16">
        <v>11</v>
      </c>
      <c r="E1278" s="16">
        <v>3</v>
      </c>
      <c r="F1278" s="17" t="s">
        <v>55</v>
      </c>
      <c r="G1278" s="15"/>
      <c r="H1278" s="18">
        <v>0</v>
      </c>
      <c r="I1278" s="18">
        <v>0</v>
      </c>
      <c r="J1278" s="18">
        <v>0</v>
      </c>
      <c r="K1278" s="58">
        <f t="shared" si="1657"/>
        <v>0</v>
      </c>
      <c r="L1278" s="58">
        <f t="shared" si="1658"/>
        <v>0</v>
      </c>
      <c r="M1278" s="58">
        <f t="shared" si="1659"/>
        <v>0</v>
      </c>
      <c r="N1278" s="28" t="b">
        <f t="shared" si="1660"/>
        <v>1</v>
      </c>
      <c r="O1278" s="28" t="b">
        <f t="shared" si="1661"/>
        <v>1</v>
      </c>
      <c r="P1278" s="28" t="b">
        <f t="shared" si="1662"/>
        <v>1</v>
      </c>
      <c r="Q1278" s="28" t="b">
        <f t="shared" si="1663"/>
        <v>1</v>
      </c>
      <c r="R1278" s="28" t="b">
        <f t="shared" si="1664"/>
        <v>1</v>
      </c>
      <c r="S1278" s="73" t="b">
        <f t="shared" si="1665"/>
        <v>1</v>
      </c>
      <c r="T1278" s="73">
        <f t="shared" si="1666"/>
        <v>0</v>
      </c>
      <c r="U1278" s="61">
        <f t="shared" si="1667"/>
        <v>0</v>
      </c>
      <c r="V1278" s="62">
        <f t="shared" si="1668"/>
        <v>0</v>
      </c>
      <c r="Z1278" s="29" t="s">
        <v>56</v>
      </c>
      <c r="AA1278" s="30">
        <v>40</v>
      </c>
      <c r="AB1278" s="31">
        <v>11</v>
      </c>
      <c r="AC1278" s="31">
        <v>3</v>
      </c>
      <c r="AD1278" s="32" t="s">
        <v>55</v>
      </c>
      <c r="AE1278" s="30" t="s">
        <v>857</v>
      </c>
      <c r="AF1278" s="33">
        <v>88180.46</v>
      </c>
      <c r="AG1278" s="34">
        <v>-88180.46</v>
      </c>
      <c r="AH1278" s="33">
        <v>0</v>
      </c>
      <c r="AI1278" s="34">
        <v>76068.800000000003</v>
      </c>
      <c r="AJ1278" s="34">
        <v>-76068.800000000003</v>
      </c>
      <c r="AK1278" s="34">
        <v>0</v>
      </c>
      <c r="AL1278" s="34">
        <v>71959.600000000006</v>
      </c>
      <c r="AM1278" s="34">
        <v>-71959.600000000006</v>
      </c>
      <c r="AN1278" s="34">
        <v>0</v>
      </c>
    </row>
    <row r="1279" spans="1:40" s="25" customFormat="1" ht="26.4" x14ac:dyDescent="0.25">
      <c r="A1279" s="3"/>
      <c r="B1279" s="14" t="s">
        <v>20</v>
      </c>
      <c r="C1279" s="15">
        <v>40</v>
      </c>
      <c r="D1279" s="16">
        <v>11</v>
      </c>
      <c r="E1279" s="16">
        <v>3</v>
      </c>
      <c r="F1279" s="17" t="s">
        <v>54</v>
      </c>
      <c r="G1279" s="15"/>
      <c r="H1279" s="18">
        <v>0</v>
      </c>
      <c r="I1279" s="18">
        <v>0</v>
      </c>
      <c r="J1279" s="18">
        <v>0</v>
      </c>
      <c r="K1279" s="58">
        <f t="shared" si="1657"/>
        <v>0</v>
      </c>
      <c r="L1279" s="58">
        <f t="shared" si="1658"/>
        <v>0</v>
      </c>
      <c r="M1279" s="58">
        <f t="shared" si="1659"/>
        <v>0</v>
      </c>
      <c r="N1279" s="28" t="b">
        <f t="shared" si="1660"/>
        <v>1</v>
      </c>
      <c r="O1279" s="28" t="b">
        <f t="shared" si="1661"/>
        <v>1</v>
      </c>
      <c r="P1279" s="28" t="b">
        <f t="shared" si="1662"/>
        <v>1</v>
      </c>
      <c r="Q1279" s="28" t="b">
        <f t="shared" si="1663"/>
        <v>1</v>
      </c>
      <c r="R1279" s="28" t="b">
        <f t="shared" si="1664"/>
        <v>1</v>
      </c>
      <c r="S1279" s="73" t="b">
        <f t="shared" si="1665"/>
        <v>1</v>
      </c>
      <c r="T1279" s="73">
        <f t="shared" si="1666"/>
        <v>0</v>
      </c>
      <c r="U1279" s="61">
        <f t="shared" si="1667"/>
        <v>0</v>
      </c>
      <c r="V1279" s="62">
        <f t="shared" si="1668"/>
        <v>0</v>
      </c>
      <c r="Z1279" s="29" t="s">
        <v>20</v>
      </c>
      <c r="AA1279" s="30">
        <v>40</v>
      </c>
      <c r="AB1279" s="31">
        <v>11</v>
      </c>
      <c r="AC1279" s="31">
        <v>3</v>
      </c>
      <c r="AD1279" s="32" t="s">
        <v>54</v>
      </c>
      <c r="AE1279" s="30" t="s">
        <v>857</v>
      </c>
      <c r="AF1279" s="33">
        <v>75453.69</v>
      </c>
      <c r="AG1279" s="34">
        <v>-75453.69</v>
      </c>
      <c r="AH1279" s="33">
        <v>0</v>
      </c>
      <c r="AI1279" s="34">
        <v>76068.800000000003</v>
      </c>
      <c r="AJ1279" s="34">
        <v>-76068.800000000003</v>
      </c>
      <c r="AK1279" s="34">
        <v>0</v>
      </c>
      <c r="AL1279" s="34">
        <v>71959.600000000006</v>
      </c>
      <c r="AM1279" s="34">
        <v>-71959.600000000006</v>
      </c>
      <c r="AN1279" s="34">
        <v>0</v>
      </c>
    </row>
    <row r="1280" spans="1:40" s="25" customFormat="1" ht="26.4" x14ac:dyDescent="0.25">
      <c r="A1280" s="3"/>
      <c r="B1280" s="14" t="s">
        <v>19</v>
      </c>
      <c r="C1280" s="15">
        <v>40</v>
      </c>
      <c r="D1280" s="16">
        <v>11</v>
      </c>
      <c r="E1280" s="16">
        <v>3</v>
      </c>
      <c r="F1280" s="17" t="s">
        <v>54</v>
      </c>
      <c r="G1280" s="15" t="s">
        <v>18</v>
      </c>
      <c r="H1280" s="18">
        <v>0</v>
      </c>
      <c r="I1280" s="18">
        <v>0</v>
      </c>
      <c r="J1280" s="18">
        <v>0</v>
      </c>
      <c r="K1280" s="58">
        <f t="shared" si="1657"/>
        <v>0</v>
      </c>
      <c r="L1280" s="58">
        <f t="shared" si="1658"/>
        <v>0</v>
      </c>
      <c r="M1280" s="58">
        <f t="shared" si="1659"/>
        <v>0</v>
      </c>
      <c r="N1280" s="28" t="b">
        <f t="shared" si="1660"/>
        <v>1</v>
      </c>
      <c r="O1280" s="28" t="b">
        <f t="shared" si="1661"/>
        <v>1</v>
      </c>
      <c r="P1280" s="28" t="b">
        <f t="shared" si="1662"/>
        <v>1</v>
      </c>
      <c r="Q1280" s="28" t="b">
        <f t="shared" si="1663"/>
        <v>1</v>
      </c>
      <c r="R1280" s="28" t="b">
        <f t="shared" si="1664"/>
        <v>1</v>
      </c>
      <c r="S1280" s="73" t="b">
        <f t="shared" si="1665"/>
        <v>0</v>
      </c>
      <c r="T1280" s="73">
        <f t="shared" si="1666"/>
        <v>0</v>
      </c>
      <c r="U1280" s="61">
        <f t="shared" si="1667"/>
        <v>0</v>
      </c>
      <c r="V1280" s="62">
        <f t="shared" si="1668"/>
        <v>0</v>
      </c>
      <c r="Z1280" s="29" t="s">
        <v>19</v>
      </c>
      <c r="AA1280" s="30">
        <v>40</v>
      </c>
      <c r="AB1280" s="31">
        <v>11</v>
      </c>
      <c r="AC1280" s="31">
        <v>3</v>
      </c>
      <c r="AD1280" s="32" t="s">
        <v>54</v>
      </c>
      <c r="AE1280" s="30">
        <v>600</v>
      </c>
      <c r="AF1280" s="33">
        <v>75453.69</v>
      </c>
      <c r="AG1280" s="34">
        <v>-75453.69</v>
      </c>
      <c r="AH1280" s="33">
        <v>0</v>
      </c>
      <c r="AI1280" s="34">
        <v>76068.800000000003</v>
      </c>
      <c r="AJ1280" s="34">
        <v>-76068.800000000003</v>
      </c>
      <c r="AK1280" s="34">
        <v>0</v>
      </c>
      <c r="AL1280" s="34">
        <v>71959.600000000006</v>
      </c>
      <c r="AM1280" s="34">
        <v>-71959.600000000006</v>
      </c>
      <c r="AN1280" s="34">
        <v>0</v>
      </c>
    </row>
    <row r="1281" spans="1:40" s="25" customFormat="1" x14ac:dyDescent="0.25">
      <c r="A1281" s="3"/>
      <c r="B1281" s="14" t="s">
        <v>52</v>
      </c>
      <c r="C1281" s="15">
        <v>40</v>
      </c>
      <c r="D1281" s="16">
        <v>11</v>
      </c>
      <c r="E1281" s="16">
        <v>3</v>
      </c>
      <c r="F1281" s="17" t="s">
        <v>54</v>
      </c>
      <c r="G1281" s="15" t="s">
        <v>51</v>
      </c>
      <c r="H1281" s="18">
        <v>0</v>
      </c>
      <c r="I1281" s="18">
        <v>0</v>
      </c>
      <c r="J1281" s="18">
        <v>0</v>
      </c>
      <c r="K1281" s="58">
        <f t="shared" si="1657"/>
        <v>0</v>
      </c>
      <c r="L1281" s="58">
        <f t="shared" si="1658"/>
        <v>0</v>
      </c>
      <c r="M1281" s="58">
        <f t="shared" si="1659"/>
        <v>0</v>
      </c>
      <c r="N1281" s="28" t="b">
        <f t="shared" si="1660"/>
        <v>1</v>
      </c>
      <c r="O1281" s="28" t="b">
        <f t="shared" si="1661"/>
        <v>1</v>
      </c>
      <c r="P1281" s="28" t="b">
        <f t="shared" si="1662"/>
        <v>1</v>
      </c>
      <c r="Q1281" s="28" t="b">
        <f t="shared" si="1663"/>
        <v>1</v>
      </c>
      <c r="R1281" s="28" t="b">
        <f t="shared" si="1664"/>
        <v>1</v>
      </c>
      <c r="S1281" s="73" t="b">
        <f t="shared" si="1665"/>
        <v>0</v>
      </c>
      <c r="T1281" s="73">
        <f t="shared" si="1666"/>
        <v>0</v>
      </c>
      <c r="U1281" s="61">
        <f t="shared" si="1667"/>
        <v>0</v>
      </c>
      <c r="V1281" s="62">
        <f t="shared" si="1668"/>
        <v>0</v>
      </c>
      <c r="Z1281" s="29" t="s">
        <v>52</v>
      </c>
      <c r="AA1281" s="30">
        <v>40</v>
      </c>
      <c r="AB1281" s="31">
        <v>11</v>
      </c>
      <c r="AC1281" s="31">
        <v>3</v>
      </c>
      <c r="AD1281" s="32" t="s">
        <v>54</v>
      </c>
      <c r="AE1281" s="30">
        <v>610</v>
      </c>
      <c r="AF1281" s="33">
        <v>75453.69</v>
      </c>
      <c r="AG1281" s="34">
        <v>-75453.69</v>
      </c>
      <c r="AH1281" s="33">
        <v>0</v>
      </c>
      <c r="AI1281" s="34">
        <v>76068.800000000003</v>
      </c>
      <c r="AJ1281" s="34">
        <v>-76068.800000000003</v>
      </c>
      <c r="AK1281" s="34">
        <v>0</v>
      </c>
      <c r="AL1281" s="34">
        <v>71959.600000000006</v>
      </c>
      <c r="AM1281" s="34">
        <v>-71959.600000000006</v>
      </c>
      <c r="AN1281" s="34">
        <v>0</v>
      </c>
    </row>
    <row r="1282" spans="1:40" s="25" customFormat="1" ht="26.4" x14ac:dyDescent="0.25">
      <c r="A1282" s="3"/>
      <c r="B1282" s="14" t="s">
        <v>53</v>
      </c>
      <c r="C1282" s="15">
        <v>40</v>
      </c>
      <c r="D1282" s="16">
        <v>11</v>
      </c>
      <c r="E1282" s="16">
        <v>3</v>
      </c>
      <c r="F1282" s="17" t="s">
        <v>50</v>
      </c>
      <c r="G1282" s="15"/>
      <c r="H1282" s="18">
        <v>0</v>
      </c>
      <c r="I1282" s="18">
        <v>0</v>
      </c>
      <c r="J1282" s="18">
        <v>0</v>
      </c>
      <c r="K1282" s="58">
        <f t="shared" si="1657"/>
        <v>0</v>
      </c>
      <c r="L1282" s="58">
        <f t="shared" si="1658"/>
        <v>0</v>
      </c>
      <c r="M1282" s="58">
        <f t="shared" si="1659"/>
        <v>0</v>
      </c>
      <c r="N1282" s="28" t="b">
        <f t="shared" si="1660"/>
        <v>1</v>
      </c>
      <c r="O1282" s="28" t="b">
        <f t="shared" si="1661"/>
        <v>1</v>
      </c>
      <c r="P1282" s="28" t="b">
        <f t="shared" si="1662"/>
        <v>1</v>
      </c>
      <c r="Q1282" s="28" t="b">
        <f t="shared" si="1663"/>
        <v>1</v>
      </c>
      <c r="R1282" s="28" t="b">
        <f t="shared" si="1664"/>
        <v>1</v>
      </c>
      <c r="S1282" s="73" t="b">
        <f t="shared" si="1665"/>
        <v>1</v>
      </c>
      <c r="T1282" s="73">
        <f t="shared" si="1666"/>
        <v>0</v>
      </c>
      <c r="U1282" s="61">
        <f t="shared" si="1667"/>
        <v>0</v>
      </c>
      <c r="V1282" s="62">
        <f t="shared" si="1668"/>
        <v>0</v>
      </c>
      <c r="Z1282" s="29" t="s">
        <v>53</v>
      </c>
      <c r="AA1282" s="30">
        <v>40</v>
      </c>
      <c r="AB1282" s="31">
        <v>11</v>
      </c>
      <c r="AC1282" s="31">
        <v>3</v>
      </c>
      <c r="AD1282" s="32" t="s">
        <v>50</v>
      </c>
      <c r="AE1282" s="30" t="s">
        <v>857</v>
      </c>
      <c r="AF1282" s="33">
        <v>649.52</v>
      </c>
      <c r="AG1282" s="34">
        <v>-649.52</v>
      </c>
      <c r="AH1282" s="33">
        <v>0</v>
      </c>
      <c r="AI1282" s="34">
        <v>0</v>
      </c>
      <c r="AJ1282" s="34">
        <v>0</v>
      </c>
      <c r="AK1282" s="34">
        <v>0</v>
      </c>
      <c r="AL1282" s="34">
        <v>0</v>
      </c>
      <c r="AM1282" s="34">
        <v>0</v>
      </c>
      <c r="AN1282" s="34">
        <v>0</v>
      </c>
    </row>
    <row r="1283" spans="1:40" s="25" customFormat="1" ht="26.4" x14ac:dyDescent="0.25">
      <c r="A1283" s="3"/>
      <c r="B1283" s="14" t="s">
        <v>19</v>
      </c>
      <c r="C1283" s="15">
        <v>40</v>
      </c>
      <c r="D1283" s="16">
        <v>11</v>
      </c>
      <c r="E1283" s="16">
        <v>3</v>
      </c>
      <c r="F1283" s="17" t="s">
        <v>50</v>
      </c>
      <c r="G1283" s="15" t="s">
        <v>18</v>
      </c>
      <c r="H1283" s="18">
        <v>0</v>
      </c>
      <c r="I1283" s="18">
        <v>0</v>
      </c>
      <c r="J1283" s="18">
        <v>0</v>
      </c>
      <c r="K1283" s="58">
        <f t="shared" si="1657"/>
        <v>0</v>
      </c>
      <c r="L1283" s="58">
        <f t="shared" si="1658"/>
        <v>0</v>
      </c>
      <c r="M1283" s="58">
        <f t="shared" si="1659"/>
        <v>0</v>
      </c>
      <c r="N1283" s="28" t="b">
        <f t="shared" si="1660"/>
        <v>1</v>
      </c>
      <c r="O1283" s="28" t="b">
        <f t="shared" si="1661"/>
        <v>1</v>
      </c>
      <c r="P1283" s="28" t="b">
        <f t="shared" si="1662"/>
        <v>1</v>
      </c>
      <c r="Q1283" s="28" t="b">
        <f t="shared" si="1663"/>
        <v>1</v>
      </c>
      <c r="R1283" s="28" t="b">
        <f t="shared" si="1664"/>
        <v>1</v>
      </c>
      <c r="S1283" s="73" t="b">
        <f t="shared" si="1665"/>
        <v>0</v>
      </c>
      <c r="T1283" s="73">
        <f t="shared" si="1666"/>
        <v>0</v>
      </c>
      <c r="U1283" s="61">
        <f t="shared" si="1667"/>
        <v>0</v>
      </c>
      <c r="V1283" s="62">
        <f t="shared" si="1668"/>
        <v>0</v>
      </c>
      <c r="Z1283" s="29" t="s">
        <v>19</v>
      </c>
      <c r="AA1283" s="30">
        <v>40</v>
      </c>
      <c r="AB1283" s="31">
        <v>11</v>
      </c>
      <c r="AC1283" s="31">
        <v>3</v>
      </c>
      <c r="AD1283" s="32" t="s">
        <v>50</v>
      </c>
      <c r="AE1283" s="30">
        <v>600</v>
      </c>
      <c r="AF1283" s="33">
        <v>649.52</v>
      </c>
      <c r="AG1283" s="34">
        <v>-649.52</v>
      </c>
      <c r="AH1283" s="33">
        <v>0</v>
      </c>
      <c r="AI1283" s="34">
        <v>0</v>
      </c>
      <c r="AJ1283" s="34">
        <v>0</v>
      </c>
      <c r="AK1283" s="34">
        <v>0</v>
      </c>
      <c r="AL1283" s="34">
        <v>0</v>
      </c>
      <c r="AM1283" s="34">
        <v>0</v>
      </c>
      <c r="AN1283" s="34">
        <v>0</v>
      </c>
    </row>
    <row r="1284" spans="1:40" s="25" customFormat="1" x14ac:dyDescent="0.25">
      <c r="A1284" s="3"/>
      <c r="B1284" s="14" t="s">
        <v>52</v>
      </c>
      <c r="C1284" s="15">
        <v>40</v>
      </c>
      <c r="D1284" s="16">
        <v>11</v>
      </c>
      <c r="E1284" s="16">
        <v>3</v>
      </c>
      <c r="F1284" s="17" t="s">
        <v>50</v>
      </c>
      <c r="G1284" s="15" t="s">
        <v>51</v>
      </c>
      <c r="H1284" s="18">
        <v>0</v>
      </c>
      <c r="I1284" s="18">
        <v>0</v>
      </c>
      <c r="J1284" s="18">
        <v>0</v>
      </c>
      <c r="K1284" s="58">
        <f t="shared" si="1657"/>
        <v>0</v>
      </c>
      <c r="L1284" s="58">
        <f t="shared" si="1658"/>
        <v>0</v>
      </c>
      <c r="M1284" s="58">
        <f t="shared" si="1659"/>
        <v>0</v>
      </c>
      <c r="N1284" s="28" t="b">
        <f t="shared" si="1660"/>
        <v>1</v>
      </c>
      <c r="O1284" s="28" t="b">
        <f t="shared" si="1661"/>
        <v>1</v>
      </c>
      <c r="P1284" s="28" t="b">
        <f t="shared" si="1662"/>
        <v>1</v>
      </c>
      <c r="Q1284" s="28" t="b">
        <f t="shared" si="1663"/>
        <v>1</v>
      </c>
      <c r="R1284" s="28" t="b">
        <f t="shared" si="1664"/>
        <v>1</v>
      </c>
      <c r="S1284" s="73" t="b">
        <f t="shared" si="1665"/>
        <v>0</v>
      </c>
      <c r="T1284" s="73">
        <f t="shared" si="1666"/>
        <v>0</v>
      </c>
      <c r="U1284" s="61">
        <f t="shared" si="1667"/>
        <v>0</v>
      </c>
      <c r="V1284" s="62">
        <f t="shared" si="1668"/>
        <v>0</v>
      </c>
      <c r="Z1284" s="29" t="s">
        <v>52</v>
      </c>
      <c r="AA1284" s="30">
        <v>40</v>
      </c>
      <c r="AB1284" s="31">
        <v>11</v>
      </c>
      <c r="AC1284" s="31">
        <v>3</v>
      </c>
      <c r="AD1284" s="32" t="s">
        <v>50</v>
      </c>
      <c r="AE1284" s="30">
        <v>610</v>
      </c>
      <c r="AF1284" s="33">
        <v>649.52</v>
      </c>
      <c r="AG1284" s="34">
        <v>-649.52</v>
      </c>
      <c r="AH1284" s="33">
        <v>0</v>
      </c>
      <c r="AI1284" s="34">
        <v>0</v>
      </c>
      <c r="AJ1284" s="34">
        <v>0</v>
      </c>
      <c r="AK1284" s="34">
        <v>0</v>
      </c>
      <c r="AL1284" s="34">
        <v>0</v>
      </c>
      <c r="AM1284" s="34">
        <v>0</v>
      </c>
      <c r="AN1284" s="34">
        <v>0</v>
      </c>
    </row>
    <row r="1285" spans="1:40" s="25" customFormat="1" x14ac:dyDescent="0.25">
      <c r="A1285" s="3"/>
      <c r="B1285" s="14" t="s">
        <v>49</v>
      </c>
      <c r="C1285" s="15">
        <v>40</v>
      </c>
      <c r="D1285" s="16">
        <v>11</v>
      </c>
      <c r="E1285" s="16">
        <v>3</v>
      </c>
      <c r="F1285" s="17" t="s">
        <v>48</v>
      </c>
      <c r="G1285" s="15"/>
      <c r="H1285" s="18">
        <v>0</v>
      </c>
      <c r="I1285" s="18">
        <v>0</v>
      </c>
      <c r="J1285" s="18">
        <v>0</v>
      </c>
      <c r="K1285" s="58">
        <f t="shared" si="1657"/>
        <v>0</v>
      </c>
      <c r="L1285" s="58">
        <f t="shared" si="1658"/>
        <v>0</v>
      </c>
      <c r="M1285" s="58">
        <f t="shared" si="1659"/>
        <v>0</v>
      </c>
      <c r="N1285" s="28" t="b">
        <f t="shared" si="1660"/>
        <v>1</v>
      </c>
      <c r="O1285" s="28" t="b">
        <f t="shared" si="1661"/>
        <v>1</v>
      </c>
      <c r="P1285" s="28" t="b">
        <f t="shared" si="1662"/>
        <v>1</v>
      </c>
      <c r="Q1285" s="28" t="b">
        <f t="shared" si="1663"/>
        <v>1</v>
      </c>
      <c r="R1285" s="28" t="b">
        <f t="shared" si="1664"/>
        <v>1</v>
      </c>
      <c r="S1285" s="73" t="b">
        <f t="shared" si="1665"/>
        <v>1</v>
      </c>
      <c r="T1285" s="73">
        <f t="shared" si="1666"/>
        <v>0</v>
      </c>
      <c r="U1285" s="61">
        <f t="shared" si="1667"/>
        <v>0</v>
      </c>
      <c r="V1285" s="62">
        <f t="shared" si="1668"/>
        <v>0</v>
      </c>
      <c r="Z1285" s="29" t="s">
        <v>49</v>
      </c>
      <c r="AA1285" s="30">
        <v>40</v>
      </c>
      <c r="AB1285" s="31">
        <v>11</v>
      </c>
      <c r="AC1285" s="31">
        <v>3</v>
      </c>
      <c r="AD1285" s="32" t="s">
        <v>48</v>
      </c>
      <c r="AE1285" s="30" t="s">
        <v>857</v>
      </c>
      <c r="AF1285" s="33">
        <v>12077.25</v>
      </c>
      <c r="AG1285" s="34">
        <v>-12077.25</v>
      </c>
      <c r="AH1285" s="33">
        <v>0</v>
      </c>
      <c r="AI1285" s="34">
        <v>0</v>
      </c>
      <c r="AJ1285" s="34">
        <v>0</v>
      </c>
      <c r="AK1285" s="34">
        <v>0</v>
      </c>
      <c r="AL1285" s="34">
        <v>0</v>
      </c>
      <c r="AM1285" s="34">
        <v>0</v>
      </c>
      <c r="AN1285" s="34">
        <v>0</v>
      </c>
    </row>
    <row r="1286" spans="1:40" s="25" customFormat="1" ht="26.4" x14ac:dyDescent="0.25">
      <c r="A1286" s="3"/>
      <c r="B1286" s="14" t="s">
        <v>35</v>
      </c>
      <c r="C1286" s="15">
        <v>40</v>
      </c>
      <c r="D1286" s="16">
        <v>11</v>
      </c>
      <c r="E1286" s="16">
        <v>3</v>
      </c>
      <c r="F1286" s="17" t="s">
        <v>48</v>
      </c>
      <c r="G1286" s="15" t="s">
        <v>34</v>
      </c>
      <c r="H1286" s="18">
        <v>0</v>
      </c>
      <c r="I1286" s="18">
        <v>0</v>
      </c>
      <c r="J1286" s="18">
        <v>0</v>
      </c>
      <c r="K1286" s="58">
        <f t="shared" si="1657"/>
        <v>0</v>
      </c>
      <c r="L1286" s="58">
        <f t="shared" si="1658"/>
        <v>0</v>
      </c>
      <c r="M1286" s="58">
        <f t="shared" si="1659"/>
        <v>0</v>
      </c>
      <c r="N1286" s="28" t="b">
        <f t="shared" si="1660"/>
        <v>1</v>
      </c>
      <c r="O1286" s="28" t="b">
        <f t="shared" si="1661"/>
        <v>1</v>
      </c>
      <c r="P1286" s="28" t="b">
        <f t="shared" si="1662"/>
        <v>1</v>
      </c>
      <c r="Q1286" s="28" t="b">
        <f t="shared" si="1663"/>
        <v>1</v>
      </c>
      <c r="R1286" s="28" t="b">
        <f t="shared" si="1664"/>
        <v>1</v>
      </c>
      <c r="S1286" s="73" t="b">
        <f t="shared" si="1665"/>
        <v>0</v>
      </c>
      <c r="T1286" s="73">
        <f t="shared" si="1666"/>
        <v>0</v>
      </c>
      <c r="U1286" s="61">
        <f t="shared" si="1667"/>
        <v>0</v>
      </c>
      <c r="V1286" s="62">
        <f t="shared" si="1668"/>
        <v>0</v>
      </c>
      <c r="Z1286" s="29" t="s">
        <v>35</v>
      </c>
      <c r="AA1286" s="30">
        <v>40</v>
      </c>
      <c r="AB1286" s="31">
        <v>11</v>
      </c>
      <c r="AC1286" s="31">
        <v>3</v>
      </c>
      <c r="AD1286" s="32" t="s">
        <v>48</v>
      </c>
      <c r="AE1286" s="30">
        <v>200</v>
      </c>
      <c r="AF1286" s="33">
        <v>12077.25</v>
      </c>
      <c r="AG1286" s="34">
        <v>-12077.25</v>
      </c>
      <c r="AH1286" s="33">
        <v>0</v>
      </c>
      <c r="AI1286" s="34">
        <v>0</v>
      </c>
      <c r="AJ1286" s="34">
        <v>0</v>
      </c>
      <c r="AK1286" s="34">
        <v>0</v>
      </c>
      <c r="AL1286" s="34">
        <v>0</v>
      </c>
      <c r="AM1286" s="34">
        <v>0</v>
      </c>
      <c r="AN1286" s="34">
        <v>0</v>
      </c>
    </row>
    <row r="1287" spans="1:40" s="25" customFormat="1" ht="26.4" x14ac:dyDescent="0.25">
      <c r="A1287" s="3"/>
      <c r="B1287" s="14" t="s">
        <v>33</v>
      </c>
      <c r="C1287" s="15">
        <v>40</v>
      </c>
      <c r="D1287" s="16">
        <v>11</v>
      </c>
      <c r="E1287" s="16">
        <v>3</v>
      </c>
      <c r="F1287" s="17" t="s">
        <v>48</v>
      </c>
      <c r="G1287" s="15" t="s">
        <v>32</v>
      </c>
      <c r="H1287" s="18">
        <v>0</v>
      </c>
      <c r="I1287" s="18">
        <v>0</v>
      </c>
      <c r="J1287" s="18">
        <v>0</v>
      </c>
      <c r="K1287" s="58">
        <f t="shared" si="1657"/>
        <v>0</v>
      </c>
      <c r="L1287" s="58">
        <f t="shared" si="1658"/>
        <v>0</v>
      </c>
      <c r="M1287" s="58">
        <f t="shared" si="1659"/>
        <v>0</v>
      </c>
      <c r="N1287" s="28" t="b">
        <f t="shared" si="1660"/>
        <v>1</v>
      </c>
      <c r="O1287" s="28" t="b">
        <f t="shared" si="1661"/>
        <v>1</v>
      </c>
      <c r="P1287" s="28" t="b">
        <f t="shared" si="1662"/>
        <v>1</v>
      </c>
      <c r="Q1287" s="28" t="b">
        <f t="shared" si="1663"/>
        <v>1</v>
      </c>
      <c r="R1287" s="28" t="b">
        <f t="shared" si="1664"/>
        <v>1</v>
      </c>
      <c r="S1287" s="73" t="b">
        <f t="shared" si="1665"/>
        <v>0</v>
      </c>
      <c r="T1287" s="73">
        <f t="shared" si="1666"/>
        <v>0</v>
      </c>
      <c r="U1287" s="61">
        <f t="shared" si="1667"/>
        <v>0</v>
      </c>
      <c r="V1287" s="62">
        <f t="shared" si="1668"/>
        <v>0</v>
      </c>
      <c r="Z1287" s="29" t="s">
        <v>33</v>
      </c>
      <c r="AA1287" s="30">
        <v>40</v>
      </c>
      <c r="AB1287" s="31">
        <v>11</v>
      </c>
      <c r="AC1287" s="31">
        <v>3</v>
      </c>
      <c r="AD1287" s="32" t="s">
        <v>48</v>
      </c>
      <c r="AE1287" s="30">
        <v>240</v>
      </c>
      <c r="AF1287" s="33">
        <v>12077.25</v>
      </c>
      <c r="AG1287" s="34">
        <v>-12077.25</v>
      </c>
      <c r="AH1287" s="33">
        <v>0</v>
      </c>
      <c r="AI1287" s="34">
        <v>0</v>
      </c>
      <c r="AJ1287" s="34">
        <v>0</v>
      </c>
      <c r="AK1287" s="34">
        <v>0</v>
      </c>
      <c r="AL1287" s="34">
        <v>0</v>
      </c>
      <c r="AM1287" s="34">
        <v>0</v>
      </c>
      <c r="AN1287" s="34">
        <v>0</v>
      </c>
    </row>
    <row r="1288" spans="1:40" s="25" customFormat="1" x14ac:dyDescent="0.25">
      <c r="A1288" s="3"/>
      <c r="B1288" s="19" t="s">
        <v>47</v>
      </c>
      <c r="C1288" s="15">
        <v>40</v>
      </c>
      <c r="D1288" s="16">
        <v>11</v>
      </c>
      <c r="E1288" s="16">
        <v>5</v>
      </c>
      <c r="F1288" s="17"/>
      <c r="G1288" s="15"/>
      <c r="H1288" s="18">
        <v>5114300</v>
      </c>
      <c r="I1288" s="18">
        <v>5114300</v>
      </c>
      <c r="J1288" s="18">
        <v>5114300</v>
      </c>
      <c r="K1288" s="58">
        <f t="shared" si="1657"/>
        <v>5114.3</v>
      </c>
      <c r="L1288" s="58">
        <f t="shared" si="1658"/>
        <v>5114.3</v>
      </c>
      <c r="M1288" s="58">
        <f t="shared" si="1659"/>
        <v>5114.3</v>
      </c>
      <c r="N1288" s="28" t="b">
        <f t="shared" si="1660"/>
        <v>1</v>
      </c>
      <c r="O1288" s="28" t="b">
        <f t="shared" si="1661"/>
        <v>1</v>
      </c>
      <c r="P1288" s="28" t="b">
        <f t="shared" si="1662"/>
        <v>1</v>
      </c>
      <c r="Q1288" s="28" t="b">
        <f t="shared" si="1663"/>
        <v>1</v>
      </c>
      <c r="R1288" s="28" t="b">
        <f t="shared" si="1664"/>
        <v>1</v>
      </c>
      <c r="S1288" s="73" t="b">
        <f t="shared" si="1665"/>
        <v>1</v>
      </c>
      <c r="T1288" s="73">
        <f t="shared" si="1666"/>
        <v>0</v>
      </c>
      <c r="U1288" s="61">
        <f t="shared" si="1667"/>
        <v>0</v>
      </c>
      <c r="V1288" s="62">
        <f t="shared" si="1668"/>
        <v>0</v>
      </c>
      <c r="Z1288" s="29" t="s">
        <v>47</v>
      </c>
      <c r="AA1288" s="30">
        <v>40</v>
      </c>
      <c r="AB1288" s="31">
        <v>11</v>
      </c>
      <c r="AC1288" s="31">
        <v>5</v>
      </c>
      <c r="AD1288" s="32" t="s">
        <v>857</v>
      </c>
      <c r="AE1288" s="30" t="s">
        <v>857</v>
      </c>
      <c r="AF1288" s="33">
        <v>5114.3</v>
      </c>
      <c r="AG1288" s="34">
        <v>0</v>
      </c>
      <c r="AH1288" s="33">
        <v>5114.3</v>
      </c>
      <c r="AI1288" s="34">
        <v>5114.3</v>
      </c>
      <c r="AJ1288" s="34">
        <v>0</v>
      </c>
      <c r="AK1288" s="34">
        <v>5114.3</v>
      </c>
      <c r="AL1288" s="34">
        <v>5114.3</v>
      </c>
      <c r="AM1288" s="34">
        <v>0</v>
      </c>
      <c r="AN1288" s="34">
        <v>5114.3</v>
      </c>
    </row>
    <row r="1289" spans="1:40" s="25" customFormat="1" ht="21" x14ac:dyDescent="0.25">
      <c r="A1289" s="3"/>
      <c r="B1289" s="20" t="s">
        <v>46</v>
      </c>
      <c r="C1289" s="15">
        <v>40</v>
      </c>
      <c r="D1289" s="16">
        <v>11</v>
      </c>
      <c r="E1289" s="16">
        <v>5</v>
      </c>
      <c r="F1289" s="17" t="s">
        <v>45</v>
      </c>
      <c r="G1289" s="15"/>
      <c r="H1289" s="18">
        <v>5114300</v>
      </c>
      <c r="I1289" s="18">
        <v>5114300</v>
      </c>
      <c r="J1289" s="18">
        <v>5114300</v>
      </c>
      <c r="K1289" s="58">
        <f t="shared" si="1657"/>
        <v>5114.3</v>
      </c>
      <c r="L1289" s="58">
        <f t="shared" si="1658"/>
        <v>5114.3</v>
      </c>
      <c r="M1289" s="58">
        <f t="shared" si="1659"/>
        <v>5114.3</v>
      </c>
      <c r="N1289" s="28" t="b">
        <f t="shared" si="1660"/>
        <v>1</v>
      </c>
      <c r="O1289" s="28" t="b">
        <f t="shared" si="1661"/>
        <v>1</v>
      </c>
      <c r="P1289" s="28" t="b">
        <f t="shared" si="1662"/>
        <v>1</v>
      </c>
      <c r="Q1289" s="28" t="b">
        <f t="shared" si="1663"/>
        <v>1</v>
      </c>
      <c r="R1289" s="28" t="b">
        <f t="shared" si="1664"/>
        <v>1</v>
      </c>
      <c r="S1289" s="73" t="b">
        <f t="shared" si="1665"/>
        <v>1</v>
      </c>
      <c r="T1289" s="73">
        <f t="shared" si="1666"/>
        <v>0</v>
      </c>
      <c r="U1289" s="61">
        <f t="shared" si="1667"/>
        <v>0</v>
      </c>
      <c r="V1289" s="62">
        <f t="shared" si="1668"/>
        <v>0</v>
      </c>
      <c r="Z1289" s="29" t="s">
        <v>46</v>
      </c>
      <c r="AA1289" s="30">
        <v>40</v>
      </c>
      <c r="AB1289" s="31">
        <v>11</v>
      </c>
      <c r="AC1289" s="31">
        <v>5</v>
      </c>
      <c r="AD1289" s="32" t="s">
        <v>45</v>
      </c>
      <c r="AE1289" s="30" t="s">
        <v>857</v>
      </c>
      <c r="AF1289" s="33">
        <v>5114.3</v>
      </c>
      <c r="AG1289" s="34">
        <v>0</v>
      </c>
      <c r="AH1289" s="33">
        <v>5114.3</v>
      </c>
      <c r="AI1289" s="34">
        <v>5114.3</v>
      </c>
      <c r="AJ1289" s="34">
        <v>0</v>
      </c>
      <c r="AK1289" s="34">
        <v>5114.3</v>
      </c>
      <c r="AL1289" s="34">
        <v>5114.3</v>
      </c>
      <c r="AM1289" s="34">
        <v>0</v>
      </c>
      <c r="AN1289" s="34">
        <v>5114.3</v>
      </c>
    </row>
    <row r="1290" spans="1:40" s="25" customFormat="1" ht="26.4" x14ac:dyDescent="0.25">
      <c r="A1290" s="3"/>
      <c r="B1290" s="14" t="s">
        <v>44</v>
      </c>
      <c r="C1290" s="15">
        <v>40</v>
      </c>
      <c r="D1290" s="16">
        <v>11</v>
      </c>
      <c r="E1290" s="16">
        <v>5</v>
      </c>
      <c r="F1290" s="17" t="s">
        <v>43</v>
      </c>
      <c r="G1290" s="15"/>
      <c r="H1290" s="18">
        <v>5114300</v>
      </c>
      <c r="I1290" s="18">
        <v>5114300</v>
      </c>
      <c r="J1290" s="18">
        <v>5114300</v>
      </c>
      <c r="K1290" s="58">
        <f t="shared" si="1657"/>
        <v>5114.3</v>
      </c>
      <c r="L1290" s="58">
        <f t="shared" si="1658"/>
        <v>5114.3</v>
      </c>
      <c r="M1290" s="58">
        <f t="shared" si="1659"/>
        <v>5114.3</v>
      </c>
      <c r="N1290" s="28" t="b">
        <f t="shared" si="1660"/>
        <v>1</v>
      </c>
      <c r="O1290" s="28" t="b">
        <f t="shared" si="1661"/>
        <v>1</v>
      </c>
      <c r="P1290" s="28" t="b">
        <f t="shared" si="1662"/>
        <v>1</v>
      </c>
      <c r="Q1290" s="28" t="b">
        <f t="shared" si="1663"/>
        <v>1</v>
      </c>
      <c r="R1290" s="28" t="b">
        <f t="shared" si="1664"/>
        <v>1</v>
      </c>
      <c r="S1290" s="73" t="b">
        <f t="shared" si="1665"/>
        <v>1</v>
      </c>
      <c r="T1290" s="73">
        <f t="shared" si="1666"/>
        <v>0</v>
      </c>
      <c r="U1290" s="61">
        <f t="shared" si="1667"/>
        <v>0</v>
      </c>
      <c r="V1290" s="62">
        <f t="shared" si="1668"/>
        <v>0</v>
      </c>
      <c r="Z1290" s="29" t="s">
        <v>44</v>
      </c>
      <c r="AA1290" s="30">
        <v>40</v>
      </c>
      <c r="AB1290" s="31">
        <v>11</v>
      </c>
      <c r="AC1290" s="31">
        <v>5</v>
      </c>
      <c r="AD1290" s="32" t="s">
        <v>43</v>
      </c>
      <c r="AE1290" s="30" t="s">
        <v>857</v>
      </c>
      <c r="AF1290" s="33">
        <v>5114.3</v>
      </c>
      <c r="AG1290" s="34">
        <v>0</v>
      </c>
      <c r="AH1290" s="33">
        <v>5114.3</v>
      </c>
      <c r="AI1290" s="34">
        <v>5114.3</v>
      </c>
      <c r="AJ1290" s="34">
        <v>0</v>
      </c>
      <c r="AK1290" s="34">
        <v>5114.3</v>
      </c>
      <c r="AL1290" s="34">
        <v>5114.3</v>
      </c>
      <c r="AM1290" s="34">
        <v>0</v>
      </c>
      <c r="AN1290" s="34">
        <v>5114.3</v>
      </c>
    </row>
    <row r="1291" spans="1:40" s="25" customFormat="1" ht="39.6" x14ac:dyDescent="0.25">
      <c r="A1291" s="3"/>
      <c r="B1291" s="14" t="s">
        <v>42</v>
      </c>
      <c r="C1291" s="15">
        <v>40</v>
      </c>
      <c r="D1291" s="16">
        <v>11</v>
      </c>
      <c r="E1291" s="16">
        <v>5</v>
      </c>
      <c r="F1291" s="17" t="s">
        <v>41</v>
      </c>
      <c r="G1291" s="15"/>
      <c r="H1291" s="18">
        <v>5114300</v>
      </c>
      <c r="I1291" s="18">
        <v>5114300</v>
      </c>
      <c r="J1291" s="18">
        <v>5114300</v>
      </c>
      <c r="K1291" s="58">
        <f t="shared" si="1657"/>
        <v>5114.3</v>
      </c>
      <c r="L1291" s="58">
        <f t="shared" si="1658"/>
        <v>5114.3</v>
      </c>
      <c r="M1291" s="58">
        <f t="shared" si="1659"/>
        <v>5114.3</v>
      </c>
      <c r="N1291" s="28" t="b">
        <f t="shared" si="1660"/>
        <v>1</v>
      </c>
      <c r="O1291" s="28" t="b">
        <f t="shared" si="1661"/>
        <v>1</v>
      </c>
      <c r="P1291" s="28" t="b">
        <f t="shared" si="1662"/>
        <v>1</v>
      </c>
      <c r="Q1291" s="28" t="b">
        <f t="shared" si="1663"/>
        <v>1</v>
      </c>
      <c r="R1291" s="28" t="b">
        <f t="shared" si="1664"/>
        <v>1</v>
      </c>
      <c r="S1291" s="73" t="b">
        <f t="shared" si="1665"/>
        <v>1</v>
      </c>
      <c r="T1291" s="73">
        <f t="shared" si="1666"/>
        <v>0</v>
      </c>
      <c r="U1291" s="61">
        <f t="shared" si="1667"/>
        <v>0</v>
      </c>
      <c r="V1291" s="62">
        <f t="shared" si="1668"/>
        <v>0</v>
      </c>
      <c r="Z1291" s="29" t="s">
        <v>42</v>
      </c>
      <c r="AA1291" s="30">
        <v>40</v>
      </c>
      <c r="AB1291" s="31">
        <v>11</v>
      </c>
      <c r="AC1291" s="31">
        <v>5</v>
      </c>
      <c r="AD1291" s="32" t="s">
        <v>41</v>
      </c>
      <c r="AE1291" s="30" t="s">
        <v>857</v>
      </c>
      <c r="AF1291" s="33">
        <v>5114.3</v>
      </c>
      <c r="AG1291" s="34">
        <v>0</v>
      </c>
      <c r="AH1291" s="33">
        <v>5114.3</v>
      </c>
      <c r="AI1291" s="34">
        <v>5114.3</v>
      </c>
      <c r="AJ1291" s="34">
        <v>0</v>
      </c>
      <c r="AK1291" s="34">
        <v>5114.3</v>
      </c>
      <c r="AL1291" s="34">
        <v>5114.3</v>
      </c>
      <c r="AM1291" s="34">
        <v>0</v>
      </c>
      <c r="AN1291" s="34">
        <v>5114.3</v>
      </c>
    </row>
    <row r="1292" spans="1:40" s="25" customFormat="1" ht="26.4" x14ac:dyDescent="0.25">
      <c r="A1292" s="3"/>
      <c r="B1292" s="14" t="s">
        <v>40</v>
      </c>
      <c r="C1292" s="15">
        <v>40</v>
      </c>
      <c r="D1292" s="16">
        <v>11</v>
      </c>
      <c r="E1292" s="16">
        <v>5</v>
      </c>
      <c r="F1292" s="17" t="s">
        <v>31</v>
      </c>
      <c r="G1292" s="15"/>
      <c r="H1292" s="18">
        <v>5114300</v>
      </c>
      <c r="I1292" s="18">
        <v>5114300</v>
      </c>
      <c r="J1292" s="18">
        <v>5114300</v>
      </c>
      <c r="K1292" s="58">
        <f t="shared" si="1657"/>
        <v>5114.3</v>
      </c>
      <c r="L1292" s="58">
        <f t="shared" si="1658"/>
        <v>5114.3</v>
      </c>
      <c r="M1292" s="58">
        <f t="shared" si="1659"/>
        <v>5114.3</v>
      </c>
      <c r="N1292" s="28" t="b">
        <f t="shared" si="1660"/>
        <v>1</v>
      </c>
      <c r="O1292" s="28" t="b">
        <f t="shared" si="1661"/>
        <v>1</v>
      </c>
      <c r="P1292" s="28" t="b">
        <f t="shared" si="1662"/>
        <v>1</v>
      </c>
      <c r="Q1292" s="28" t="b">
        <f t="shared" si="1663"/>
        <v>1</v>
      </c>
      <c r="R1292" s="28" t="b">
        <f t="shared" si="1664"/>
        <v>1</v>
      </c>
      <c r="S1292" s="73" t="b">
        <f t="shared" si="1665"/>
        <v>1</v>
      </c>
      <c r="T1292" s="73">
        <f t="shared" si="1666"/>
        <v>0</v>
      </c>
      <c r="U1292" s="61">
        <f t="shared" si="1667"/>
        <v>0</v>
      </c>
      <c r="V1292" s="62">
        <f t="shared" si="1668"/>
        <v>0</v>
      </c>
      <c r="Z1292" s="29" t="s">
        <v>40</v>
      </c>
      <c r="AA1292" s="30">
        <v>40</v>
      </c>
      <c r="AB1292" s="31">
        <v>11</v>
      </c>
      <c r="AC1292" s="31">
        <v>5</v>
      </c>
      <c r="AD1292" s="32" t="s">
        <v>31</v>
      </c>
      <c r="AE1292" s="30" t="s">
        <v>857</v>
      </c>
      <c r="AF1292" s="33">
        <v>5114.3</v>
      </c>
      <c r="AG1292" s="34">
        <v>0</v>
      </c>
      <c r="AH1292" s="33">
        <v>5114.3</v>
      </c>
      <c r="AI1292" s="34">
        <v>5114.3</v>
      </c>
      <c r="AJ1292" s="34">
        <v>0</v>
      </c>
      <c r="AK1292" s="34">
        <v>5114.3</v>
      </c>
      <c r="AL1292" s="34">
        <v>5114.3</v>
      </c>
      <c r="AM1292" s="34">
        <v>0</v>
      </c>
      <c r="AN1292" s="34">
        <v>5114.3</v>
      </c>
    </row>
    <row r="1293" spans="1:40" s="25" customFormat="1" ht="41.4" x14ac:dyDescent="0.25">
      <c r="A1293" s="3"/>
      <c r="B1293" s="14" t="s">
        <v>39</v>
      </c>
      <c r="C1293" s="15">
        <v>40</v>
      </c>
      <c r="D1293" s="16">
        <v>11</v>
      </c>
      <c r="E1293" s="16">
        <v>5</v>
      </c>
      <c r="F1293" s="17" t="s">
        <v>31</v>
      </c>
      <c r="G1293" s="15" t="s">
        <v>38</v>
      </c>
      <c r="H1293" s="18">
        <v>5109500</v>
      </c>
      <c r="I1293" s="18">
        <v>5109500</v>
      </c>
      <c r="J1293" s="18">
        <v>5109500</v>
      </c>
      <c r="K1293" s="58">
        <f t="shared" si="1657"/>
        <v>5109.5</v>
      </c>
      <c r="L1293" s="58">
        <f t="shared" si="1658"/>
        <v>5109.5</v>
      </c>
      <c r="M1293" s="58">
        <f t="shared" si="1659"/>
        <v>5109.5</v>
      </c>
      <c r="N1293" s="28" t="b">
        <f t="shared" si="1660"/>
        <v>1</v>
      </c>
      <c r="O1293" s="28" t="b">
        <f t="shared" si="1661"/>
        <v>1</v>
      </c>
      <c r="P1293" s="28" t="b">
        <f t="shared" si="1662"/>
        <v>1</v>
      </c>
      <c r="Q1293" s="28" t="b">
        <f t="shared" si="1663"/>
        <v>1</v>
      </c>
      <c r="R1293" s="28" t="b">
        <f t="shared" si="1664"/>
        <v>1</v>
      </c>
      <c r="S1293" s="73" t="b">
        <f t="shared" si="1665"/>
        <v>0</v>
      </c>
      <c r="T1293" s="73">
        <f t="shared" si="1666"/>
        <v>0</v>
      </c>
      <c r="U1293" s="61">
        <f t="shared" si="1667"/>
        <v>0</v>
      </c>
      <c r="V1293" s="62">
        <f t="shared" si="1668"/>
        <v>0</v>
      </c>
      <c r="Z1293" s="29" t="s">
        <v>39</v>
      </c>
      <c r="AA1293" s="30">
        <v>40</v>
      </c>
      <c r="AB1293" s="31">
        <v>11</v>
      </c>
      <c r="AC1293" s="31">
        <v>5</v>
      </c>
      <c r="AD1293" s="32" t="s">
        <v>31</v>
      </c>
      <c r="AE1293" s="30">
        <v>100</v>
      </c>
      <c r="AF1293" s="33">
        <v>5109.5</v>
      </c>
      <c r="AG1293" s="34">
        <v>0</v>
      </c>
      <c r="AH1293" s="33">
        <v>5109.5</v>
      </c>
      <c r="AI1293" s="34">
        <v>5109.5</v>
      </c>
      <c r="AJ1293" s="34">
        <v>0</v>
      </c>
      <c r="AK1293" s="34">
        <v>5109.5</v>
      </c>
      <c r="AL1293" s="34">
        <v>5109.5</v>
      </c>
      <c r="AM1293" s="34">
        <v>0</v>
      </c>
      <c r="AN1293" s="34">
        <v>5109.5</v>
      </c>
    </row>
    <row r="1294" spans="1:40" s="25" customFormat="1" x14ac:dyDescent="0.25">
      <c r="A1294" s="3"/>
      <c r="B1294" s="14" t="s">
        <v>37</v>
      </c>
      <c r="C1294" s="15">
        <v>40</v>
      </c>
      <c r="D1294" s="16">
        <v>11</v>
      </c>
      <c r="E1294" s="16">
        <v>5</v>
      </c>
      <c r="F1294" s="17" t="s">
        <v>31</v>
      </c>
      <c r="G1294" s="15" t="s">
        <v>36</v>
      </c>
      <c r="H1294" s="18">
        <v>5109500</v>
      </c>
      <c r="I1294" s="18">
        <v>5109500</v>
      </c>
      <c r="J1294" s="18">
        <v>5109500</v>
      </c>
      <c r="K1294" s="58">
        <f t="shared" ref="K1294:K1318" si="1669">H1294/1000</f>
        <v>5109.5</v>
      </c>
      <c r="L1294" s="58">
        <f t="shared" ref="L1294:L1318" si="1670">I1294/1000</f>
        <v>5109.5</v>
      </c>
      <c r="M1294" s="58">
        <f t="shared" ref="M1294:M1318" si="1671">J1294/1000</f>
        <v>5109.5</v>
      </c>
      <c r="N1294" s="28" t="b">
        <f t="shared" ref="N1294:N1318" si="1672">B1294=Z1294</f>
        <v>1</v>
      </c>
      <c r="O1294" s="28" t="b">
        <f t="shared" ref="O1294:O1318" si="1673">C1294=AA1294</f>
        <v>1</v>
      </c>
      <c r="P1294" s="28" t="b">
        <f t="shared" ref="P1294:P1318" si="1674">D1294=AB1294</f>
        <v>1</v>
      </c>
      <c r="Q1294" s="28" t="b">
        <f t="shared" ref="Q1294:Q1318" si="1675">E1294=AC1294</f>
        <v>1</v>
      </c>
      <c r="R1294" s="28" t="b">
        <f t="shared" ref="R1294:R1318" si="1676">F1294=AD1294</f>
        <v>1</v>
      </c>
      <c r="S1294" s="73" t="b">
        <f t="shared" ref="S1294:S1318" si="1677">G1294=AE1294</f>
        <v>0</v>
      </c>
      <c r="T1294" s="73">
        <f t="shared" ref="T1294:T1318" si="1678">K1294-AH1294</f>
        <v>0</v>
      </c>
      <c r="U1294" s="61">
        <f t="shared" ref="U1294:U1318" si="1679">L1294-AK1294</f>
        <v>0</v>
      </c>
      <c r="V1294" s="62">
        <f t="shared" ref="V1294:V1318" si="1680">M1294-AN1294</f>
        <v>0</v>
      </c>
      <c r="Z1294" s="29" t="s">
        <v>37</v>
      </c>
      <c r="AA1294" s="30">
        <v>40</v>
      </c>
      <c r="AB1294" s="31">
        <v>11</v>
      </c>
      <c r="AC1294" s="31">
        <v>5</v>
      </c>
      <c r="AD1294" s="32" t="s">
        <v>31</v>
      </c>
      <c r="AE1294" s="30">
        <v>120</v>
      </c>
      <c r="AF1294" s="33">
        <v>5109.5</v>
      </c>
      <c r="AG1294" s="34">
        <v>0</v>
      </c>
      <c r="AH1294" s="33">
        <v>5109.5</v>
      </c>
      <c r="AI1294" s="34">
        <v>5109.5</v>
      </c>
      <c r="AJ1294" s="34">
        <v>0</v>
      </c>
      <c r="AK1294" s="34">
        <v>5109.5</v>
      </c>
      <c r="AL1294" s="34">
        <v>5109.5</v>
      </c>
      <c r="AM1294" s="34">
        <v>0</v>
      </c>
      <c r="AN1294" s="34">
        <v>5109.5</v>
      </c>
    </row>
    <row r="1295" spans="1:40" s="25" customFormat="1" ht="26.4" x14ac:dyDescent="0.25">
      <c r="A1295" s="3"/>
      <c r="B1295" s="14" t="s">
        <v>35</v>
      </c>
      <c r="C1295" s="15">
        <v>40</v>
      </c>
      <c r="D1295" s="16">
        <v>11</v>
      </c>
      <c r="E1295" s="16">
        <v>5</v>
      </c>
      <c r="F1295" s="17" t="s">
        <v>31</v>
      </c>
      <c r="G1295" s="15" t="s">
        <v>34</v>
      </c>
      <c r="H1295" s="18">
        <v>4800</v>
      </c>
      <c r="I1295" s="18">
        <v>4800</v>
      </c>
      <c r="J1295" s="18">
        <v>4800</v>
      </c>
      <c r="K1295" s="58">
        <f t="shared" si="1669"/>
        <v>4.8</v>
      </c>
      <c r="L1295" s="58">
        <f t="shared" si="1670"/>
        <v>4.8</v>
      </c>
      <c r="M1295" s="58">
        <f t="shared" si="1671"/>
        <v>4.8</v>
      </c>
      <c r="N1295" s="28" t="b">
        <f t="shared" si="1672"/>
        <v>1</v>
      </c>
      <c r="O1295" s="28" t="b">
        <f t="shared" si="1673"/>
        <v>1</v>
      </c>
      <c r="P1295" s="28" t="b">
        <f t="shared" si="1674"/>
        <v>1</v>
      </c>
      <c r="Q1295" s="28" t="b">
        <f t="shared" si="1675"/>
        <v>1</v>
      </c>
      <c r="R1295" s="28" t="b">
        <f t="shared" si="1676"/>
        <v>1</v>
      </c>
      <c r="S1295" s="73" t="b">
        <f t="shared" si="1677"/>
        <v>0</v>
      </c>
      <c r="T1295" s="73">
        <f t="shared" si="1678"/>
        <v>0</v>
      </c>
      <c r="U1295" s="61">
        <f t="shared" si="1679"/>
        <v>0</v>
      </c>
      <c r="V1295" s="62">
        <f t="shared" si="1680"/>
        <v>0</v>
      </c>
      <c r="Z1295" s="29" t="s">
        <v>35</v>
      </c>
      <c r="AA1295" s="30">
        <v>40</v>
      </c>
      <c r="AB1295" s="31">
        <v>11</v>
      </c>
      <c r="AC1295" s="31">
        <v>5</v>
      </c>
      <c r="AD1295" s="32" t="s">
        <v>31</v>
      </c>
      <c r="AE1295" s="30">
        <v>200</v>
      </c>
      <c r="AF1295" s="33">
        <v>4.8</v>
      </c>
      <c r="AG1295" s="34">
        <v>0</v>
      </c>
      <c r="AH1295" s="33">
        <v>4.8</v>
      </c>
      <c r="AI1295" s="34">
        <v>4.8</v>
      </c>
      <c r="AJ1295" s="34">
        <v>0</v>
      </c>
      <c r="AK1295" s="34">
        <v>4.8</v>
      </c>
      <c r="AL1295" s="34">
        <v>4.8</v>
      </c>
      <c r="AM1295" s="34">
        <v>0</v>
      </c>
      <c r="AN1295" s="34">
        <v>4.8</v>
      </c>
    </row>
    <row r="1296" spans="1:40" s="25" customFormat="1" ht="26.4" x14ac:dyDescent="0.25">
      <c r="A1296" s="3"/>
      <c r="B1296" s="14" t="s">
        <v>33</v>
      </c>
      <c r="C1296" s="15">
        <v>40</v>
      </c>
      <c r="D1296" s="16">
        <v>11</v>
      </c>
      <c r="E1296" s="16">
        <v>5</v>
      </c>
      <c r="F1296" s="17" t="s">
        <v>31</v>
      </c>
      <c r="G1296" s="15" t="s">
        <v>32</v>
      </c>
      <c r="H1296" s="18">
        <v>4800</v>
      </c>
      <c r="I1296" s="18">
        <v>4800</v>
      </c>
      <c r="J1296" s="18">
        <v>4800</v>
      </c>
      <c r="K1296" s="58">
        <f t="shared" si="1669"/>
        <v>4.8</v>
      </c>
      <c r="L1296" s="58">
        <f t="shared" si="1670"/>
        <v>4.8</v>
      </c>
      <c r="M1296" s="58">
        <f t="shared" si="1671"/>
        <v>4.8</v>
      </c>
      <c r="N1296" s="28" t="b">
        <f t="shared" si="1672"/>
        <v>1</v>
      </c>
      <c r="O1296" s="28" t="b">
        <f t="shared" si="1673"/>
        <v>1</v>
      </c>
      <c r="P1296" s="28" t="b">
        <f t="shared" si="1674"/>
        <v>1</v>
      </c>
      <c r="Q1296" s="28" t="b">
        <f t="shared" si="1675"/>
        <v>1</v>
      </c>
      <c r="R1296" s="28" t="b">
        <f t="shared" si="1676"/>
        <v>1</v>
      </c>
      <c r="S1296" s="73" t="b">
        <f t="shared" si="1677"/>
        <v>0</v>
      </c>
      <c r="T1296" s="73">
        <f t="shared" si="1678"/>
        <v>0</v>
      </c>
      <c r="U1296" s="61">
        <f t="shared" si="1679"/>
        <v>0</v>
      </c>
      <c r="V1296" s="62">
        <f t="shared" si="1680"/>
        <v>0</v>
      </c>
      <c r="Z1296" s="29" t="s">
        <v>33</v>
      </c>
      <c r="AA1296" s="30">
        <v>40</v>
      </c>
      <c r="AB1296" s="31">
        <v>11</v>
      </c>
      <c r="AC1296" s="31">
        <v>5</v>
      </c>
      <c r="AD1296" s="32" t="s">
        <v>31</v>
      </c>
      <c r="AE1296" s="30">
        <v>240</v>
      </c>
      <c r="AF1296" s="33">
        <v>4.8</v>
      </c>
      <c r="AG1296" s="34">
        <v>0</v>
      </c>
      <c r="AH1296" s="33">
        <v>4.8</v>
      </c>
      <c r="AI1296" s="34">
        <v>4.8</v>
      </c>
      <c r="AJ1296" s="34">
        <v>0</v>
      </c>
      <c r="AK1296" s="34">
        <v>4.8</v>
      </c>
      <c r="AL1296" s="34">
        <v>4.8</v>
      </c>
      <c r="AM1296" s="34">
        <v>0</v>
      </c>
      <c r="AN1296" s="34">
        <v>4.8</v>
      </c>
    </row>
    <row r="1297" spans="1:40" s="25" customFormat="1" x14ac:dyDescent="0.25">
      <c r="A1297" s="3"/>
      <c r="B1297" s="19" t="s">
        <v>30</v>
      </c>
      <c r="C1297" s="15">
        <v>40</v>
      </c>
      <c r="D1297" s="16">
        <v>12</v>
      </c>
      <c r="E1297" s="16"/>
      <c r="F1297" s="17"/>
      <c r="G1297" s="15"/>
      <c r="H1297" s="18">
        <v>27157600</v>
      </c>
      <c r="I1297" s="18">
        <v>27157600</v>
      </c>
      <c r="J1297" s="18">
        <v>27157600</v>
      </c>
      <c r="K1297" s="58">
        <f t="shared" si="1669"/>
        <v>27157.599999999999</v>
      </c>
      <c r="L1297" s="58">
        <f t="shared" si="1670"/>
        <v>27157.599999999999</v>
      </c>
      <c r="M1297" s="58">
        <f t="shared" si="1671"/>
        <v>27157.599999999999</v>
      </c>
      <c r="N1297" s="28" t="b">
        <f t="shared" si="1672"/>
        <v>1</v>
      </c>
      <c r="O1297" s="28" t="b">
        <f t="shared" si="1673"/>
        <v>1</v>
      </c>
      <c r="P1297" s="28" t="b">
        <f t="shared" si="1674"/>
        <v>1</v>
      </c>
      <c r="Q1297" s="28" t="b">
        <f t="shared" si="1675"/>
        <v>1</v>
      </c>
      <c r="R1297" s="28" t="b">
        <f t="shared" si="1676"/>
        <v>1</v>
      </c>
      <c r="S1297" s="73" t="b">
        <f t="shared" si="1677"/>
        <v>1</v>
      </c>
      <c r="T1297" s="73">
        <f t="shared" si="1678"/>
        <v>0</v>
      </c>
      <c r="U1297" s="61">
        <f t="shared" si="1679"/>
        <v>0</v>
      </c>
      <c r="V1297" s="62">
        <f t="shared" si="1680"/>
        <v>0</v>
      </c>
      <c r="Z1297" s="29" t="s">
        <v>30</v>
      </c>
      <c r="AA1297" s="30">
        <v>40</v>
      </c>
      <c r="AB1297" s="31">
        <v>12</v>
      </c>
      <c r="AC1297" s="31" t="s">
        <v>857</v>
      </c>
      <c r="AD1297" s="32" t="s">
        <v>857</v>
      </c>
      <c r="AE1297" s="30" t="s">
        <v>857</v>
      </c>
      <c r="AF1297" s="33">
        <v>27157.599999999999</v>
      </c>
      <c r="AG1297" s="34">
        <v>0</v>
      </c>
      <c r="AH1297" s="33">
        <v>27157.599999999999</v>
      </c>
      <c r="AI1297" s="34">
        <v>27157.599999999999</v>
      </c>
      <c r="AJ1297" s="34">
        <v>0</v>
      </c>
      <c r="AK1297" s="34">
        <v>27157.599999999999</v>
      </c>
      <c r="AL1297" s="34">
        <v>27157.599999999999</v>
      </c>
      <c r="AM1297" s="34">
        <v>0</v>
      </c>
      <c r="AN1297" s="34">
        <v>27157.599999999999</v>
      </c>
    </row>
    <row r="1298" spans="1:40" s="25" customFormat="1" x14ac:dyDescent="0.25">
      <c r="A1298" s="3"/>
      <c r="B1298" s="19" t="s">
        <v>29</v>
      </c>
      <c r="C1298" s="15">
        <v>40</v>
      </c>
      <c r="D1298" s="16">
        <v>12</v>
      </c>
      <c r="E1298" s="16">
        <v>1</v>
      </c>
      <c r="F1298" s="17"/>
      <c r="G1298" s="15"/>
      <c r="H1298" s="18">
        <v>18300300</v>
      </c>
      <c r="I1298" s="18">
        <v>18300300</v>
      </c>
      <c r="J1298" s="18">
        <v>18300300</v>
      </c>
      <c r="K1298" s="58">
        <f t="shared" si="1669"/>
        <v>18300.3</v>
      </c>
      <c r="L1298" s="58">
        <f t="shared" si="1670"/>
        <v>18300.3</v>
      </c>
      <c r="M1298" s="58">
        <f t="shared" si="1671"/>
        <v>18300.3</v>
      </c>
      <c r="N1298" s="28" t="b">
        <f t="shared" si="1672"/>
        <v>1</v>
      </c>
      <c r="O1298" s="28" t="b">
        <f t="shared" si="1673"/>
        <v>1</v>
      </c>
      <c r="P1298" s="28" t="b">
        <f t="shared" si="1674"/>
        <v>1</v>
      </c>
      <c r="Q1298" s="28" t="b">
        <f t="shared" si="1675"/>
        <v>1</v>
      </c>
      <c r="R1298" s="28" t="b">
        <f t="shared" si="1676"/>
        <v>1</v>
      </c>
      <c r="S1298" s="73" t="b">
        <f t="shared" si="1677"/>
        <v>1</v>
      </c>
      <c r="T1298" s="73">
        <f t="shared" si="1678"/>
        <v>0</v>
      </c>
      <c r="U1298" s="61">
        <f t="shared" si="1679"/>
        <v>0</v>
      </c>
      <c r="V1298" s="62">
        <f t="shared" si="1680"/>
        <v>0</v>
      </c>
      <c r="Z1298" s="29" t="s">
        <v>29</v>
      </c>
      <c r="AA1298" s="30">
        <v>40</v>
      </c>
      <c r="AB1298" s="31">
        <v>12</v>
      </c>
      <c r="AC1298" s="31">
        <v>1</v>
      </c>
      <c r="AD1298" s="32" t="s">
        <v>857</v>
      </c>
      <c r="AE1298" s="30" t="s">
        <v>857</v>
      </c>
      <c r="AF1298" s="33">
        <v>18300.3</v>
      </c>
      <c r="AG1298" s="34">
        <v>0</v>
      </c>
      <c r="AH1298" s="33">
        <v>18300.3</v>
      </c>
      <c r="AI1298" s="34">
        <v>18300.3</v>
      </c>
      <c r="AJ1298" s="34">
        <v>0</v>
      </c>
      <c r="AK1298" s="34">
        <v>18300.3</v>
      </c>
      <c r="AL1298" s="34">
        <v>18300.3</v>
      </c>
      <c r="AM1298" s="34">
        <v>0</v>
      </c>
      <c r="AN1298" s="34">
        <v>18300.3</v>
      </c>
    </row>
    <row r="1299" spans="1:40" s="25" customFormat="1" ht="21" x14ac:dyDescent="0.25">
      <c r="A1299" s="3"/>
      <c r="B1299" s="20" t="s">
        <v>24</v>
      </c>
      <c r="C1299" s="15">
        <v>40</v>
      </c>
      <c r="D1299" s="16">
        <v>12</v>
      </c>
      <c r="E1299" s="16">
        <v>1</v>
      </c>
      <c r="F1299" s="17" t="s">
        <v>23</v>
      </c>
      <c r="G1299" s="15"/>
      <c r="H1299" s="18">
        <v>18300300</v>
      </c>
      <c r="I1299" s="18">
        <v>18300300</v>
      </c>
      <c r="J1299" s="18">
        <v>18300300</v>
      </c>
      <c r="K1299" s="58">
        <f t="shared" si="1669"/>
        <v>18300.3</v>
      </c>
      <c r="L1299" s="58">
        <f t="shared" si="1670"/>
        <v>18300.3</v>
      </c>
      <c r="M1299" s="58">
        <f t="shared" si="1671"/>
        <v>18300.3</v>
      </c>
      <c r="N1299" s="28" t="b">
        <f t="shared" si="1672"/>
        <v>1</v>
      </c>
      <c r="O1299" s="28" t="b">
        <f t="shared" si="1673"/>
        <v>1</v>
      </c>
      <c r="P1299" s="28" t="b">
        <f t="shared" si="1674"/>
        <v>1</v>
      </c>
      <c r="Q1299" s="28" t="b">
        <f t="shared" si="1675"/>
        <v>1</v>
      </c>
      <c r="R1299" s="28" t="b">
        <f t="shared" si="1676"/>
        <v>1</v>
      </c>
      <c r="S1299" s="73" t="b">
        <f t="shared" si="1677"/>
        <v>1</v>
      </c>
      <c r="T1299" s="73">
        <f t="shared" si="1678"/>
        <v>0</v>
      </c>
      <c r="U1299" s="61">
        <f t="shared" si="1679"/>
        <v>0</v>
      </c>
      <c r="V1299" s="62">
        <f t="shared" si="1680"/>
        <v>0</v>
      </c>
      <c r="Z1299" s="29" t="s">
        <v>24</v>
      </c>
      <c r="AA1299" s="30">
        <v>40</v>
      </c>
      <c r="AB1299" s="31">
        <v>12</v>
      </c>
      <c r="AC1299" s="31">
        <v>1</v>
      </c>
      <c r="AD1299" s="32" t="s">
        <v>23</v>
      </c>
      <c r="AE1299" s="30" t="s">
        <v>857</v>
      </c>
      <c r="AF1299" s="33">
        <v>18300.3</v>
      </c>
      <c r="AG1299" s="34">
        <v>0</v>
      </c>
      <c r="AH1299" s="33">
        <v>18300.3</v>
      </c>
      <c r="AI1299" s="34">
        <v>18300.3</v>
      </c>
      <c r="AJ1299" s="34">
        <v>0</v>
      </c>
      <c r="AK1299" s="34">
        <v>18300.3</v>
      </c>
      <c r="AL1299" s="34">
        <v>18300.3</v>
      </c>
      <c r="AM1299" s="34">
        <v>0</v>
      </c>
      <c r="AN1299" s="34">
        <v>18300.3</v>
      </c>
    </row>
    <row r="1300" spans="1:40" s="25" customFormat="1" ht="21" x14ac:dyDescent="0.25">
      <c r="A1300" s="3"/>
      <c r="B1300" s="14" t="s">
        <v>28</v>
      </c>
      <c r="C1300" s="15">
        <v>40</v>
      </c>
      <c r="D1300" s="16">
        <v>12</v>
      </c>
      <c r="E1300" s="16">
        <v>1</v>
      </c>
      <c r="F1300" s="17" t="s">
        <v>27</v>
      </c>
      <c r="G1300" s="15"/>
      <c r="H1300" s="18">
        <v>18300300</v>
      </c>
      <c r="I1300" s="18">
        <v>18300300</v>
      </c>
      <c r="J1300" s="18">
        <v>18300300</v>
      </c>
      <c r="K1300" s="58">
        <f t="shared" si="1669"/>
        <v>18300.3</v>
      </c>
      <c r="L1300" s="58">
        <f t="shared" si="1670"/>
        <v>18300.3</v>
      </c>
      <c r="M1300" s="58">
        <f t="shared" si="1671"/>
        <v>18300.3</v>
      </c>
      <c r="N1300" s="28" t="b">
        <f t="shared" si="1672"/>
        <v>1</v>
      </c>
      <c r="O1300" s="28" t="b">
        <f t="shared" si="1673"/>
        <v>1</v>
      </c>
      <c r="P1300" s="28" t="b">
        <f t="shared" si="1674"/>
        <v>1</v>
      </c>
      <c r="Q1300" s="28" t="b">
        <f t="shared" si="1675"/>
        <v>1</v>
      </c>
      <c r="R1300" s="28" t="b">
        <f t="shared" si="1676"/>
        <v>1</v>
      </c>
      <c r="S1300" s="73" t="b">
        <f t="shared" si="1677"/>
        <v>1</v>
      </c>
      <c r="T1300" s="73">
        <f t="shared" si="1678"/>
        <v>0</v>
      </c>
      <c r="U1300" s="61">
        <f t="shared" si="1679"/>
        <v>0</v>
      </c>
      <c r="V1300" s="62">
        <f t="shared" si="1680"/>
        <v>0</v>
      </c>
      <c r="Z1300" s="29" t="s">
        <v>28</v>
      </c>
      <c r="AA1300" s="30">
        <v>40</v>
      </c>
      <c r="AB1300" s="31">
        <v>12</v>
      </c>
      <c r="AC1300" s="31">
        <v>1</v>
      </c>
      <c r="AD1300" s="32" t="s">
        <v>27</v>
      </c>
      <c r="AE1300" s="30" t="s">
        <v>857</v>
      </c>
      <c r="AF1300" s="33">
        <v>18300.3</v>
      </c>
      <c r="AG1300" s="34">
        <v>0</v>
      </c>
      <c r="AH1300" s="33">
        <v>18300.3</v>
      </c>
      <c r="AI1300" s="34">
        <v>18300.3</v>
      </c>
      <c r="AJ1300" s="34">
        <v>0</v>
      </c>
      <c r="AK1300" s="34">
        <v>18300.3</v>
      </c>
      <c r="AL1300" s="34">
        <v>18300.3</v>
      </c>
      <c r="AM1300" s="34">
        <v>0</v>
      </c>
      <c r="AN1300" s="34">
        <v>18300.3</v>
      </c>
    </row>
    <row r="1301" spans="1:40" s="25" customFormat="1" ht="26.4" x14ac:dyDescent="0.25">
      <c r="A1301" s="3"/>
      <c r="B1301" s="14" t="s">
        <v>20</v>
      </c>
      <c r="C1301" s="15">
        <v>40</v>
      </c>
      <c r="D1301" s="16">
        <v>12</v>
      </c>
      <c r="E1301" s="16">
        <v>1</v>
      </c>
      <c r="F1301" s="17" t="s">
        <v>26</v>
      </c>
      <c r="G1301" s="15"/>
      <c r="H1301" s="18">
        <v>18300300</v>
      </c>
      <c r="I1301" s="18">
        <v>18300300</v>
      </c>
      <c r="J1301" s="18">
        <v>18300300</v>
      </c>
      <c r="K1301" s="58">
        <f t="shared" si="1669"/>
        <v>18300.3</v>
      </c>
      <c r="L1301" s="58">
        <f t="shared" si="1670"/>
        <v>18300.3</v>
      </c>
      <c r="M1301" s="58">
        <f t="shared" si="1671"/>
        <v>18300.3</v>
      </c>
      <c r="N1301" s="28" t="b">
        <f t="shared" si="1672"/>
        <v>1</v>
      </c>
      <c r="O1301" s="28" t="b">
        <f t="shared" si="1673"/>
        <v>1</v>
      </c>
      <c r="P1301" s="28" t="b">
        <f t="shared" si="1674"/>
        <v>1</v>
      </c>
      <c r="Q1301" s="28" t="b">
        <f t="shared" si="1675"/>
        <v>1</v>
      </c>
      <c r="R1301" s="28" t="b">
        <f t="shared" si="1676"/>
        <v>1</v>
      </c>
      <c r="S1301" s="73" t="b">
        <f t="shared" si="1677"/>
        <v>1</v>
      </c>
      <c r="T1301" s="73">
        <f t="shared" si="1678"/>
        <v>0</v>
      </c>
      <c r="U1301" s="61">
        <f t="shared" si="1679"/>
        <v>0</v>
      </c>
      <c r="V1301" s="62">
        <f t="shared" si="1680"/>
        <v>0</v>
      </c>
      <c r="Z1301" s="29" t="s">
        <v>20</v>
      </c>
      <c r="AA1301" s="30">
        <v>40</v>
      </c>
      <c r="AB1301" s="31">
        <v>12</v>
      </c>
      <c r="AC1301" s="31">
        <v>1</v>
      </c>
      <c r="AD1301" s="32" t="s">
        <v>26</v>
      </c>
      <c r="AE1301" s="30" t="s">
        <v>857</v>
      </c>
      <c r="AF1301" s="33">
        <v>18300.3</v>
      </c>
      <c r="AG1301" s="34">
        <v>0</v>
      </c>
      <c r="AH1301" s="33">
        <v>18300.3</v>
      </c>
      <c r="AI1301" s="34">
        <v>18300.3</v>
      </c>
      <c r="AJ1301" s="34">
        <v>0</v>
      </c>
      <c r="AK1301" s="34">
        <v>18300.3</v>
      </c>
      <c r="AL1301" s="34">
        <v>18300.3</v>
      </c>
      <c r="AM1301" s="34">
        <v>0</v>
      </c>
      <c r="AN1301" s="34">
        <v>18300.3</v>
      </c>
    </row>
    <row r="1302" spans="1:40" s="25" customFormat="1" ht="26.4" x14ac:dyDescent="0.25">
      <c r="A1302" s="3"/>
      <c r="B1302" s="14" t="s">
        <v>19</v>
      </c>
      <c r="C1302" s="15">
        <v>40</v>
      </c>
      <c r="D1302" s="16">
        <v>12</v>
      </c>
      <c r="E1302" s="16">
        <v>1</v>
      </c>
      <c r="F1302" s="17" t="s">
        <v>26</v>
      </c>
      <c r="G1302" s="15" t="s">
        <v>18</v>
      </c>
      <c r="H1302" s="18">
        <v>18300300</v>
      </c>
      <c r="I1302" s="18">
        <v>18300300</v>
      </c>
      <c r="J1302" s="18">
        <v>18300300</v>
      </c>
      <c r="K1302" s="58">
        <f t="shared" si="1669"/>
        <v>18300.3</v>
      </c>
      <c r="L1302" s="58">
        <f t="shared" si="1670"/>
        <v>18300.3</v>
      </c>
      <c r="M1302" s="58">
        <f t="shared" si="1671"/>
        <v>18300.3</v>
      </c>
      <c r="N1302" s="28" t="b">
        <f t="shared" si="1672"/>
        <v>1</v>
      </c>
      <c r="O1302" s="28" t="b">
        <f t="shared" si="1673"/>
        <v>1</v>
      </c>
      <c r="P1302" s="28" t="b">
        <f t="shared" si="1674"/>
        <v>1</v>
      </c>
      <c r="Q1302" s="28" t="b">
        <f t="shared" si="1675"/>
        <v>1</v>
      </c>
      <c r="R1302" s="28" t="b">
        <f t="shared" si="1676"/>
        <v>1</v>
      </c>
      <c r="S1302" s="73" t="b">
        <f t="shared" si="1677"/>
        <v>0</v>
      </c>
      <c r="T1302" s="73">
        <f t="shared" si="1678"/>
        <v>0</v>
      </c>
      <c r="U1302" s="61">
        <f t="shared" si="1679"/>
        <v>0</v>
      </c>
      <c r="V1302" s="62">
        <f t="shared" si="1680"/>
        <v>0</v>
      </c>
      <c r="Z1302" s="29" t="s">
        <v>19</v>
      </c>
      <c r="AA1302" s="30">
        <v>40</v>
      </c>
      <c r="AB1302" s="31">
        <v>12</v>
      </c>
      <c r="AC1302" s="31">
        <v>1</v>
      </c>
      <c r="AD1302" s="32" t="s">
        <v>26</v>
      </c>
      <c r="AE1302" s="30">
        <v>600</v>
      </c>
      <c r="AF1302" s="33">
        <v>18300.3</v>
      </c>
      <c r="AG1302" s="34">
        <v>0</v>
      </c>
      <c r="AH1302" s="33">
        <v>18300.3</v>
      </c>
      <c r="AI1302" s="34">
        <v>18300.3</v>
      </c>
      <c r="AJ1302" s="34">
        <v>0</v>
      </c>
      <c r="AK1302" s="34">
        <v>18300.3</v>
      </c>
      <c r="AL1302" s="34">
        <v>18300.3</v>
      </c>
      <c r="AM1302" s="34">
        <v>0</v>
      </c>
      <c r="AN1302" s="34">
        <v>18300.3</v>
      </c>
    </row>
    <row r="1303" spans="1:40" s="25" customFormat="1" x14ac:dyDescent="0.25">
      <c r="A1303" s="3"/>
      <c r="B1303" s="14" t="s">
        <v>17</v>
      </c>
      <c r="C1303" s="15">
        <v>40</v>
      </c>
      <c r="D1303" s="16">
        <v>12</v>
      </c>
      <c r="E1303" s="16">
        <v>1</v>
      </c>
      <c r="F1303" s="17" t="s">
        <v>26</v>
      </c>
      <c r="G1303" s="15" t="s">
        <v>16</v>
      </c>
      <c r="H1303" s="18">
        <v>18300300</v>
      </c>
      <c r="I1303" s="18">
        <v>18300300</v>
      </c>
      <c r="J1303" s="18">
        <v>18300300</v>
      </c>
      <c r="K1303" s="58">
        <f t="shared" si="1669"/>
        <v>18300.3</v>
      </c>
      <c r="L1303" s="58">
        <f t="shared" si="1670"/>
        <v>18300.3</v>
      </c>
      <c r="M1303" s="58">
        <f t="shared" si="1671"/>
        <v>18300.3</v>
      </c>
      <c r="N1303" s="28" t="b">
        <f t="shared" si="1672"/>
        <v>1</v>
      </c>
      <c r="O1303" s="28" t="b">
        <f t="shared" si="1673"/>
        <v>1</v>
      </c>
      <c r="P1303" s="28" t="b">
        <f t="shared" si="1674"/>
        <v>1</v>
      </c>
      <c r="Q1303" s="28" t="b">
        <f t="shared" si="1675"/>
        <v>1</v>
      </c>
      <c r="R1303" s="28" t="b">
        <f t="shared" si="1676"/>
        <v>1</v>
      </c>
      <c r="S1303" s="73" t="b">
        <f t="shared" si="1677"/>
        <v>0</v>
      </c>
      <c r="T1303" s="73">
        <f t="shared" si="1678"/>
        <v>0</v>
      </c>
      <c r="U1303" s="61">
        <f t="shared" si="1679"/>
        <v>0</v>
      </c>
      <c r="V1303" s="62">
        <f t="shared" si="1680"/>
        <v>0</v>
      </c>
      <c r="Z1303" s="29" t="s">
        <v>17</v>
      </c>
      <c r="AA1303" s="30">
        <v>40</v>
      </c>
      <c r="AB1303" s="31">
        <v>12</v>
      </c>
      <c r="AC1303" s="31">
        <v>1</v>
      </c>
      <c r="AD1303" s="32" t="s">
        <v>26</v>
      </c>
      <c r="AE1303" s="30">
        <v>620</v>
      </c>
      <c r="AF1303" s="33">
        <v>18300.3</v>
      </c>
      <c r="AG1303" s="34">
        <v>0</v>
      </c>
      <c r="AH1303" s="33">
        <v>18300.3</v>
      </c>
      <c r="AI1303" s="34">
        <v>18300.3</v>
      </c>
      <c r="AJ1303" s="34">
        <v>0</v>
      </c>
      <c r="AK1303" s="34">
        <v>18300.3</v>
      </c>
      <c r="AL1303" s="34">
        <v>18300.3</v>
      </c>
      <c r="AM1303" s="34">
        <v>0</v>
      </c>
      <c r="AN1303" s="34">
        <v>18300.3</v>
      </c>
    </row>
    <row r="1304" spans="1:40" s="25" customFormat="1" x14ac:dyDescent="0.25">
      <c r="A1304" s="3"/>
      <c r="B1304" s="19" t="s">
        <v>25</v>
      </c>
      <c r="C1304" s="15">
        <v>40</v>
      </c>
      <c r="D1304" s="16">
        <v>12</v>
      </c>
      <c r="E1304" s="16">
        <v>2</v>
      </c>
      <c r="F1304" s="17"/>
      <c r="G1304" s="15"/>
      <c r="H1304" s="18">
        <v>8857300</v>
      </c>
      <c r="I1304" s="18">
        <v>8857300</v>
      </c>
      <c r="J1304" s="18">
        <v>8857300</v>
      </c>
      <c r="K1304" s="58">
        <f t="shared" si="1669"/>
        <v>8857.2999999999993</v>
      </c>
      <c r="L1304" s="58">
        <f t="shared" si="1670"/>
        <v>8857.2999999999993</v>
      </c>
      <c r="M1304" s="58">
        <f t="shared" si="1671"/>
        <v>8857.2999999999993</v>
      </c>
      <c r="N1304" s="28" t="b">
        <f t="shared" si="1672"/>
        <v>1</v>
      </c>
      <c r="O1304" s="28" t="b">
        <f t="shared" si="1673"/>
        <v>1</v>
      </c>
      <c r="P1304" s="28" t="b">
        <f t="shared" si="1674"/>
        <v>1</v>
      </c>
      <c r="Q1304" s="28" t="b">
        <f t="shared" si="1675"/>
        <v>1</v>
      </c>
      <c r="R1304" s="28" t="b">
        <f t="shared" si="1676"/>
        <v>1</v>
      </c>
      <c r="S1304" s="73" t="b">
        <f t="shared" si="1677"/>
        <v>1</v>
      </c>
      <c r="T1304" s="73">
        <f t="shared" si="1678"/>
        <v>0</v>
      </c>
      <c r="U1304" s="61">
        <f t="shared" si="1679"/>
        <v>0</v>
      </c>
      <c r="V1304" s="62">
        <f t="shared" si="1680"/>
        <v>0</v>
      </c>
      <c r="Z1304" s="29" t="s">
        <v>25</v>
      </c>
      <c r="AA1304" s="30">
        <v>40</v>
      </c>
      <c r="AB1304" s="31">
        <v>12</v>
      </c>
      <c r="AC1304" s="31">
        <v>2</v>
      </c>
      <c r="AD1304" s="32" t="s">
        <v>857</v>
      </c>
      <c r="AE1304" s="30" t="s">
        <v>857</v>
      </c>
      <c r="AF1304" s="33">
        <v>8857.2999999999993</v>
      </c>
      <c r="AG1304" s="34">
        <v>0</v>
      </c>
      <c r="AH1304" s="33">
        <v>8857.2999999999993</v>
      </c>
      <c r="AI1304" s="34">
        <v>8857.2999999999993</v>
      </c>
      <c r="AJ1304" s="34">
        <v>0</v>
      </c>
      <c r="AK1304" s="34">
        <v>8857.2999999999993</v>
      </c>
      <c r="AL1304" s="34">
        <v>8857.2999999999993</v>
      </c>
      <c r="AM1304" s="34">
        <v>0</v>
      </c>
      <c r="AN1304" s="34">
        <v>8857.2999999999993</v>
      </c>
    </row>
    <row r="1305" spans="1:40" s="25" customFormat="1" ht="21" x14ac:dyDescent="0.25">
      <c r="A1305" s="3"/>
      <c r="B1305" s="20" t="s">
        <v>24</v>
      </c>
      <c r="C1305" s="15">
        <v>40</v>
      </c>
      <c r="D1305" s="16">
        <v>12</v>
      </c>
      <c r="E1305" s="16">
        <v>2</v>
      </c>
      <c r="F1305" s="17" t="s">
        <v>23</v>
      </c>
      <c r="G1305" s="15"/>
      <c r="H1305" s="18">
        <v>8857300</v>
      </c>
      <c r="I1305" s="18">
        <v>8857300</v>
      </c>
      <c r="J1305" s="18">
        <v>8857300</v>
      </c>
      <c r="K1305" s="58">
        <f t="shared" si="1669"/>
        <v>8857.2999999999993</v>
      </c>
      <c r="L1305" s="58">
        <f t="shared" si="1670"/>
        <v>8857.2999999999993</v>
      </c>
      <c r="M1305" s="58">
        <f t="shared" si="1671"/>
        <v>8857.2999999999993</v>
      </c>
      <c r="N1305" s="28" t="b">
        <f t="shared" si="1672"/>
        <v>1</v>
      </c>
      <c r="O1305" s="28" t="b">
        <f t="shared" si="1673"/>
        <v>1</v>
      </c>
      <c r="P1305" s="28" t="b">
        <f t="shared" si="1674"/>
        <v>1</v>
      </c>
      <c r="Q1305" s="28" t="b">
        <f t="shared" si="1675"/>
        <v>1</v>
      </c>
      <c r="R1305" s="28" t="b">
        <f t="shared" si="1676"/>
        <v>1</v>
      </c>
      <c r="S1305" s="73" t="b">
        <f t="shared" si="1677"/>
        <v>1</v>
      </c>
      <c r="T1305" s="73">
        <f t="shared" si="1678"/>
        <v>0</v>
      </c>
      <c r="U1305" s="61">
        <f t="shared" si="1679"/>
        <v>0</v>
      </c>
      <c r="V1305" s="62">
        <f t="shared" si="1680"/>
        <v>0</v>
      </c>
      <c r="Z1305" s="29" t="s">
        <v>24</v>
      </c>
      <c r="AA1305" s="30">
        <v>40</v>
      </c>
      <c r="AB1305" s="31">
        <v>12</v>
      </c>
      <c r="AC1305" s="31">
        <v>2</v>
      </c>
      <c r="AD1305" s="32" t="s">
        <v>23</v>
      </c>
      <c r="AE1305" s="30" t="s">
        <v>857</v>
      </c>
      <c r="AF1305" s="33">
        <v>8857.2999999999993</v>
      </c>
      <c r="AG1305" s="34">
        <v>0</v>
      </c>
      <c r="AH1305" s="33">
        <v>8857.2999999999993</v>
      </c>
      <c r="AI1305" s="34">
        <v>8857.2999999999993</v>
      </c>
      <c r="AJ1305" s="34">
        <v>0</v>
      </c>
      <c r="AK1305" s="34">
        <v>8857.2999999999993</v>
      </c>
      <c r="AL1305" s="34">
        <v>8857.2999999999993</v>
      </c>
      <c r="AM1305" s="34">
        <v>0</v>
      </c>
      <c r="AN1305" s="34">
        <v>8857.2999999999993</v>
      </c>
    </row>
    <row r="1306" spans="1:40" s="25" customFormat="1" ht="52.8" x14ac:dyDescent="0.25">
      <c r="A1306" s="3"/>
      <c r="B1306" s="14" t="s">
        <v>22</v>
      </c>
      <c r="C1306" s="15">
        <v>40</v>
      </c>
      <c r="D1306" s="16">
        <v>12</v>
      </c>
      <c r="E1306" s="16">
        <v>2</v>
      </c>
      <c r="F1306" s="17" t="s">
        <v>21</v>
      </c>
      <c r="G1306" s="15"/>
      <c r="H1306" s="18">
        <v>8857300</v>
      </c>
      <c r="I1306" s="18">
        <v>8857300</v>
      </c>
      <c r="J1306" s="18">
        <v>8857300</v>
      </c>
      <c r="K1306" s="58">
        <f t="shared" si="1669"/>
        <v>8857.2999999999993</v>
      </c>
      <c r="L1306" s="58">
        <f t="shared" si="1670"/>
        <v>8857.2999999999993</v>
      </c>
      <c r="M1306" s="58">
        <f t="shared" si="1671"/>
        <v>8857.2999999999993</v>
      </c>
      <c r="N1306" s="28" t="b">
        <f t="shared" si="1672"/>
        <v>1</v>
      </c>
      <c r="O1306" s="28" t="b">
        <f t="shared" si="1673"/>
        <v>1</v>
      </c>
      <c r="P1306" s="28" t="b">
        <f t="shared" si="1674"/>
        <v>1</v>
      </c>
      <c r="Q1306" s="28" t="b">
        <f t="shared" si="1675"/>
        <v>1</v>
      </c>
      <c r="R1306" s="28" t="b">
        <f t="shared" si="1676"/>
        <v>1</v>
      </c>
      <c r="S1306" s="73" t="b">
        <f t="shared" si="1677"/>
        <v>1</v>
      </c>
      <c r="T1306" s="73">
        <f t="shared" si="1678"/>
        <v>0</v>
      </c>
      <c r="U1306" s="61">
        <f t="shared" si="1679"/>
        <v>0</v>
      </c>
      <c r="V1306" s="62">
        <f t="shared" si="1680"/>
        <v>0</v>
      </c>
      <c r="Z1306" s="29" t="s">
        <v>22</v>
      </c>
      <c r="AA1306" s="30">
        <v>40</v>
      </c>
      <c r="AB1306" s="31">
        <v>12</v>
      </c>
      <c r="AC1306" s="31">
        <v>2</v>
      </c>
      <c r="AD1306" s="32" t="s">
        <v>21</v>
      </c>
      <c r="AE1306" s="30" t="s">
        <v>857</v>
      </c>
      <c r="AF1306" s="33">
        <v>8857.2999999999993</v>
      </c>
      <c r="AG1306" s="34">
        <v>0</v>
      </c>
      <c r="AH1306" s="33">
        <v>8857.2999999999993</v>
      </c>
      <c r="AI1306" s="34">
        <v>8857.2999999999993</v>
      </c>
      <c r="AJ1306" s="34">
        <v>0</v>
      </c>
      <c r="AK1306" s="34">
        <v>8857.2999999999993</v>
      </c>
      <c r="AL1306" s="34">
        <v>8857.2999999999993</v>
      </c>
      <c r="AM1306" s="34">
        <v>0</v>
      </c>
      <c r="AN1306" s="34">
        <v>8857.2999999999993</v>
      </c>
    </row>
    <row r="1307" spans="1:40" s="25" customFormat="1" ht="26.4" x14ac:dyDescent="0.25">
      <c r="A1307" s="3"/>
      <c r="B1307" s="14" t="s">
        <v>20</v>
      </c>
      <c r="C1307" s="15">
        <v>40</v>
      </c>
      <c r="D1307" s="16">
        <v>12</v>
      </c>
      <c r="E1307" s="16">
        <v>2</v>
      </c>
      <c r="F1307" s="17" t="s">
        <v>15</v>
      </c>
      <c r="G1307" s="15"/>
      <c r="H1307" s="18">
        <v>8857300</v>
      </c>
      <c r="I1307" s="18">
        <v>8857300</v>
      </c>
      <c r="J1307" s="18">
        <v>8857300</v>
      </c>
      <c r="K1307" s="58">
        <f t="shared" si="1669"/>
        <v>8857.2999999999993</v>
      </c>
      <c r="L1307" s="58">
        <f t="shared" si="1670"/>
        <v>8857.2999999999993</v>
      </c>
      <c r="M1307" s="58">
        <f t="shared" si="1671"/>
        <v>8857.2999999999993</v>
      </c>
      <c r="N1307" s="28" t="b">
        <f t="shared" si="1672"/>
        <v>1</v>
      </c>
      <c r="O1307" s="28" t="b">
        <f t="shared" si="1673"/>
        <v>1</v>
      </c>
      <c r="P1307" s="28" t="b">
        <f t="shared" si="1674"/>
        <v>1</v>
      </c>
      <c r="Q1307" s="28" t="b">
        <f t="shared" si="1675"/>
        <v>1</v>
      </c>
      <c r="R1307" s="28" t="b">
        <f t="shared" si="1676"/>
        <v>1</v>
      </c>
      <c r="S1307" s="73" t="b">
        <f t="shared" si="1677"/>
        <v>1</v>
      </c>
      <c r="T1307" s="73">
        <f t="shared" si="1678"/>
        <v>0</v>
      </c>
      <c r="U1307" s="61">
        <f t="shared" si="1679"/>
        <v>0</v>
      </c>
      <c r="V1307" s="62">
        <f t="shared" si="1680"/>
        <v>0</v>
      </c>
      <c r="Z1307" s="29" t="s">
        <v>20</v>
      </c>
      <c r="AA1307" s="30">
        <v>40</v>
      </c>
      <c r="AB1307" s="31">
        <v>12</v>
      </c>
      <c r="AC1307" s="31">
        <v>2</v>
      </c>
      <c r="AD1307" s="32" t="s">
        <v>15</v>
      </c>
      <c r="AE1307" s="30" t="s">
        <v>857</v>
      </c>
      <c r="AF1307" s="33">
        <v>8857.2999999999993</v>
      </c>
      <c r="AG1307" s="34">
        <v>0</v>
      </c>
      <c r="AH1307" s="33">
        <v>8857.2999999999993</v>
      </c>
      <c r="AI1307" s="34">
        <v>8857.2999999999993</v>
      </c>
      <c r="AJ1307" s="34">
        <v>0</v>
      </c>
      <c r="AK1307" s="34">
        <v>8857.2999999999993</v>
      </c>
      <c r="AL1307" s="34">
        <v>8857.2999999999993</v>
      </c>
      <c r="AM1307" s="34">
        <v>0</v>
      </c>
      <c r="AN1307" s="34">
        <v>8857.2999999999993</v>
      </c>
    </row>
    <row r="1308" spans="1:40" s="25" customFormat="1" ht="26.4" x14ac:dyDescent="0.25">
      <c r="A1308" s="3"/>
      <c r="B1308" s="14" t="s">
        <v>19</v>
      </c>
      <c r="C1308" s="15">
        <v>40</v>
      </c>
      <c r="D1308" s="16">
        <v>12</v>
      </c>
      <c r="E1308" s="16">
        <v>2</v>
      </c>
      <c r="F1308" s="17" t="s">
        <v>15</v>
      </c>
      <c r="G1308" s="15" t="s">
        <v>18</v>
      </c>
      <c r="H1308" s="18">
        <v>8857300</v>
      </c>
      <c r="I1308" s="18">
        <v>8857300</v>
      </c>
      <c r="J1308" s="18">
        <v>8857300</v>
      </c>
      <c r="K1308" s="58">
        <f t="shared" si="1669"/>
        <v>8857.2999999999993</v>
      </c>
      <c r="L1308" s="58">
        <f t="shared" si="1670"/>
        <v>8857.2999999999993</v>
      </c>
      <c r="M1308" s="58">
        <f t="shared" si="1671"/>
        <v>8857.2999999999993</v>
      </c>
      <c r="N1308" s="28" t="b">
        <f t="shared" si="1672"/>
        <v>1</v>
      </c>
      <c r="O1308" s="28" t="b">
        <f t="shared" si="1673"/>
        <v>1</v>
      </c>
      <c r="P1308" s="28" t="b">
        <f t="shared" si="1674"/>
        <v>1</v>
      </c>
      <c r="Q1308" s="28" t="b">
        <f t="shared" si="1675"/>
        <v>1</v>
      </c>
      <c r="R1308" s="28" t="b">
        <f t="shared" si="1676"/>
        <v>1</v>
      </c>
      <c r="S1308" s="73" t="b">
        <f t="shared" si="1677"/>
        <v>0</v>
      </c>
      <c r="T1308" s="73">
        <f t="shared" si="1678"/>
        <v>0</v>
      </c>
      <c r="U1308" s="61">
        <f t="shared" si="1679"/>
        <v>0</v>
      </c>
      <c r="V1308" s="62">
        <f t="shared" si="1680"/>
        <v>0</v>
      </c>
      <c r="Z1308" s="29" t="s">
        <v>19</v>
      </c>
      <c r="AA1308" s="30">
        <v>40</v>
      </c>
      <c r="AB1308" s="31">
        <v>12</v>
      </c>
      <c r="AC1308" s="31">
        <v>2</v>
      </c>
      <c r="AD1308" s="32" t="s">
        <v>15</v>
      </c>
      <c r="AE1308" s="30">
        <v>600</v>
      </c>
      <c r="AF1308" s="33">
        <v>8857.2999999999993</v>
      </c>
      <c r="AG1308" s="34">
        <v>0</v>
      </c>
      <c r="AH1308" s="33">
        <v>8857.2999999999993</v>
      </c>
      <c r="AI1308" s="34">
        <v>8857.2999999999993</v>
      </c>
      <c r="AJ1308" s="34">
        <v>0</v>
      </c>
      <c r="AK1308" s="34">
        <v>8857.2999999999993</v>
      </c>
      <c r="AL1308" s="34">
        <v>8857.2999999999993</v>
      </c>
      <c r="AM1308" s="34">
        <v>0</v>
      </c>
      <c r="AN1308" s="34">
        <v>8857.2999999999993</v>
      </c>
    </row>
    <row r="1309" spans="1:40" s="25" customFormat="1" x14ac:dyDescent="0.25">
      <c r="A1309" s="3"/>
      <c r="B1309" s="14" t="s">
        <v>17</v>
      </c>
      <c r="C1309" s="15">
        <v>40</v>
      </c>
      <c r="D1309" s="16">
        <v>12</v>
      </c>
      <c r="E1309" s="16">
        <v>2</v>
      </c>
      <c r="F1309" s="17" t="s">
        <v>15</v>
      </c>
      <c r="G1309" s="15" t="s">
        <v>16</v>
      </c>
      <c r="H1309" s="18">
        <v>8857300</v>
      </c>
      <c r="I1309" s="18">
        <v>8857300</v>
      </c>
      <c r="J1309" s="18">
        <v>8857300</v>
      </c>
      <c r="K1309" s="58">
        <f t="shared" si="1669"/>
        <v>8857.2999999999993</v>
      </c>
      <c r="L1309" s="58">
        <f t="shared" si="1670"/>
        <v>8857.2999999999993</v>
      </c>
      <c r="M1309" s="58">
        <f t="shared" si="1671"/>
        <v>8857.2999999999993</v>
      </c>
      <c r="N1309" s="28" t="b">
        <f t="shared" si="1672"/>
        <v>1</v>
      </c>
      <c r="O1309" s="28" t="b">
        <f t="shared" si="1673"/>
        <v>1</v>
      </c>
      <c r="P1309" s="28" t="b">
        <f t="shared" si="1674"/>
        <v>1</v>
      </c>
      <c r="Q1309" s="28" t="b">
        <f t="shared" si="1675"/>
        <v>1</v>
      </c>
      <c r="R1309" s="28" t="b">
        <f t="shared" si="1676"/>
        <v>1</v>
      </c>
      <c r="S1309" s="73" t="b">
        <f t="shared" si="1677"/>
        <v>0</v>
      </c>
      <c r="T1309" s="73">
        <f t="shared" si="1678"/>
        <v>0</v>
      </c>
      <c r="U1309" s="61">
        <f t="shared" si="1679"/>
        <v>0</v>
      </c>
      <c r="V1309" s="62">
        <f t="shared" si="1680"/>
        <v>0</v>
      </c>
      <c r="Z1309" s="29" t="s">
        <v>17</v>
      </c>
      <c r="AA1309" s="30">
        <v>40</v>
      </c>
      <c r="AB1309" s="31">
        <v>12</v>
      </c>
      <c r="AC1309" s="31">
        <v>2</v>
      </c>
      <c r="AD1309" s="32" t="s">
        <v>15</v>
      </c>
      <c r="AE1309" s="30">
        <v>620</v>
      </c>
      <c r="AF1309" s="33">
        <v>8857.2999999999993</v>
      </c>
      <c r="AG1309" s="34">
        <v>0</v>
      </c>
      <c r="AH1309" s="33">
        <v>8857.2999999999993</v>
      </c>
      <c r="AI1309" s="34">
        <v>8857.2999999999993</v>
      </c>
      <c r="AJ1309" s="34">
        <v>0</v>
      </c>
      <c r="AK1309" s="34">
        <v>8857.2999999999993</v>
      </c>
      <c r="AL1309" s="34">
        <v>8857.2999999999993</v>
      </c>
      <c r="AM1309" s="34">
        <v>0</v>
      </c>
      <c r="AN1309" s="34">
        <v>8857.2999999999993</v>
      </c>
    </row>
    <row r="1310" spans="1:40" s="25" customFormat="1" x14ac:dyDescent="0.25">
      <c r="A1310" s="3"/>
      <c r="B1310" s="19" t="s">
        <v>14</v>
      </c>
      <c r="C1310" s="15">
        <v>40</v>
      </c>
      <c r="D1310" s="16">
        <v>13</v>
      </c>
      <c r="E1310" s="16"/>
      <c r="F1310" s="17"/>
      <c r="G1310" s="15"/>
      <c r="H1310" s="18">
        <v>4373919.45</v>
      </c>
      <c r="I1310" s="18">
        <v>610100</v>
      </c>
      <c r="J1310" s="18">
        <v>0</v>
      </c>
      <c r="K1310" s="58">
        <f t="shared" si="1669"/>
        <v>4373.9194500000003</v>
      </c>
      <c r="L1310" s="58">
        <f t="shared" si="1670"/>
        <v>610.1</v>
      </c>
      <c r="M1310" s="58">
        <f t="shared" si="1671"/>
        <v>0</v>
      </c>
      <c r="N1310" s="28" t="b">
        <f t="shared" si="1672"/>
        <v>1</v>
      </c>
      <c r="O1310" s="28" t="b">
        <f t="shared" si="1673"/>
        <v>1</v>
      </c>
      <c r="P1310" s="28" t="b">
        <f t="shared" si="1674"/>
        <v>1</v>
      </c>
      <c r="Q1310" s="28" t="b">
        <f t="shared" si="1675"/>
        <v>1</v>
      </c>
      <c r="R1310" s="28" t="b">
        <f t="shared" si="1676"/>
        <v>1</v>
      </c>
      <c r="S1310" s="73" t="b">
        <f t="shared" si="1677"/>
        <v>1</v>
      </c>
      <c r="T1310" s="73">
        <f t="shared" si="1678"/>
        <v>-5.4999999974825187E-4</v>
      </c>
      <c r="U1310" s="61">
        <f t="shared" si="1679"/>
        <v>0</v>
      </c>
      <c r="V1310" s="62">
        <f t="shared" si="1680"/>
        <v>0</v>
      </c>
      <c r="Z1310" s="29" t="s">
        <v>14</v>
      </c>
      <c r="AA1310" s="30">
        <v>40</v>
      </c>
      <c r="AB1310" s="31">
        <v>13</v>
      </c>
      <c r="AC1310" s="31" t="s">
        <v>857</v>
      </c>
      <c r="AD1310" s="32" t="s">
        <v>857</v>
      </c>
      <c r="AE1310" s="30" t="s">
        <v>857</v>
      </c>
      <c r="AF1310" s="33">
        <v>4373.92</v>
      </c>
      <c r="AG1310" s="34">
        <v>0</v>
      </c>
      <c r="AH1310" s="33">
        <v>4373.92</v>
      </c>
      <c r="AI1310" s="34">
        <v>610.1</v>
      </c>
      <c r="AJ1310" s="34">
        <v>0</v>
      </c>
      <c r="AK1310" s="34">
        <v>610.1</v>
      </c>
      <c r="AL1310" s="34">
        <v>0</v>
      </c>
      <c r="AM1310" s="34">
        <v>0</v>
      </c>
      <c r="AN1310" s="34">
        <v>0</v>
      </c>
    </row>
    <row r="1311" spans="1:40" s="25" customFormat="1" x14ac:dyDescent="0.25">
      <c r="A1311" s="3"/>
      <c r="B1311" s="19" t="s">
        <v>13</v>
      </c>
      <c r="C1311" s="15">
        <v>40</v>
      </c>
      <c r="D1311" s="16">
        <v>13</v>
      </c>
      <c r="E1311" s="16">
        <v>1</v>
      </c>
      <c r="F1311" s="17"/>
      <c r="G1311" s="15"/>
      <c r="H1311" s="18">
        <v>4373919.45</v>
      </c>
      <c r="I1311" s="18">
        <v>610100</v>
      </c>
      <c r="J1311" s="18">
        <v>0</v>
      </c>
      <c r="K1311" s="58">
        <f t="shared" si="1669"/>
        <v>4373.9194500000003</v>
      </c>
      <c r="L1311" s="58">
        <f t="shared" si="1670"/>
        <v>610.1</v>
      </c>
      <c r="M1311" s="58">
        <f t="shared" si="1671"/>
        <v>0</v>
      </c>
      <c r="N1311" s="28" t="b">
        <f t="shared" si="1672"/>
        <v>1</v>
      </c>
      <c r="O1311" s="28" t="b">
        <f t="shared" si="1673"/>
        <v>1</v>
      </c>
      <c r="P1311" s="28" t="b">
        <f t="shared" si="1674"/>
        <v>1</v>
      </c>
      <c r="Q1311" s="28" t="b">
        <f t="shared" si="1675"/>
        <v>1</v>
      </c>
      <c r="R1311" s="28" t="b">
        <f t="shared" si="1676"/>
        <v>1</v>
      </c>
      <c r="S1311" s="73" t="b">
        <f t="shared" si="1677"/>
        <v>1</v>
      </c>
      <c r="T1311" s="73">
        <f t="shared" si="1678"/>
        <v>-5.4999999974825187E-4</v>
      </c>
      <c r="U1311" s="61">
        <f t="shared" si="1679"/>
        <v>0</v>
      </c>
      <c r="V1311" s="62">
        <f t="shared" si="1680"/>
        <v>0</v>
      </c>
      <c r="Z1311" s="29" t="s">
        <v>13</v>
      </c>
      <c r="AA1311" s="30">
        <v>40</v>
      </c>
      <c r="AB1311" s="31">
        <v>13</v>
      </c>
      <c r="AC1311" s="31">
        <v>1</v>
      </c>
      <c r="AD1311" s="32" t="s">
        <v>857</v>
      </c>
      <c r="AE1311" s="30" t="s">
        <v>857</v>
      </c>
      <c r="AF1311" s="33">
        <v>4373.92</v>
      </c>
      <c r="AG1311" s="34">
        <v>0</v>
      </c>
      <c r="AH1311" s="33">
        <v>4373.92</v>
      </c>
      <c r="AI1311" s="34">
        <v>610.1</v>
      </c>
      <c r="AJ1311" s="34">
        <v>0</v>
      </c>
      <c r="AK1311" s="34">
        <v>610.1</v>
      </c>
      <c r="AL1311" s="34">
        <v>0</v>
      </c>
      <c r="AM1311" s="34">
        <v>0</v>
      </c>
      <c r="AN1311" s="34">
        <v>0</v>
      </c>
    </row>
    <row r="1312" spans="1:40" s="25" customFormat="1" ht="26.4" x14ac:dyDescent="0.25">
      <c r="A1312" s="3"/>
      <c r="B1312" s="20" t="s">
        <v>12</v>
      </c>
      <c r="C1312" s="15">
        <v>40</v>
      </c>
      <c r="D1312" s="16">
        <v>13</v>
      </c>
      <c r="E1312" s="16">
        <v>1</v>
      </c>
      <c r="F1312" s="17" t="s">
        <v>11</v>
      </c>
      <c r="G1312" s="15"/>
      <c r="H1312" s="18">
        <v>4373919.45</v>
      </c>
      <c r="I1312" s="18">
        <v>610100</v>
      </c>
      <c r="J1312" s="18">
        <v>0</v>
      </c>
      <c r="K1312" s="58">
        <f t="shared" si="1669"/>
        <v>4373.9194500000003</v>
      </c>
      <c r="L1312" s="58">
        <f t="shared" si="1670"/>
        <v>610.1</v>
      </c>
      <c r="M1312" s="58">
        <f t="shared" si="1671"/>
        <v>0</v>
      </c>
      <c r="N1312" s="28" t="b">
        <f t="shared" si="1672"/>
        <v>1</v>
      </c>
      <c r="O1312" s="28" t="b">
        <f t="shared" si="1673"/>
        <v>1</v>
      </c>
      <c r="P1312" s="28" t="b">
        <f t="shared" si="1674"/>
        <v>1</v>
      </c>
      <c r="Q1312" s="28" t="b">
        <f t="shared" si="1675"/>
        <v>1</v>
      </c>
      <c r="R1312" s="28" t="b">
        <f t="shared" si="1676"/>
        <v>1</v>
      </c>
      <c r="S1312" s="73" t="b">
        <f t="shared" si="1677"/>
        <v>1</v>
      </c>
      <c r="T1312" s="73">
        <f t="shared" si="1678"/>
        <v>-5.4999999974825187E-4</v>
      </c>
      <c r="U1312" s="61">
        <f t="shared" si="1679"/>
        <v>0</v>
      </c>
      <c r="V1312" s="62">
        <f t="shared" si="1680"/>
        <v>0</v>
      </c>
      <c r="Z1312" s="29" t="s">
        <v>12</v>
      </c>
      <c r="AA1312" s="30">
        <v>40</v>
      </c>
      <c r="AB1312" s="31">
        <v>13</v>
      </c>
      <c r="AC1312" s="31">
        <v>1</v>
      </c>
      <c r="AD1312" s="32" t="s">
        <v>11</v>
      </c>
      <c r="AE1312" s="30" t="s">
        <v>857</v>
      </c>
      <c r="AF1312" s="33">
        <v>4373.92</v>
      </c>
      <c r="AG1312" s="34">
        <v>0</v>
      </c>
      <c r="AH1312" s="33">
        <v>4373.92</v>
      </c>
      <c r="AI1312" s="34">
        <v>610.1</v>
      </c>
      <c r="AJ1312" s="34">
        <v>0</v>
      </c>
      <c r="AK1312" s="34">
        <v>610.1</v>
      </c>
      <c r="AL1312" s="34">
        <v>0</v>
      </c>
      <c r="AM1312" s="34">
        <v>0</v>
      </c>
      <c r="AN1312" s="34">
        <v>0</v>
      </c>
    </row>
    <row r="1313" spans="1:40" s="25" customFormat="1" ht="26.4" x14ac:dyDescent="0.25">
      <c r="A1313" s="3"/>
      <c r="B1313" s="14" t="s">
        <v>10</v>
      </c>
      <c r="C1313" s="15">
        <v>40</v>
      </c>
      <c r="D1313" s="16">
        <v>13</v>
      </c>
      <c r="E1313" s="16">
        <v>1</v>
      </c>
      <c r="F1313" s="17" t="s">
        <v>9</v>
      </c>
      <c r="G1313" s="15"/>
      <c r="H1313" s="18">
        <v>4373919.45</v>
      </c>
      <c r="I1313" s="18">
        <v>610100</v>
      </c>
      <c r="J1313" s="18">
        <v>0</v>
      </c>
      <c r="K1313" s="58">
        <f t="shared" si="1669"/>
        <v>4373.9194500000003</v>
      </c>
      <c r="L1313" s="58">
        <f t="shared" si="1670"/>
        <v>610.1</v>
      </c>
      <c r="M1313" s="58">
        <f t="shared" si="1671"/>
        <v>0</v>
      </c>
      <c r="N1313" s="28" t="b">
        <f t="shared" si="1672"/>
        <v>1</v>
      </c>
      <c r="O1313" s="28" t="b">
        <f t="shared" si="1673"/>
        <v>1</v>
      </c>
      <c r="P1313" s="28" t="b">
        <f t="shared" si="1674"/>
        <v>1</v>
      </c>
      <c r="Q1313" s="28" t="b">
        <f t="shared" si="1675"/>
        <v>1</v>
      </c>
      <c r="R1313" s="28" t="b">
        <f t="shared" si="1676"/>
        <v>1</v>
      </c>
      <c r="S1313" s="73" t="b">
        <f t="shared" si="1677"/>
        <v>1</v>
      </c>
      <c r="T1313" s="73">
        <f t="shared" si="1678"/>
        <v>-5.4999999974825187E-4</v>
      </c>
      <c r="U1313" s="61">
        <f t="shared" si="1679"/>
        <v>0</v>
      </c>
      <c r="V1313" s="62">
        <f t="shared" si="1680"/>
        <v>0</v>
      </c>
      <c r="Z1313" s="29" t="s">
        <v>10</v>
      </c>
      <c r="AA1313" s="30">
        <v>40</v>
      </c>
      <c r="AB1313" s="31">
        <v>13</v>
      </c>
      <c r="AC1313" s="31">
        <v>1</v>
      </c>
      <c r="AD1313" s="32" t="s">
        <v>9</v>
      </c>
      <c r="AE1313" s="30" t="s">
        <v>857</v>
      </c>
      <c r="AF1313" s="33">
        <v>4373.92</v>
      </c>
      <c r="AG1313" s="34">
        <v>0</v>
      </c>
      <c r="AH1313" s="33">
        <v>4373.92</v>
      </c>
      <c r="AI1313" s="34">
        <v>610.1</v>
      </c>
      <c r="AJ1313" s="34">
        <v>0</v>
      </c>
      <c r="AK1313" s="34">
        <v>610.1</v>
      </c>
      <c r="AL1313" s="34">
        <v>0</v>
      </c>
      <c r="AM1313" s="34">
        <v>0</v>
      </c>
      <c r="AN1313" s="34">
        <v>0</v>
      </c>
    </row>
    <row r="1314" spans="1:40" s="25" customFormat="1" ht="21" x14ac:dyDescent="0.25">
      <c r="A1314" s="3"/>
      <c r="B1314" s="14" t="s">
        <v>8</v>
      </c>
      <c r="C1314" s="15">
        <v>40</v>
      </c>
      <c r="D1314" s="16">
        <v>13</v>
      </c>
      <c r="E1314" s="16">
        <v>1</v>
      </c>
      <c r="F1314" s="17" t="s">
        <v>7</v>
      </c>
      <c r="G1314" s="15"/>
      <c r="H1314" s="18">
        <v>4373919.45</v>
      </c>
      <c r="I1314" s="18">
        <v>610100</v>
      </c>
      <c r="J1314" s="18">
        <v>0</v>
      </c>
      <c r="K1314" s="58">
        <f t="shared" si="1669"/>
        <v>4373.9194500000003</v>
      </c>
      <c r="L1314" s="58">
        <f t="shared" si="1670"/>
        <v>610.1</v>
      </c>
      <c r="M1314" s="58">
        <f t="shared" si="1671"/>
        <v>0</v>
      </c>
      <c r="N1314" s="28" t="b">
        <f t="shared" si="1672"/>
        <v>1</v>
      </c>
      <c r="O1314" s="28" t="b">
        <f t="shared" si="1673"/>
        <v>1</v>
      </c>
      <c r="P1314" s="28" t="b">
        <f t="shared" si="1674"/>
        <v>1</v>
      </c>
      <c r="Q1314" s="28" t="b">
        <f t="shared" si="1675"/>
        <v>1</v>
      </c>
      <c r="R1314" s="28" t="b">
        <f t="shared" si="1676"/>
        <v>1</v>
      </c>
      <c r="S1314" s="73" t="b">
        <f t="shared" si="1677"/>
        <v>1</v>
      </c>
      <c r="T1314" s="73">
        <f t="shared" si="1678"/>
        <v>-5.4999999974825187E-4</v>
      </c>
      <c r="U1314" s="61">
        <f t="shared" si="1679"/>
        <v>0</v>
      </c>
      <c r="V1314" s="62">
        <f t="shared" si="1680"/>
        <v>0</v>
      </c>
      <c r="Z1314" s="29" t="s">
        <v>8</v>
      </c>
      <c r="AA1314" s="30">
        <v>40</v>
      </c>
      <c r="AB1314" s="31">
        <v>13</v>
      </c>
      <c r="AC1314" s="31">
        <v>1</v>
      </c>
      <c r="AD1314" s="32" t="s">
        <v>7</v>
      </c>
      <c r="AE1314" s="30" t="s">
        <v>857</v>
      </c>
      <c r="AF1314" s="33">
        <v>4373.92</v>
      </c>
      <c r="AG1314" s="34">
        <v>0</v>
      </c>
      <c r="AH1314" s="33">
        <v>4373.92</v>
      </c>
      <c r="AI1314" s="34">
        <v>610.1</v>
      </c>
      <c r="AJ1314" s="34">
        <v>0</v>
      </c>
      <c r="AK1314" s="34">
        <v>610.1</v>
      </c>
      <c r="AL1314" s="34">
        <v>0</v>
      </c>
      <c r="AM1314" s="34">
        <v>0</v>
      </c>
      <c r="AN1314" s="34">
        <v>0</v>
      </c>
    </row>
    <row r="1315" spans="1:40" s="25" customFormat="1" x14ac:dyDescent="0.25">
      <c r="A1315" s="3"/>
      <c r="B1315" s="14" t="s">
        <v>6</v>
      </c>
      <c r="C1315" s="15">
        <v>40</v>
      </c>
      <c r="D1315" s="16">
        <v>13</v>
      </c>
      <c r="E1315" s="16">
        <v>1</v>
      </c>
      <c r="F1315" s="17" t="s">
        <v>2</v>
      </c>
      <c r="G1315" s="15"/>
      <c r="H1315" s="18">
        <v>4373919.45</v>
      </c>
      <c r="I1315" s="18">
        <v>610100</v>
      </c>
      <c r="J1315" s="18">
        <v>0</v>
      </c>
      <c r="K1315" s="58">
        <f t="shared" si="1669"/>
        <v>4373.9194500000003</v>
      </c>
      <c r="L1315" s="58">
        <f t="shared" si="1670"/>
        <v>610.1</v>
      </c>
      <c r="M1315" s="58">
        <f t="shared" si="1671"/>
        <v>0</v>
      </c>
      <c r="N1315" s="28" t="b">
        <f t="shared" si="1672"/>
        <v>1</v>
      </c>
      <c r="O1315" s="28" t="b">
        <f t="shared" si="1673"/>
        <v>1</v>
      </c>
      <c r="P1315" s="28" t="b">
        <f t="shared" si="1674"/>
        <v>1</v>
      </c>
      <c r="Q1315" s="28" t="b">
        <f t="shared" si="1675"/>
        <v>1</v>
      </c>
      <c r="R1315" s="28" t="b">
        <f t="shared" si="1676"/>
        <v>1</v>
      </c>
      <c r="S1315" s="73" t="b">
        <f t="shared" si="1677"/>
        <v>1</v>
      </c>
      <c r="T1315" s="73">
        <f t="shared" si="1678"/>
        <v>-5.4999999974825187E-4</v>
      </c>
      <c r="U1315" s="61">
        <f t="shared" si="1679"/>
        <v>0</v>
      </c>
      <c r="V1315" s="62">
        <f t="shared" si="1680"/>
        <v>0</v>
      </c>
      <c r="Z1315" s="29" t="s">
        <v>6</v>
      </c>
      <c r="AA1315" s="30">
        <v>40</v>
      </c>
      <c r="AB1315" s="31">
        <v>13</v>
      </c>
      <c r="AC1315" s="31">
        <v>1</v>
      </c>
      <c r="AD1315" s="32" t="s">
        <v>2</v>
      </c>
      <c r="AE1315" s="30" t="s">
        <v>857</v>
      </c>
      <c r="AF1315" s="33">
        <v>4373.92</v>
      </c>
      <c r="AG1315" s="34">
        <v>0</v>
      </c>
      <c r="AH1315" s="33">
        <v>4373.92</v>
      </c>
      <c r="AI1315" s="34">
        <v>610.1</v>
      </c>
      <c r="AJ1315" s="34">
        <v>0</v>
      </c>
      <c r="AK1315" s="34">
        <v>610.1</v>
      </c>
      <c r="AL1315" s="34">
        <v>0</v>
      </c>
      <c r="AM1315" s="34">
        <v>0</v>
      </c>
      <c r="AN1315" s="34">
        <v>0</v>
      </c>
    </row>
    <row r="1316" spans="1:40" s="25" customFormat="1" x14ac:dyDescent="0.25">
      <c r="A1316" s="3"/>
      <c r="B1316" s="14" t="s">
        <v>5</v>
      </c>
      <c r="C1316" s="15">
        <v>40</v>
      </c>
      <c r="D1316" s="16">
        <v>13</v>
      </c>
      <c r="E1316" s="16">
        <v>1</v>
      </c>
      <c r="F1316" s="17" t="s">
        <v>2</v>
      </c>
      <c r="G1316" s="15" t="s">
        <v>4</v>
      </c>
      <c r="H1316" s="18">
        <v>4373919.45</v>
      </c>
      <c r="I1316" s="18">
        <v>610100</v>
      </c>
      <c r="J1316" s="18">
        <v>0</v>
      </c>
      <c r="K1316" s="58">
        <f t="shared" si="1669"/>
        <v>4373.9194500000003</v>
      </c>
      <c r="L1316" s="58">
        <f t="shared" si="1670"/>
        <v>610.1</v>
      </c>
      <c r="M1316" s="58">
        <f t="shared" si="1671"/>
        <v>0</v>
      </c>
      <c r="N1316" s="28" t="b">
        <f t="shared" si="1672"/>
        <v>1</v>
      </c>
      <c r="O1316" s="28" t="b">
        <f t="shared" si="1673"/>
        <v>1</v>
      </c>
      <c r="P1316" s="28" t="b">
        <f t="shared" si="1674"/>
        <v>1</v>
      </c>
      <c r="Q1316" s="28" t="b">
        <f t="shared" si="1675"/>
        <v>1</v>
      </c>
      <c r="R1316" s="28" t="b">
        <f t="shared" si="1676"/>
        <v>1</v>
      </c>
      <c r="S1316" s="73" t="b">
        <f t="shared" si="1677"/>
        <v>0</v>
      </c>
      <c r="T1316" s="73">
        <f t="shared" si="1678"/>
        <v>-5.4999999974825187E-4</v>
      </c>
      <c r="U1316" s="61">
        <f t="shared" si="1679"/>
        <v>0</v>
      </c>
      <c r="V1316" s="62">
        <f t="shared" si="1680"/>
        <v>0</v>
      </c>
      <c r="Z1316" s="29" t="s">
        <v>5</v>
      </c>
      <c r="AA1316" s="30">
        <v>40</v>
      </c>
      <c r="AB1316" s="31">
        <v>13</v>
      </c>
      <c r="AC1316" s="31">
        <v>1</v>
      </c>
      <c r="AD1316" s="32" t="s">
        <v>2</v>
      </c>
      <c r="AE1316" s="30">
        <v>700</v>
      </c>
      <c r="AF1316" s="33">
        <v>4373.92</v>
      </c>
      <c r="AG1316" s="34">
        <v>0</v>
      </c>
      <c r="AH1316" s="33">
        <v>4373.92</v>
      </c>
      <c r="AI1316" s="34">
        <v>610.1</v>
      </c>
      <c r="AJ1316" s="34">
        <v>0</v>
      </c>
      <c r="AK1316" s="34">
        <v>610.1</v>
      </c>
      <c r="AL1316" s="34">
        <v>0</v>
      </c>
      <c r="AM1316" s="34">
        <v>0</v>
      </c>
      <c r="AN1316" s="34">
        <v>0</v>
      </c>
    </row>
    <row r="1317" spans="1:40" s="25" customFormat="1" x14ac:dyDescent="0.25">
      <c r="A1317" s="3"/>
      <c r="B1317" s="14" t="s">
        <v>3</v>
      </c>
      <c r="C1317" s="15">
        <v>40</v>
      </c>
      <c r="D1317" s="16">
        <v>13</v>
      </c>
      <c r="E1317" s="16">
        <v>1</v>
      </c>
      <c r="F1317" s="17" t="s">
        <v>2</v>
      </c>
      <c r="G1317" s="15" t="s">
        <v>1</v>
      </c>
      <c r="H1317" s="18">
        <v>4373919.45</v>
      </c>
      <c r="I1317" s="18">
        <v>610100</v>
      </c>
      <c r="J1317" s="18">
        <v>0</v>
      </c>
      <c r="K1317" s="58">
        <f t="shared" si="1669"/>
        <v>4373.9194500000003</v>
      </c>
      <c r="L1317" s="58">
        <f t="shared" si="1670"/>
        <v>610.1</v>
      </c>
      <c r="M1317" s="58">
        <f t="shared" si="1671"/>
        <v>0</v>
      </c>
      <c r="N1317" s="28" t="b">
        <f t="shared" si="1672"/>
        <v>1</v>
      </c>
      <c r="O1317" s="28" t="b">
        <f t="shared" si="1673"/>
        <v>1</v>
      </c>
      <c r="P1317" s="28" t="b">
        <f t="shared" si="1674"/>
        <v>1</v>
      </c>
      <c r="Q1317" s="28" t="b">
        <f t="shared" si="1675"/>
        <v>1</v>
      </c>
      <c r="R1317" s="28" t="b">
        <f t="shared" si="1676"/>
        <v>1</v>
      </c>
      <c r="S1317" s="73" t="b">
        <f t="shared" si="1677"/>
        <v>0</v>
      </c>
      <c r="T1317" s="73">
        <f t="shared" si="1678"/>
        <v>-5.4999999974825187E-4</v>
      </c>
      <c r="U1317" s="61">
        <f t="shared" si="1679"/>
        <v>0</v>
      </c>
      <c r="V1317" s="62">
        <f t="shared" si="1680"/>
        <v>0</v>
      </c>
      <c r="Z1317" s="29" t="s">
        <v>3</v>
      </c>
      <c r="AA1317" s="30">
        <v>40</v>
      </c>
      <c r="AB1317" s="31">
        <v>13</v>
      </c>
      <c r="AC1317" s="31">
        <v>1</v>
      </c>
      <c r="AD1317" s="32" t="s">
        <v>2</v>
      </c>
      <c r="AE1317" s="30">
        <v>730</v>
      </c>
      <c r="AF1317" s="33">
        <v>4373.92</v>
      </c>
      <c r="AG1317" s="34">
        <v>0</v>
      </c>
      <c r="AH1317" s="33">
        <v>4373.92</v>
      </c>
      <c r="AI1317" s="34">
        <v>610.1</v>
      </c>
      <c r="AJ1317" s="34">
        <v>0</v>
      </c>
      <c r="AK1317" s="34">
        <v>610.1</v>
      </c>
      <c r="AL1317" s="34">
        <v>0</v>
      </c>
      <c r="AM1317" s="34">
        <v>0</v>
      </c>
      <c r="AN1317" s="34">
        <v>0</v>
      </c>
    </row>
    <row r="1318" spans="1:40" s="25" customFormat="1" x14ac:dyDescent="0.25">
      <c r="A1318" s="3"/>
      <c r="B1318" s="110" t="s">
        <v>0</v>
      </c>
      <c r="C1318" s="21"/>
      <c r="D1318" s="21"/>
      <c r="E1318" s="21"/>
      <c r="F1318" s="21"/>
      <c r="G1318" s="21"/>
      <c r="H1318" s="22">
        <v>5383346562.5</v>
      </c>
      <c r="I1318" s="22">
        <v>3495072700</v>
      </c>
      <c r="J1318" s="22">
        <v>3553645600</v>
      </c>
      <c r="K1318" s="58">
        <f t="shared" si="1669"/>
        <v>5383346.5625</v>
      </c>
      <c r="L1318" s="58">
        <f t="shared" si="1670"/>
        <v>3495072.7</v>
      </c>
      <c r="M1318" s="58">
        <f t="shared" si="1671"/>
        <v>3553645.6</v>
      </c>
      <c r="N1318" s="28" t="b">
        <f t="shared" si="1672"/>
        <v>0</v>
      </c>
      <c r="O1318" s="28" t="b">
        <f t="shared" si="1673"/>
        <v>1</v>
      </c>
      <c r="P1318" s="28" t="b">
        <f t="shared" si="1674"/>
        <v>1</v>
      </c>
      <c r="Q1318" s="28" t="b">
        <f t="shared" si="1675"/>
        <v>1</v>
      </c>
      <c r="R1318" s="28" t="b">
        <f t="shared" si="1676"/>
        <v>1</v>
      </c>
      <c r="S1318" s="73" t="b">
        <f t="shared" si="1677"/>
        <v>1</v>
      </c>
      <c r="T1318" s="73">
        <f t="shared" si="1678"/>
        <v>2.5000004097819328E-3</v>
      </c>
      <c r="U1318" s="61">
        <f t="shared" si="1679"/>
        <v>0</v>
      </c>
      <c r="V1318" s="62">
        <f t="shared" si="1680"/>
        <v>0</v>
      </c>
      <c r="Z1318" s="45" t="s">
        <v>865</v>
      </c>
      <c r="AA1318" s="46"/>
      <c r="AB1318" s="46"/>
      <c r="AC1318" s="46"/>
      <c r="AD1318" s="46"/>
      <c r="AE1318" s="46"/>
      <c r="AF1318" s="47">
        <v>3833198.99</v>
      </c>
      <c r="AG1318" s="47">
        <v>1550147.5699999998</v>
      </c>
      <c r="AH1318" s="47">
        <v>5383346.5599999996</v>
      </c>
      <c r="AI1318" s="47">
        <v>3522120.2</v>
      </c>
      <c r="AJ1318" s="47">
        <v>-27047.500000000033</v>
      </c>
      <c r="AK1318" s="47">
        <v>3495072.7</v>
      </c>
      <c r="AL1318" s="47">
        <v>3540084.5</v>
      </c>
      <c r="AM1318" s="47">
        <v>13561.100000000006</v>
      </c>
      <c r="AN1318" s="47">
        <v>3553645.6</v>
      </c>
    </row>
    <row r="1319" spans="1:40" s="25" customFormat="1" x14ac:dyDescent="0.25">
      <c r="A1319" s="3"/>
      <c r="B1319" s="3"/>
      <c r="C1319" s="3"/>
      <c r="D1319" s="3"/>
      <c r="E1319" s="3"/>
      <c r="F1319" s="3"/>
      <c r="G1319" s="3"/>
      <c r="H1319" s="3"/>
      <c r="I1319" s="3"/>
      <c r="J1319" s="3"/>
      <c r="K1319" s="58"/>
      <c r="L1319" s="58"/>
      <c r="M1319" s="58"/>
      <c r="N1319" s="28"/>
      <c r="O1319" s="28"/>
      <c r="P1319" s="28"/>
      <c r="Q1319" s="28"/>
      <c r="R1319" s="28"/>
      <c r="S1319" s="73"/>
      <c r="T1319" s="73"/>
      <c r="U1319" s="61"/>
      <c r="V1319" s="62"/>
    </row>
    <row r="1320" spans="1:40" s="25" customFormat="1" x14ac:dyDescent="0.25">
      <c r="A1320" s="3"/>
      <c r="B1320" s="1"/>
      <c r="C1320" s="1"/>
      <c r="D1320" s="1"/>
      <c r="E1320" s="1"/>
      <c r="F1320" s="1"/>
      <c r="G1320" s="1"/>
      <c r="H1320" s="1"/>
      <c r="I1320" s="1"/>
      <c r="J1320" s="1"/>
      <c r="K1320" s="58"/>
      <c r="L1320" s="58"/>
      <c r="M1320" s="58"/>
      <c r="N1320" s="28"/>
      <c r="O1320" s="28"/>
      <c r="P1320" s="28"/>
      <c r="Q1320" s="28"/>
      <c r="R1320" s="28"/>
      <c r="S1320" s="73"/>
      <c r="T1320" s="73"/>
      <c r="U1320" s="61"/>
      <c r="V1320" s="62"/>
    </row>
    <row r="1321" spans="1:40" s="25" customFormat="1" x14ac:dyDescent="0.25">
      <c r="A1321" s="3"/>
      <c r="B1321" s="1"/>
      <c r="C1321" s="1"/>
      <c r="D1321" s="1"/>
      <c r="E1321" s="1"/>
      <c r="F1321" s="1"/>
      <c r="G1321" s="1"/>
      <c r="H1321" s="1"/>
      <c r="I1321" s="1"/>
      <c r="J1321" s="1"/>
      <c r="K1321" s="58"/>
      <c r="L1321" s="58"/>
      <c r="M1321" s="58"/>
      <c r="N1321" s="28"/>
      <c r="O1321" s="28"/>
      <c r="P1321" s="28"/>
      <c r="Q1321" s="28"/>
      <c r="R1321" s="28"/>
      <c r="S1321" s="73"/>
      <c r="T1321" s="73"/>
      <c r="U1321" s="61"/>
      <c r="V1321" s="62"/>
    </row>
    <row r="1322" spans="1:40" s="25" customFormat="1" x14ac:dyDescent="0.25">
      <c r="A1322" s="3"/>
      <c r="B1322" s="1"/>
      <c r="C1322" s="1"/>
      <c r="D1322" s="1"/>
      <c r="E1322" s="1"/>
      <c r="F1322" s="1"/>
      <c r="G1322" s="1"/>
      <c r="H1322" s="1"/>
      <c r="I1322" s="1"/>
      <c r="J1322" s="1"/>
      <c r="K1322" s="58"/>
      <c r="L1322" s="58"/>
      <c r="M1322" s="58"/>
      <c r="N1322" s="28"/>
      <c r="O1322" s="28"/>
      <c r="P1322" s="28"/>
      <c r="Q1322" s="28"/>
      <c r="R1322" s="28"/>
      <c r="S1322" s="73"/>
      <c r="T1322" s="73"/>
      <c r="U1322" s="61"/>
      <c r="V1322" s="62"/>
    </row>
    <row r="1323" spans="1:40" s="25" customFormat="1" x14ac:dyDescent="0.25">
      <c r="A1323" s="3"/>
      <c r="B1323" s="1"/>
      <c r="C1323" s="1"/>
      <c r="D1323" s="1"/>
      <c r="E1323" s="1"/>
      <c r="F1323" s="1"/>
      <c r="G1323" s="1"/>
      <c r="H1323" s="1"/>
      <c r="I1323" s="1"/>
      <c r="J1323" s="1"/>
      <c r="K1323" s="58"/>
      <c r="L1323" s="58"/>
      <c r="M1323" s="58"/>
      <c r="N1323" s="28"/>
      <c r="O1323" s="28"/>
      <c r="P1323" s="28"/>
      <c r="Q1323" s="28"/>
      <c r="R1323" s="28"/>
      <c r="S1323" s="73"/>
      <c r="T1323" s="73"/>
      <c r="U1323" s="61"/>
      <c r="V1323" s="62"/>
    </row>
    <row r="1324" spans="1:40" s="25" customFormat="1" x14ac:dyDescent="0.25">
      <c r="A1324" s="3"/>
      <c r="B1324" s="1"/>
      <c r="C1324" s="1"/>
      <c r="D1324" s="1"/>
      <c r="E1324" s="1"/>
      <c r="F1324" s="1"/>
      <c r="G1324" s="1"/>
      <c r="H1324" s="1"/>
      <c r="I1324" s="1"/>
      <c r="J1324" s="1"/>
      <c r="K1324" s="58"/>
      <c r="L1324" s="58"/>
      <c r="M1324" s="58"/>
      <c r="N1324" s="28"/>
      <c r="O1324" s="28"/>
      <c r="P1324" s="28"/>
      <c r="Q1324" s="28"/>
      <c r="R1324" s="28"/>
      <c r="S1324" s="73"/>
      <c r="T1324" s="73"/>
      <c r="U1324" s="61"/>
      <c r="V1324" s="62"/>
    </row>
    <row r="1325" spans="1:40" s="25" customFormat="1" x14ac:dyDescent="0.25">
      <c r="A1325" s="3"/>
      <c r="B1325" s="1"/>
      <c r="C1325" s="1"/>
      <c r="D1325" s="1"/>
      <c r="E1325" s="1"/>
      <c r="F1325" s="1"/>
      <c r="G1325" s="1"/>
      <c r="H1325" s="1"/>
      <c r="I1325" s="1"/>
      <c r="J1325" s="1"/>
      <c r="K1325" s="58"/>
      <c r="L1325" s="58"/>
      <c r="M1325" s="58"/>
      <c r="N1325" s="28"/>
      <c r="O1325" s="28"/>
      <c r="P1325" s="28"/>
      <c r="Q1325" s="28"/>
      <c r="R1325" s="28"/>
      <c r="S1325" s="73"/>
      <c r="T1325" s="73"/>
      <c r="U1325" s="61"/>
      <c r="V1325" s="62"/>
    </row>
    <row r="1326" spans="1:40" s="25" customFormat="1" x14ac:dyDescent="0.25">
      <c r="A1326" s="3"/>
      <c r="B1326" s="1"/>
      <c r="C1326" s="1"/>
      <c r="D1326" s="1"/>
      <c r="E1326" s="1"/>
      <c r="F1326" s="1"/>
      <c r="G1326" s="1"/>
      <c r="H1326" s="1"/>
      <c r="I1326" s="1"/>
      <c r="J1326" s="1"/>
      <c r="K1326" s="58"/>
      <c r="L1326" s="58"/>
      <c r="M1326" s="58"/>
      <c r="N1326" s="28"/>
      <c r="O1326" s="28"/>
      <c r="P1326" s="28"/>
      <c r="Q1326" s="28"/>
      <c r="R1326" s="28"/>
      <c r="S1326" s="73"/>
      <c r="T1326" s="73"/>
      <c r="U1326" s="61"/>
      <c r="V1326" s="62"/>
    </row>
    <row r="1327" spans="1:40" s="25" customFormat="1" x14ac:dyDescent="0.25">
      <c r="A1327" s="3"/>
      <c r="B1327" s="1"/>
      <c r="C1327" s="1"/>
      <c r="D1327" s="1"/>
      <c r="E1327" s="1"/>
      <c r="F1327" s="1"/>
      <c r="G1327" s="1"/>
      <c r="H1327" s="1"/>
      <c r="I1327" s="1"/>
      <c r="J1327" s="1"/>
      <c r="K1327" s="58"/>
      <c r="L1327" s="58"/>
      <c r="M1327" s="58"/>
      <c r="N1327" s="28"/>
      <c r="O1327" s="28"/>
      <c r="P1327" s="28"/>
      <c r="Q1327" s="28"/>
      <c r="R1327" s="28"/>
      <c r="S1327" s="73"/>
      <c r="T1327" s="73"/>
      <c r="U1327" s="61"/>
      <c r="V1327" s="62"/>
    </row>
    <row r="1328" spans="1:40" s="25" customFormat="1" x14ac:dyDescent="0.25">
      <c r="A1328" s="3"/>
      <c r="B1328" s="1"/>
      <c r="C1328" s="1"/>
      <c r="D1328" s="1"/>
      <c r="E1328" s="1"/>
      <c r="F1328" s="1"/>
      <c r="G1328" s="1"/>
      <c r="H1328" s="1"/>
      <c r="I1328" s="1"/>
      <c r="J1328" s="1"/>
      <c r="K1328" s="58"/>
      <c r="L1328" s="58"/>
      <c r="M1328" s="58"/>
      <c r="N1328" s="28"/>
      <c r="O1328" s="28"/>
      <c r="P1328" s="28"/>
      <c r="Q1328" s="28"/>
      <c r="R1328" s="28"/>
      <c r="S1328" s="73"/>
      <c r="T1328" s="73"/>
      <c r="U1328" s="61"/>
      <c r="V1328" s="62"/>
    </row>
    <row r="1329" spans="1:22" s="25" customFormat="1" x14ac:dyDescent="0.25">
      <c r="A1329" s="3"/>
      <c r="B1329" s="1"/>
      <c r="C1329" s="1"/>
      <c r="D1329" s="1"/>
      <c r="E1329" s="1"/>
      <c r="F1329" s="1"/>
      <c r="G1329" s="1"/>
      <c r="H1329" s="1"/>
      <c r="I1329" s="1"/>
      <c r="J1329" s="1"/>
      <c r="K1329" s="58"/>
      <c r="L1329" s="58"/>
      <c r="M1329" s="58"/>
      <c r="N1329" s="28"/>
      <c r="O1329" s="28"/>
      <c r="P1329" s="28"/>
      <c r="Q1329" s="28"/>
      <c r="R1329" s="28"/>
      <c r="S1329" s="73"/>
      <c r="T1329" s="73"/>
      <c r="U1329" s="61"/>
      <c r="V1329" s="62"/>
    </row>
    <row r="1330" spans="1:22" s="25" customFormat="1" x14ac:dyDescent="0.25">
      <c r="A1330" s="3"/>
      <c r="B1330" s="1"/>
      <c r="C1330" s="1"/>
      <c r="D1330" s="1"/>
      <c r="E1330" s="1"/>
      <c r="F1330" s="1"/>
      <c r="G1330" s="1"/>
      <c r="H1330" s="1"/>
      <c r="I1330" s="1"/>
      <c r="J1330" s="1"/>
      <c r="K1330" s="58"/>
      <c r="L1330" s="58"/>
      <c r="M1330" s="58"/>
      <c r="N1330" s="28"/>
      <c r="O1330" s="28"/>
      <c r="P1330" s="28"/>
      <c r="Q1330" s="28"/>
      <c r="R1330" s="28"/>
      <c r="S1330" s="73"/>
      <c r="T1330" s="73"/>
      <c r="U1330" s="61"/>
      <c r="V1330" s="62"/>
    </row>
    <row r="1331" spans="1:22" s="25" customFormat="1" x14ac:dyDescent="0.25">
      <c r="A1331" s="3"/>
      <c r="B1331" s="1"/>
      <c r="C1331" s="1"/>
      <c r="D1331" s="1"/>
      <c r="E1331" s="1"/>
      <c r="F1331" s="1"/>
      <c r="G1331" s="1"/>
      <c r="H1331" s="1"/>
      <c r="I1331" s="1"/>
      <c r="J1331" s="1"/>
      <c r="K1331" s="58"/>
      <c r="L1331" s="58"/>
      <c r="M1331" s="58"/>
      <c r="N1331" s="28"/>
      <c r="O1331" s="28"/>
      <c r="P1331" s="28"/>
      <c r="Q1331" s="28"/>
      <c r="R1331" s="28"/>
      <c r="S1331" s="73"/>
      <c r="T1331" s="73"/>
      <c r="U1331" s="61"/>
      <c r="V1331" s="62"/>
    </row>
    <row r="1332" spans="1:22" s="25" customFormat="1" x14ac:dyDescent="0.25">
      <c r="A1332" s="3"/>
      <c r="B1332" s="1"/>
      <c r="C1332" s="1"/>
      <c r="D1332" s="1"/>
      <c r="E1332" s="1"/>
      <c r="F1332" s="1"/>
      <c r="G1332" s="1"/>
      <c r="H1332" s="1"/>
      <c r="I1332" s="1"/>
      <c r="J1332" s="1"/>
      <c r="K1332" s="58"/>
      <c r="L1332" s="58"/>
      <c r="M1332" s="58"/>
      <c r="N1332" s="28"/>
      <c r="O1332" s="28"/>
      <c r="P1332" s="28"/>
      <c r="Q1332" s="28"/>
      <c r="R1332" s="28"/>
      <c r="S1332" s="73"/>
      <c r="T1332" s="73"/>
      <c r="U1332" s="61"/>
      <c r="V1332" s="62"/>
    </row>
    <row r="1333" spans="1:22" s="25" customFormat="1" x14ac:dyDescent="0.25">
      <c r="A1333" s="3"/>
      <c r="B1333" s="1"/>
      <c r="C1333" s="1"/>
      <c r="D1333" s="1"/>
      <c r="E1333" s="1"/>
      <c r="F1333" s="1"/>
      <c r="G1333" s="1"/>
      <c r="H1333" s="1"/>
      <c r="I1333" s="1"/>
      <c r="J1333" s="1"/>
      <c r="K1333" s="58"/>
      <c r="L1333" s="58"/>
      <c r="M1333" s="58"/>
      <c r="N1333" s="28"/>
      <c r="O1333" s="28"/>
      <c r="P1333" s="28"/>
      <c r="Q1333" s="28"/>
      <c r="R1333" s="28"/>
      <c r="S1333" s="73"/>
      <c r="T1333" s="73"/>
      <c r="U1333" s="61"/>
      <c r="V1333" s="62"/>
    </row>
    <row r="1334" spans="1:22" s="25" customFormat="1" x14ac:dyDescent="0.25">
      <c r="A1334" s="3"/>
      <c r="B1334" s="1"/>
      <c r="C1334" s="1"/>
      <c r="D1334" s="1"/>
      <c r="E1334" s="1"/>
      <c r="F1334" s="1"/>
      <c r="G1334" s="1"/>
      <c r="H1334" s="1"/>
      <c r="I1334" s="1"/>
      <c r="J1334" s="1"/>
      <c r="K1334" s="58"/>
      <c r="L1334" s="58"/>
      <c r="M1334" s="58"/>
      <c r="N1334" s="28"/>
      <c r="O1334" s="28"/>
      <c r="P1334" s="28"/>
      <c r="Q1334" s="28"/>
      <c r="R1334" s="28"/>
      <c r="S1334" s="73"/>
      <c r="T1334" s="73"/>
      <c r="U1334" s="61"/>
      <c r="V1334" s="62"/>
    </row>
    <row r="1335" spans="1:22" s="25" customFormat="1" x14ac:dyDescent="0.25">
      <c r="A1335" s="3"/>
      <c r="B1335" s="1"/>
      <c r="C1335" s="1"/>
      <c r="D1335" s="1"/>
      <c r="E1335" s="1"/>
      <c r="F1335" s="1"/>
      <c r="G1335" s="1"/>
      <c r="H1335" s="1"/>
      <c r="I1335" s="1"/>
      <c r="J1335" s="1"/>
      <c r="K1335" s="58"/>
      <c r="L1335" s="58"/>
      <c r="M1335" s="58"/>
      <c r="N1335" s="28"/>
      <c r="O1335" s="28"/>
      <c r="P1335" s="28"/>
      <c r="Q1335" s="28"/>
      <c r="R1335" s="28"/>
      <c r="S1335" s="73"/>
      <c r="T1335" s="73"/>
      <c r="U1335" s="61"/>
      <c r="V1335" s="62"/>
    </row>
    <row r="1336" spans="1:22" s="25" customFormat="1" x14ac:dyDescent="0.25">
      <c r="A1336" s="3"/>
      <c r="B1336" s="1"/>
      <c r="C1336" s="1"/>
      <c r="D1336" s="1"/>
      <c r="E1336" s="1"/>
      <c r="F1336" s="1"/>
      <c r="G1336" s="1"/>
      <c r="H1336" s="1"/>
      <c r="I1336" s="1"/>
      <c r="J1336" s="1"/>
      <c r="K1336" s="58"/>
      <c r="L1336" s="58"/>
      <c r="M1336" s="58"/>
      <c r="N1336" s="28"/>
      <c r="O1336" s="28"/>
      <c r="P1336" s="28"/>
      <c r="Q1336" s="28"/>
      <c r="R1336" s="28"/>
      <c r="S1336" s="73"/>
      <c r="T1336" s="73"/>
      <c r="U1336" s="61"/>
      <c r="V1336" s="62"/>
    </row>
    <row r="1337" spans="1:22" s="25" customFormat="1" x14ac:dyDescent="0.25">
      <c r="A1337" s="3"/>
      <c r="B1337" s="1"/>
      <c r="C1337" s="1"/>
      <c r="D1337" s="1"/>
      <c r="E1337" s="1"/>
      <c r="F1337" s="1"/>
      <c r="G1337" s="1"/>
      <c r="H1337" s="1"/>
      <c r="I1337" s="1"/>
      <c r="J1337" s="1"/>
      <c r="K1337" s="58"/>
      <c r="L1337" s="58"/>
      <c r="M1337" s="58"/>
      <c r="N1337" s="28"/>
      <c r="O1337" s="28"/>
      <c r="P1337" s="28"/>
      <c r="Q1337" s="28"/>
      <c r="R1337" s="28"/>
      <c r="S1337" s="73"/>
      <c r="T1337" s="73"/>
      <c r="U1337" s="61"/>
      <c r="V1337" s="62"/>
    </row>
    <row r="1338" spans="1:22" s="25" customFormat="1" x14ac:dyDescent="0.25">
      <c r="A1338" s="3"/>
      <c r="B1338" s="1"/>
      <c r="C1338" s="1"/>
      <c r="D1338" s="1"/>
      <c r="E1338" s="1"/>
      <c r="F1338" s="1"/>
      <c r="G1338" s="1"/>
      <c r="H1338" s="1"/>
      <c r="I1338" s="1"/>
      <c r="J1338" s="1"/>
      <c r="K1338" s="58"/>
      <c r="L1338" s="58"/>
      <c r="M1338" s="58"/>
      <c r="N1338" s="28"/>
      <c r="O1338" s="28"/>
      <c r="P1338" s="28"/>
      <c r="Q1338" s="28"/>
      <c r="R1338" s="28"/>
      <c r="S1338" s="73"/>
      <c r="T1338" s="73"/>
      <c r="U1338" s="61"/>
      <c r="V1338" s="62"/>
    </row>
    <row r="1339" spans="1:22" s="25" customFormat="1" x14ac:dyDescent="0.25">
      <c r="A1339" s="3"/>
      <c r="B1339" s="1"/>
      <c r="C1339" s="1"/>
      <c r="D1339" s="1"/>
      <c r="E1339" s="1"/>
      <c r="F1339" s="1"/>
      <c r="G1339" s="1"/>
      <c r="H1339" s="1"/>
      <c r="I1339" s="1"/>
      <c r="J1339" s="1"/>
      <c r="K1339" s="58"/>
      <c r="L1339" s="58"/>
      <c r="M1339" s="58"/>
      <c r="N1339" s="28"/>
      <c r="O1339" s="28"/>
      <c r="P1339" s="28"/>
      <c r="Q1339" s="28"/>
      <c r="R1339" s="28"/>
      <c r="S1339" s="73"/>
      <c r="T1339" s="73"/>
      <c r="U1339" s="61"/>
      <c r="V1339" s="62"/>
    </row>
    <row r="1340" spans="1:22" s="25" customFormat="1" x14ac:dyDescent="0.25">
      <c r="A1340" s="3"/>
      <c r="B1340" s="1"/>
      <c r="C1340" s="1"/>
      <c r="D1340" s="1"/>
      <c r="E1340" s="1"/>
      <c r="F1340" s="1"/>
      <c r="G1340" s="1"/>
      <c r="H1340" s="1"/>
      <c r="I1340" s="1"/>
      <c r="J1340" s="1"/>
      <c r="K1340" s="58"/>
      <c r="L1340" s="58"/>
      <c r="M1340" s="58"/>
      <c r="N1340" s="28"/>
      <c r="O1340" s="28"/>
      <c r="P1340" s="28"/>
      <c r="Q1340" s="28"/>
      <c r="R1340" s="28"/>
      <c r="S1340" s="73"/>
      <c r="T1340" s="73"/>
      <c r="U1340" s="61"/>
      <c r="V1340" s="62"/>
    </row>
    <row r="1341" spans="1:22" s="25" customFormat="1" x14ac:dyDescent="0.25">
      <c r="A1341" s="3"/>
      <c r="B1341" s="1"/>
      <c r="C1341" s="1"/>
      <c r="D1341" s="1"/>
      <c r="E1341" s="1"/>
      <c r="F1341" s="1"/>
      <c r="G1341" s="1"/>
      <c r="H1341" s="1"/>
      <c r="I1341" s="1"/>
      <c r="J1341" s="1"/>
      <c r="K1341" s="58"/>
      <c r="L1341" s="58"/>
      <c r="M1341" s="58"/>
      <c r="N1341" s="28"/>
      <c r="O1341" s="28"/>
      <c r="P1341" s="28"/>
      <c r="Q1341" s="28"/>
      <c r="R1341" s="28"/>
      <c r="S1341" s="73"/>
      <c r="T1341" s="73"/>
      <c r="U1341" s="61"/>
      <c r="V1341" s="62"/>
    </row>
    <row r="1342" spans="1:22" s="25" customFormat="1" x14ac:dyDescent="0.25">
      <c r="A1342" s="3"/>
      <c r="B1342" s="1"/>
      <c r="C1342" s="1"/>
      <c r="D1342" s="1"/>
      <c r="E1342" s="1"/>
      <c r="F1342" s="1"/>
      <c r="G1342" s="1"/>
      <c r="H1342" s="1"/>
      <c r="I1342" s="1"/>
      <c r="J1342" s="1"/>
      <c r="K1342" s="58"/>
      <c r="L1342" s="58"/>
      <c r="M1342" s="58"/>
      <c r="N1342" s="28"/>
      <c r="O1342" s="28"/>
      <c r="P1342" s="28"/>
      <c r="Q1342" s="28"/>
      <c r="R1342" s="28"/>
      <c r="S1342" s="73"/>
      <c r="T1342" s="73"/>
      <c r="U1342" s="61"/>
      <c r="V1342" s="62"/>
    </row>
    <row r="1343" spans="1:22" s="25" customFormat="1" x14ac:dyDescent="0.25">
      <c r="A1343" s="3"/>
      <c r="B1343" s="1"/>
      <c r="C1343" s="1"/>
      <c r="D1343" s="1"/>
      <c r="E1343" s="1"/>
      <c r="F1343" s="1"/>
      <c r="G1343" s="1"/>
      <c r="H1343" s="1"/>
      <c r="I1343" s="1"/>
      <c r="J1343" s="1"/>
      <c r="K1343" s="58"/>
      <c r="L1343" s="58"/>
      <c r="M1343" s="58"/>
      <c r="N1343" s="28"/>
      <c r="O1343" s="28"/>
      <c r="P1343" s="28"/>
      <c r="Q1343" s="28"/>
      <c r="R1343" s="28"/>
      <c r="S1343" s="73"/>
      <c r="T1343" s="73"/>
      <c r="U1343" s="61"/>
      <c r="V1343" s="62"/>
    </row>
    <row r="1344" spans="1:22" s="25" customFormat="1" x14ac:dyDescent="0.25">
      <c r="A1344" s="3"/>
      <c r="B1344" s="1"/>
      <c r="C1344" s="1"/>
      <c r="D1344" s="1"/>
      <c r="E1344" s="1"/>
      <c r="F1344" s="1"/>
      <c r="G1344" s="1"/>
      <c r="H1344" s="1"/>
      <c r="I1344" s="1"/>
      <c r="J1344" s="1"/>
      <c r="K1344" s="58"/>
      <c r="L1344" s="58"/>
      <c r="M1344" s="58"/>
      <c r="N1344" s="28"/>
      <c r="O1344" s="28"/>
      <c r="P1344" s="28"/>
      <c r="Q1344" s="28"/>
      <c r="R1344" s="28"/>
      <c r="S1344" s="73"/>
      <c r="T1344" s="73"/>
      <c r="U1344" s="61"/>
      <c r="V1344" s="62"/>
    </row>
    <row r="1345" spans="1:22" s="25" customFormat="1" x14ac:dyDescent="0.25">
      <c r="A1345" s="3"/>
      <c r="B1345" s="1"/>
      <c r="C1345" s="1"/>
      <c r="D1345" s="1"/>
      <c r="E1345" s="1"/>
      <c r="F1345" s="1"/>
      <c r="G1345" s="1"/>
      <c r="H1345" s="1"/>
      <c r="I1345" s="1"/>
      <c r="J1345" s="1"/>
      <c r="K1345" s="58"/>
      <c r="L1345" s="58"/>
      <c r="M1345" s="58"/>
      <c r="N1345" s="28"/>
      <c r="O1345" s="28"/>
      <c r="P1345" s="28"/>
      <c r="Q1345" s="28"/>
      <c r="R1345" s="28"/>
      <c r="S1345" s="73"/>
      <c r="T1345" s="73"/>
      <c r="U1345" s="61"/>
      <c r="V1345" s="62"/>
    </row>
    <row r="1346" spans="1:22" s="25" customFormat="1" x14ac:dyDescent="0.25">
      <c r="A1346" s="3"/>
      <c r="B1346" s="1"/>
      <c r="C1346" s="1"/>
      <c r="D1346" s="1"/>
      <c r="E1346" s="1"/>
      <c r="F1346" s="1"/>
      <c r="G1346" s="1"/>
      <c r="H1346" s="1"/>
      <c r="I1346" s="1"/>
      <c r="J1346" s="1"/>
      <c r="K1346" s="58"/>
      <c r="L1346" s="58"/>
      <c r="M1346" s="58"/>
      <c r="N1346" s="28"/>
      <c r="O1346" s="28"/>
      <c r="P1346" s="28"/>
      <c r="Q1346" s="28"/>
      <c r="R1346" s="28"/>
      <c r="S1346" s="73"/>
      <c r="T1346" s="73"/>
      <c r="U1346" s="61"/>
      <c r="V1346" s="62"/>
    </row>
    <row r="1347" spans="1:22" s="25" customFormat="1" x14ac:dyDescent="0.25">
      <c r="A1347" s="3"/>
      <c r="B1347" s="1"/>
      <c r="C1347" s="1"/>
      <c r="D1347" s="1"/>
      <c r="E1347" s="1"/>
      <c r="F1347" s="1"/>
      <c r="G1347" s="1"/>
      <c r="H1347" s="1"/>
      <c r="I1347" s="1"/>
      <c r="J1347" s="1"/>
      <c r="K1347" s="58"/>
      <c r="L1347" s="58"/>
      <c r="M1347" s="58"/>
      <c r="N1347" s="28"/>
      <c r="O1347" s="28"/>
      <c r="P1347" s="28"/>
      <c r="Q1347" s="28"/>
      <c r="R1347" s="28"/>
      <c r="S1347" s="73"/>
      <c r="T1347" s="73"/>
      <c r="U1347" s="61"/>
      <c r="V1347" s="62"/>
    </row>
    <row r="1348" spans="1:22" s="25" customFormat="1" x14ac:dyDescent="0.25">
      <c r="A1348" s="3"/>
      <c r="B1348" s="1"/>
      <c r="C1348" s="1"/>
      <c r="D1348" s="1"/>
      <c r="E1348" s="1"/>
      <c r="F1348" s="1"/>
      <c r="G1348" s="1"/>
      <c r="H1348" s="1"/>
      <c r="I1348" s="1"/>
      <c r="J1348" s="1"/>
      <c r="K1348" s="58"/>
      <c r="L1348" s="58"/>
      <c r="M1348" s="58"/>
      <c r="N1348" s="28"/>
      <c r="O1348" s="28"/>
      <c r="P1348" s="28"/>
      <c r="Q1348" s="28"/>
      <c r="R1348" s="28"/>
      <c r="S1348" s="73"/>
      <c r="T1348" s="73"/>
      <c r="U1348" s="61"/>
      <c r="V1348" s="62"/>
    </row>
    <row r="1349" spans="1:22" s="25" customFormat="1" x14ac:dyDescent="0.25">
      <c r="A1349" s="3"/>
      <c r="B1349" s="1"/>
      <c r="C1349" s="1"/>
      <c r="D1349" s="1"/>
      <c r="E1349" s="1"/>
      <c r="F1349" s="1"/>
      <c r="G1349" s="1"/>
      <c r="H1349" s="1"/>
      <c r="I1349" s="1"/>
      <c r="J1349" s="1"/>
      <c r="K1349" s="58"/>
      <c r="L1349" s="58"/>
      <c r="M1349" s="58"/>
      <c r="N1349" s="28"/>
      <c r="O1349" s="28"/>
      <c r="P1349" s="28"/>
      <c r="Q1349" s="28"/>
      <c r="R1349" s="28"/>
      <c r="S1349" s="73"/>
      <c r="T1349" s="73"/>
      <c r="U1349" s="61"/>
      <c r="V1349" s="62"/>
    </row>
    <row r="1350" spans="1:22" s="25" customFormat="1" x14ac:dyDescent="0.25">
      <c r="A1350" s="3"/>
      <c r="B1350" s="1"/>
      <c r="C1350" s="1"/>
      <c r="D1350" s="1"/>
      <c r="E1350" s="1"/>
      <c r="F1350" s="1"/>
      <c r="G1350" s="1"/>
      <c r="H1350" s="1"/>
      <c r="I1350" s="1"/>
      <c r="J1350" s="1"/>
      <c r="K1350" s="58"/>
      <c r="L1350" s="58"/>
      <c r="M1350" s="58"/>
      <c r="N1350" s="28"/>
      <c r="O1350" s="28"/>
      <c r="P1350" s="28"/>
      <c r="Q1350" s="28"/>
      <c r="R1350" s="28"/>
      <c r="S1350" s="73"/>
      <c r="T1350" s="73"/>
      <c r="U1350" s="61"/>
      <c r="V1350" s="62"/>
    </row>
    <row r="1351" spans="1:22" s="25" customFormat="1" x14ac:dyDescent="0.25">
      <c r="A1351" s="3"/>
      <c r="B1351" s="1"/>
      <c r="C1351" s="1"/>
      <c r="D1351" s="1"/>
      <c r="E1351" s="1"/>
      <c r="F1351" s="1"/>
      <c r="G1351" s="1"/>
      <c r="H1351" s="1"/>
      <c r="I1351" s="1"/>
      <c r="J1351" s="1"/>
      <c r="K1351" s="58"/>
      <c r="L1351" s="58"/>
      <c r="M1351" s="58"/>
      <c r="N1351" s="28"/>
      <c r="O1351" s="28"/>
      <c r="P1351" s="28"/>
      <c r="Q1351" s="28"/>
      <c r="R1351" s="28"/>
      <c r="S1351" s="73"/>
      <c r="T1351" s="73"/>
      <c r="U1351" s="61"/>
      <c r="V1351" s="62"/>
    </row>
    <row r="1352" spans="1:22" s="25" customFormat="1" x14ac:dyDescent="0.25">
      <c r="A1352" s="3"/>
      <c r="B1352" s="1"/>
      <c r="C1352" s="1"/>
      <c r="D1352" s="1"/>
      <c r="E1352" s="1"/>
      <c r="F1352" s="1"/>
      <c r="G1352" s="1"/>
      <c r="H1352" s="1"/>
      <c r="I1352" s="1"/>
      <c r="J1352" s="1"/>
      <c r="K1352" s="58"/>
      <c r="L1352" s="58"/>
      <c r="M1352" s="58"/>
      <c r="N1352" s="28"/>
      <c r="O1352" s="28"/>
      <c r="P1352" s="28"/>
      <c r="Q1352" s="28"/>
      <c r="R1352" s="28"/>
      <c r="S1352" s="73"/>
      <c r="T1352" s="73"/>
      <c r="U1352" s="61"/>
      <c r="V1352" s="62"/>
    </row>
    <row r="1353" spans="1:22" s="25" customFormat="1" x14ac:dyDescent="0.25">
      <c r="A1353" s="3"/>
      <c r="B1353" s="1"/>
      <c r="C1353" s="1"/>
      <c r="D1353" s="1"/>
      <c r="E1353" s="1"/>
      <c r="F1353" s="1"/>
      <c r="G1353" s="1"/>
      <c r="H1353" s="1"/>
      <c r="I1353" s="1"/>
      <c r="J1353" s="1"/>
      <c r="K1353" s="58"/>
      <c r="L1353" s="58"/>
      <c r="M1353" s="58"/>
      <c r="N1353" s="28"/>
      <c r="O1353" s="28"/>
      <c r="P1353" s="28"/>
      <c r="Q1353" s="28"/>
      <c r="R1353" s="28"/>
      <c r="S1353" s="73"/>
      <c r="T1353" s="73"/>
      <c r="U1353" s="61"/>
      <c r="V1353" s="62"/>
    </row>
    <row r="1354" spans="1:22" s="25" customFormat="1" x14ac:dyDescent="0.25">
      <c r="A1354" s="3"/>
      <c r="B1354" s="1"/>
      <c r="C1354" s="1"/>
      <c r="D1354" s="1"/>
      <c r="E1354" s="1"/>
      <c r="F1354" s="1"/>
      <c r="G1354" s="1"/>
      <c r="H1354" s="1"/>
      <c r="I1354" s="1"/>
      <c r="J1354" s="1"/>
      <c r="K1354" s="58"/>
      <c r="L1354" s="58"/>
      <c r="M1354" s="58"/>
      <c r="N1354" s="28"/>
      <c r="O1354" s="28"/>
      <c r="P1354" s="28"/>
      <c r="Q1354" s="28"/>
      <c r="R1354" s="28"/>
      <c r="S1354" s="73"/>
      <c r="T1354" s="73"/>
      <c r="U1354" s="61"/>
      <c r="V1354" s="62"/>
    </row>
    <row r="1355" spans="1:22" s="25" customFormat="1" x14ac:dyDescent="0.25">
      <c r="A1355" s="3"/>
      <c r="B1355" s="1"/>
      <c r="C1355" s="1"/>
      <c r="D1355" s="1"/>
      <c r="E1355" s="1"/>
      <c r="F1355" s="1"/>
      <c r="G1355" s="1"/>
      <c r="H1355" s="1"/>
      <c r="I1355" s="1"/>
      <c r="J1355" s="1"/>
      <c r="K1355" s="58"/>
      <c r="L1355" s="58"/>
      <c r="M1355" s="58"/>
      <c r="N1355" s="28"/>
      <c r="O1355" s="28"/>
      <c r="P1355" s="28"/>
      <c r="Q1355" s="28"/>
      <c r="R1355" s="28"/>
      <c r="S1355" s="73"/>
      <c r="T1355" s="73"/>
      <c r="U1355" s="61"/>
      <c r="V1355" s="62"/>
    </row>
    <row r="1356" spans="1:22" s="25" customFormat="1" x14ac:dyDescent="0.25">
      <c r="A1356" s="3"/>
      <c r="B1356" s="1"/>
      <c r="C1356" s="1"/>
      <c r="D1356" s="1"/>
      <c r="E1356" s="1"/>
      <c r="F1356" s="1"/>
      <c r="G1356" s="1"/>
      <c r="H1356" s="1"/>
      <c r="I1356" s="1"/>
      <c r="J1356" s="1"/>
      <c r="K1356" s="58"/>
      <c r="L1356" s="58"/>
      <c r="M1356" s="58"/>
      <c r="N1356" s="28"/>
      <c r="O1356" s="28"/>
      <c r="P1356" s="28"/>
      <c r="Q1356" s="28"/>
      <c r="R1356" s="28"/>
      <c r="S1356" s="73"/>
      <c r="T1356" s="73"/>
      <c r="U1356" s="61"/>
      <c r="V1356" s="62"/>
    </row>
    <row r="1357" spans="1:22" s="25" customFormat="1" x14ac:dyDescent="0.25">
      <c r="A1357" s="3"/>
      <c r="B1357" s="1"/>
      <c r="C1357" s="1"/>
      <c r="D1357" s="1"/>
      <c r="E1357" s="1"/>
      <c r="F1357" s="1"/>
      <c r="G1357" s="1"/>
      <c r="H1357" s="1"/>
      <c r="I1357" s="1"/>
      <c r="J1357" s="1"/>
      <c r="K1357" s="58"/>
      <c r="L1357" s="58"/>
      <c r="M1357" s="58"/>
      <c r="N1357" s="28"/>
      <c r="O1357" s="28"/>
      <c r="P1357" s="28"/>
      <c r="Q1357" s="28"/>
      <c r="R1357" s="28"/>
      <c r="S1357" s="73"/>
      <c r="T1357" s="73"/>
      <c r="U1357" s="61"/>
      <c r="V1357" s="62"/>
    </row>
    <row r="1358" spans="1:22" s="25" customFormat="1" x14ac:dyDescent="0.25">
      <c r="A1358" s="3"/>
      <c r="B1358" s="1"/>
      <c r="C1358" s="1"/>
      <c r="D1358" s="1"/>
      <c r="E1358" s="1"/>
      <c r="F1358" s="1"/>
      <c r="G1358" s="1"/>
      <c r="H1358" s="1"/>
      <c r="I1358" s="1"/>
      <c r="J1358" s="1"/>
      <c r="K1358" s="58"/>
      <c r="L1358" s="58"/>
      <c r="M1358" s="58"/>
      <c r="N1358" s="28"/>
      <c r="O1358" s="28"/>
      <c r="P1358" s="28"/>
      <c r="Q1358" s="28"/>
      <c r="R1358" s="28"/>
      <c r="S1358" s="73"/>
      <c r="T1358" s="73"/>
      <c r="U1358" s="61"/>
      <c r="V1358" s="62"/>
    </row>
    <row r="1359" spans="1:22" s="25" customFormat="1" x14ac:dyDescent="0.25">
      <c r="A1359" s="3"/>
      <c r="B1359" s="1"/>
      <c r="C1359" s="1"/>
      <c r="D1359" s="1"/>
      <c r="E1359" s="1"/>
      <c r="F1359" s="1"/>
      <c r="G1359" s="1"/>
      <c r="H1359" s="1"/>
      <c r="I1359" s="1"/>
      <c r="J1359" s="1"/>
      <c r="K1359" s="58"/>
      <c r="L1359" s="58"/>
      <c r="M1359" s="58"/>
      <c r="N1359" s="28"/>
      <c r="O1359" s="28"/>
      <c r="P1359" s="28"/>
      <c r="Q1359" s="28"/>
      <c r="R1359" s="28"/>
      <c r="S1359" s="73"/>
      <c r="T1359" s="73"/>
      <c r="U1359" s="61"/>
      <c r="V1359" s="62"/>
    </row>
    <row r="1360" spans="1:22" s="25" customFormat="1" x14ac:dyDescent="0.25">
      <c r="A1360" s="3"/>
      <c r="B1360" s="1"/>
      <c r="C1360" s="1"/>
      <c r="D1360" s="1"/>
      <c r="E1360" s="1"/>
      <c r="F1360" s="1"/>
      <c r="G1360" s="1"/>
      <c r="H1360" s="1"/>
      <c r="I1360" s="1"/>
      <c r="J1360" s="1"/>
      <c r="K1360" s="58"/>
      <c r="L1360" s="58"/>
      <c r="M1360" s="58"/>
      <c r="N1360" s="28"/>
      <c r="O1360" s="28"/>
      <c r="P1360" s="28"/>
      <c r="Q1360" s="28"/>
      <c r="R1360" s="28"/>
      <c r="S1360" s="73"/>
      <c r="T1360" s="73"/>
      <c r="U1360" s="61"/>
      <c r="V1360" s="62"/>
    </row>
    <row r="1361" spans="1:22" s="25" customFormat="1" x14ac:dyDescent="0.25">
      <c r="A1361" s="3"/>
      <c r="B1361" s="1"/>
      <c r="C1361" s="1"/>
      <c r="D1361" s="1"/>
      <c r="E1361" s="1"/>
      <c r="F1361" s="1"/>
      <c r="G1361" s="1"/>
      <c r="H1361" s="1"/>
      <c r="I1361" s="1"/>
      <c r="J1361" s="1"/>
      <c r="K1361" s="58"/>
      <c r="L1361" s="58"/>
      <c r="M1361" s="58"/>
      <c r="N1361" s="28"/>
      <c r="O1361" s="28"/>
      <c r="P1361" s="28"/>
      <c r="Q1361" s="28"/>
      <c r="R1361" s="28"/>
      <c r="S1361" s="73"/>
      <c r="T1361" s="73"/>
      <c r="U1361" s="61"/>
      <c r="V1361" s="62"/>
    </row>
    <row r="1362" spans="1:22" s="25" customFormat="1" x14ac:dyDescent="0.25">
      <c r="A1362" s="3"/>
      <c r="B1362" s="1"/>
      <c r="C1362" s="1"/>
      <c r="D1362" s="1"/>
      <c r="E1362" s="1"/>
      <c r="F1362" s="1"/>
      <c r="G1362" s="1"/>
      <c r="H1362" s="1"/>
      <c r="I1362" s="1"/>
      <c r="J1362" s="1"/>
      <c r="K1362" s="58"/>
      <c r="L1362" s="58"/>
      <c r="M1362" s="58"/>
      <c r="N1362" s="28"/>
      <c r="O1362" s="28"/>
      <c r="P1362" s="28"/>
      <c r="Q1362" s="28"/>
      <c r="R1362" s="28"/>
      <c r="S1362" s="73"/>
      <c r="T1362" s="73"/>
      <c r="U1362" s="61"/>
      <c r="V1362" s="62"/>
    </row>
    <row r="1363" spans="1:22" s="25" customFormat="1" x14ac:dyDescent="0.25">
      <c r="A1363" s="3"/>
      <c r="B1363" s="1"/>
      <c r="C1363" s="1"/>
      <c r="D1363" s="1"/>
      <c r="E1363" s="1"/>
      <c r="F1363" s="1"/>
      <c r="G1363" s="1"/>
      <c r="H1363" s="1"/>
      <c r="I1363" s="1"/>
      <c r="J1363" s="1"/>
      <c r="K1363" s="58"/>
      <c r="L1363" s="58"/>
      <c r="M1363" s="58"/>
      <c r="N1363" s="28"/>
      <c r="O1363" s="28"/>
      <c r="P1363" s="28"/>
      <c r="Q1363" s="28"/>
      <c r="R1363" s="28"/>
      <c r="S1363" s="73"/>
      <c r="T1363" s="73"/>
      <c r="U1363" s="61"/>
      <c r="V1363" s="62"/>
    </row>
    <row r="1364" spans="1:22" s="25" customFormat="1" x14ac:dyDescent="0.25">
      <c r="A1364" s="3"/>
      <c r="B1364" s="1"/>
      <c r="C1364" s="1"/>
      <c r="D1364" s="1"/>
      <c r="E1364" s="1"/>
      <c r="F1364" s="1"/>
      <c r="G1364" s="1"/>
      <c r="H1364" s="1"/>
      <c r="I1364" s="1"/>
      <c r="J1364" s="1"/>
      <c r="K1364" s="58"/>
      <c r="L1364" s="58"/>
      <c r="M1364" s="58"/>
      <c r="N1364" s="28"/>
      <c r="O1364" s="28"/>
      <c r="P1364" s="28"/>
      <c r="Q1364" s="28"/>
      <c r="R1364" s="28"/>
      <c r="S1364" s="73"/>
      <c r="T1364" s="73"/>
      <c r="U1364" s="61"/>
      <c r="V1364" s="62"/>
    </row>
    <row r="1365" spans="1:22" s="25" customFormat="1" x14ac:dyDescent="0.25">
      <c r="A1365" s="3"/>
      <c r="B1365" s="1"/>
      <c r="C1365" s="1"/>
      <c r="D1365" s="1"/>
      <c r="E1365" s="1"/>
      <c r="F1365" s="1"/>
      <c r="G1365" s="1"/>
      <c r="H1365" s="1"/>
      <c r="I1365" s="1"/>
      <c r="J1365" s="1"/>
      <c r="K1365" s="58"/>
      <c r="L1365" s="58"/>
      <c r="M1365" s="58"/>
      <c r="N1365" s="28"/>
      <c r="O1365" s="28"/>
      <c r="P1365" s="28"/>
      <c r="Q1365" s="28"/>
      <c r="R1365" s="28"/>
      <c r="S1365" s="73"/>
      <c r="T1365" s="73"/>
      <c r="U1365" s="61"/>
      <c r="V1365" s="62"/>
    </row>
    <row r="1366" spans="1:22" s="25" customFormat="1" x14ac:dyDescent="0.25">
      <c r="A1366" s="3"/>
      <c r="B1366" s="1"/>
      <c r="C1366" s="1"/>
      <c r="D1366" s="1"/>
      <c r="E1366" s="1"/>
      <c r="F1366" s="1"/>
      <c r="G1366" s="1"/>
      <c r="H1366" s="1"/>
      <c r="I1366" s="1"/>
      <c r="J1366" s="1"/>
      <c r="K1366" s="58"/>
      <c r="L1366" s="58"/>
      <c r="M1366" s="58"/>
      <c r="N1366" s="28"/>
      <c r="O1366" s="28"/>
      <c r="P1366" s="28"/>
      <c r="Q1366" s="28"/>
      <c r="R1366" s="28"/>
      <c r="S1366" s="73"/>
      <c r="T1366" s="73"/>
      <c r="U1366" s="61"/>
      <c r="V1366" s="62"/>
    </row>
    <row r="1367" spans="1:22" s="25" customFormat="1" x14ac:dyDescent="0.25">
      <c r="A1367" s="3"/>
      <c r="B1367" s="1"/>
      <c r="C1367" s="1"/>
      <c r="D1367" s="1"/>
      <c r="E1367" s="1"/>
      <c r="F1367" s="1"/>
      <c r="G1367" s="1"/>
      <c r="H1367" s="1"/>
      <c r="I1367" s="1"/>
      <c r="J1367" s="1"/>
      <c r="K1367" s="58"/>
      <c r="L1367" s="58"/>
      <c r="M1367" s="58"/>
      <c r="N1367" s="28"/>
      <c r="O1367" s="28"/>
      <c r="P1367" s="28"/>
      <c r="Q1367" s="28"/>
      <c r="R1367" s="28"/>
      <c r="S1367" s="73"/>
      <c r="T1367" s="73"/>
      <c r="U1367" s="61"/>
      <c r="V1367" s="62"/>
    </row>
    <row r="1368" spans="1:22" s="25" customFormat="1" x14ac:dyDescent="0.25">
      <c r="A1368" s="3"/>
      <c r="B1368" s="1"/>
      <c r="C1368" s="1"/>
      <c r="D1368" s="1"/>
      <c r="E1368" s="1"/>
      <c r="F1368" s="1"/>
      <c r="G1368" s="1"/>
      <c r="H1368" s="1"/>
      <c r="I1368" s="1"/>
      <c r="J1368" s="1"/>
      <c r="K1368" s="58"/>
      <c r="L1368" s="58"/>
      <c r="M1368" s="58"/>
      <c r="N1368" s="28"/>
      <c r="O1368" s="28"/>
      <c r="P1368" s="28"/>
      <c r="Q1368" s="28"/>
      <c r="R1368" s="28"/>
      <c r="S1368" s="73"/>
      <c r="T1368" s="73"/>
      <c r="U1368" s="61"/>
      <c r="V1368" s="62"/>
    </row>
    <row r="1369" spans="1:22" s="25" customFormat="1" x14ac:dyDescent="0.25">
      <c r="A1369" s="3"/>
      <c r="B1369" s="1"/>
      <c r="C1369" s="1"/>
      <c r="D1369" s="1"/>
      <c r="E1369" s="1"/>
      <c r="F1369" s="1"/>
      <c r="G1369" s="1"/>
      <c r="H1369" s="1"/>
      <c r="I1369" s="1"/>
      <c r="J1369" s="1"/>
      <c r="K1369" s="58"/>
      <c r="L1369" s="58"/>
      <c r="M1369" s="58"/>
      <c r="N1369" s="28"/>
      <c r="O1369" s="28"/>
      <c r="P1369" s="28"/>
      <c r="Q1369" s="28"/>
      <c r="R1369" s="28"/>
      <c r="S1369" s="73"/>
      <c r="T1369" s="73"/>
      <c r="U1369" s="61"/>
      <c r="V1369" s="62"/>
    </row>
    <row r="1370" spans="1:22" s="25" customFormat="1" x14ac:dyDescent="0.25">
      <c r="A1370" s="3"/>
      <c r="B1370" s="1"/>
      <c r="C1370" s="1"/>
      <c r="D1370" s="1"/>
      <c r="E1370" s="1"/>
      <c r="F1370" s="1"/>
      <c r="G1370" s="1"/>
      <c r="H1370" s="1"/>
      <c r="I1370" s="1"/>
      <c r="J1370" s="1"/>
      <c r="K1370" s="58"/>
      <c r="L1370" s="58"/>
      <c r="M1370" s="58"/>
      <c r="N1370" s="28"/>
      <c r="O1370" s="28"/>
      <c r="P1370" s="28"/>
      <c r="Q1370" s="28"/>
      <c r="R1370" s="28"/>
      <c r="S1370" s="73"/>
      <c r="T1370" s="73"/>
      <c r="U1370" s="61"/>
      <c r="V1370" s="62"/>
    </row>
    <row r="1371" spans="1:22" s="25" customFormat="1" x14ac:dyDescent="0.25">
      <c r="A1371" s="3"/>
      <c r="B1371" s="1"/>
      <c r="C1371" s="1"/>
      <c r="D1371" s="1"/>
      <c r="E1371" s="1"/>
      <c r="F1371" s="1"/>
      <c r="G1371" s="1"/>
      <c r="H1371" s="1"/>
      <c r="I1371" s="1"/>
      <c r="J1371" s="1"/>
      <c r="K1371" s="58"/>
      <c r="L1371" s="58"/>
      <c r="M1371" s="58"/>
      <c r="N1371" s="28"/>
      <c r="O1371" s="28"/>
      <c r="P1371" s="28"/>
      <c r="Q1371" s="28"/>
      <c r="R1371" s="28"/>
      <c r="S1371" s="73"/>
      <c r="T1371" s="73"/>
      <c r="U1371" s="61"/>
      <c r="V1371" s="62"/>
    </row>
    <row r="1372" spans="1:22" s="25" customFormat="1" x14ac:dyDescent="0.25">
      <c r="A1372" s="3"/>
      <c r="B1372" s="1"/>
      <c r="C1372" s="1"/>
      <c r="D1372" s="1"/>
      <c r="E1372" s="1"/>
      <c r="F1372" s="1"/>
      <c r="G1372" s="1"/>
      <c r="H1372" s="1"/>
      <c r="I1372" s="1"/>
      <c r="J1372" s="1"/>
      <c r="K1372" s="58"/>
      <c r="L1372" s="58"/>
      <c r="M1372" s="58"/>
      <c r="N1372" s="28"/>
      <c r="O1372" s="28"/>
      <c r="P1372" s="28"/>
      <c r="Q1372" s="28"/>
      <c r="R1372" s="28"/>
      <c r="S1372" s="73"/>
      <c r="T1372" s="73"/>
      <c r="U1372" s="61"/>
      <c r="V1372" s="62"/>
    </row>
    <row r="1373" spans="1:22" s="25" customFormat="1" x14ac:dyDescent="0.25">
      <c r="A1373" s="3"/>
      <c r="B1373" s="1"/>
      <c r="C1373" s="1"/>
      <c r="D1373" s="1"/>
      <c r="E1373" s="1"/>
      <c r="F1373" s="1"/>
      <c r="G1373" s="1"/>
      <c r="H1373" s="1"/>
      <c r="I1373" s="1"/>
      <c r="J1373" s="1"/>
      <c r="K1373" s="58"/>
      <c r="L1373" s="58"/>
      <c r="M1373" s="58"/>
      <c r="N1373" s="28"/>
      <c r="O1373" s="28"/>
      <c r="P1373" s="28"/>
      <c r="Q1373" s="28"/>
      <c r="R1373" s="28"/>
      <c r="S1373" s="73"/>
      <c r="T1373" s="73"/>
      <c r="U1373" s="61"/>
      <c r="V1373" s="62"/>
    </row>
    <row r="1374" spans="1:22" s="25" customFormat="1" x14ac:dyDescent="0.25">
      <c r="A1374" s="3"/>
      <c r="B1374" s="1"/>
      <c r="C1374" s="1"/>
      <c r="D1374" s="1"/>
      <c r="E1374" s="1"/>
      <c r="F1374" s="1"/>
      <c r="G1374" s="1"/>
      <c r="H1374" s="1"/>
      <c r="I1374" s="1"/>
      <c r="J1374" s="1"/>
      <c r="K1374" s="58"/>
      <c r="L1374" s="58"/>
      <c r="M1374" s="58"/>
      <c r="N1374" s="28"/>
      <c r="O1374" s="28"/>
      <c r="P1374" s="28"/>
      <c r="Q1374" s="28"/>
      <c r="R1374" s="28"/>
      <c r="S1374" s="73"/>
      <c r="T1374" s="73"/>
      <c r="U1374" s="61"/>
      <c r="V1374" s="62"/>
    </row>
    <row r="1375" spans="1:22" s="25" customFormat="1" x14ac:dyDescent="0.25">
      <c r="A1375" s="3"/>
      <c r="B1375" s="1"/>
      <c r="C1375" s="1"/>
      <c r="D1375" s="1"/>
      <c r="E1375" s="1"/>
      <c r="F1375" s="1"/>
      <c r="G1375" s="1"/>
      <c r="H1375" s="1"/>
      <c r="I1375" s="1"/>
      <c r="J1375" s="1"/>
      <c r="K1375" s="58"/>
      <c r="L1375" s="58"/>
      <c r="M1375" s="58"/>
      <c r="N1375" s="28"/>
      <c r="O1375" s="28"/>
      <c r="P1375" s="28"/>
      <c r="Q1375" s="28"/>
      <c r="R1375" s="28"/>
      <c r="S1375" s="73"/>
      <c r="T1375" s="73"/>
      <c r="U1375" s="61"/>
      <c r="V1375" s="62"/>
    </row>
    <row r="1376" spans="1:22" s="25" customFormat="1" x14ac:dyDescent="0.25">
      <c r="A1376" s="3"/>
      <c r="B1376" s="1"/>
      <c r="C1376" s="1"/>
      <c r="D1376" s="1"/>
      <c r="E1376" s="1"/>
      <c r="F1376" s="1"/>
      <c r="G1376" s="1"/>
      <c r="H1376" s="1"/>
      <c r="I1376" s="1"/>
      <c r="J1376" s="1"/>
      <c r="K1376" s="58"/>
      <c r="L1376" s="58"/>
      <c r="M1376" s="58"/>
      <c r="N1376" s="28"/>
      <c r="O1376" s="28"/>
      <c r="P1376" s="28"/>
      <c r="Q1376" s="28"/>
      <c r="R1376" s="28"/>
      <c r="S1376" s="73"/>
      <c r="T1376" s="73"/>
      <c r="U1376" s="61"/>
      <c r="V1376" s="62"/>
    </row>
    <row r="1377" spans="1:22" s="25" customFormat="1" x14ac:dyDescent="0.25">
      <c r="A1377" s="3"/>
      <c r="B1377" s="1"/>
      <c r="C1377" s="1"/>
      <c r="D1377" s="1"/>
      <c r="E1377" s="1"/>
      <c r="F1377" s="1"/>
      <c r="G1377" s="1"/>
      <c r="H1377" s="1"/>
      <c r="I1377" s="1"/>
      <c r="J1377" s="1"/>
      <c r="K1377" s="58"/>
      <c r="L1377" s="58"/>
      <c r="M1377" s="58"/>
      <c r="N1377" s="28"/>
      <c r="O1377" s="28"/>
      <c r="P1377" s="28"/>
      <c r="Q1377" s="28"/>
      <c r="R1377" s="28"/>
      <c r="S1377" s="73"/>
      <c r="T1377" s="73"/>
      <c r="U1377" s="61"/>
      <c r="V1377" s="62"/>
    </row>
    <row r="1378" spans="1:22" s="25" customFormat="1" x14ac:dyDescent="0.25">
      <c r="A1378" s="3"/>
      <c r="B1378" s="1"/>
      <c r="C1378" s="1"/>
      <c r="D1378" s="1"/>
      <c r="E1378" s="1"/>
      <c r="F1378" s="1"/>
      <c r="G1378" s="1"/>
      <c r="H1378" s="1"/>
      <c r="I1378" s="1"/>
      <c r="J1378" s="1"/>
      <c r="K1378" s="58"/>
      <c r="L1378" s="58"/>
      <c r="M1378" s="58"/>
      <c r="N1378" s="28"/>
      <c r="O1378" s="28"/>
      <c r="P1378" s="28"/>
      <c r="Q1378" s="28"/>
      <c r="R1378" s="28"/>
      <c r="S1378" s="73"/>
      <c r="T1378" s="73"/>
      <c r="U1378" s="61"/>
      <c r="V1378" s="62"/>
    </row>
    <row r="1379" spans="1:22" s="25" customFormat="1" x14ac:dyDescent="0.25">
      <c r="A1379" s="3"/>
      <c r="B1379" s="1"/>
      <c r="C1379" s="1"/>
      <c r="D1379" s="1"/>
      <c r="E1379" s="1"/>
      <c r="F1379" s="1"/>
      <c r="G1379" s="1"/>
      <c r="H1379" s="1"/>
      <c r="I1379" s="1"/>
      <c r="J1379" s="1"/>
      <c r="K1379" s="58"/>
      <c r="L1379" s="58"/>
      <c r="M1379" s="58"/>
      <c r="N1379" s="28"/>
      <c r="O1379" s="28"/>
      <c r="P1379" s="28"/>
      <c r="Q1379" s="28"/>
      <c r="R1379" s="28"/>
      <c r="S1379" s="73"/>
      <c r="T1379" s="73"/>
      <c r="U1379" s="61"/>
      <c r="V1379" s="62"/>
    </row>
    <row r="1380" spans="1:22" s="25" customFormat="1" x14ac:dyDescent="0.25">
      <c r="A1380" s="3"/>
      <c r="B1380" s="1"/>
      <c r="C1380" s="1"/>
      <c r="D1380" s="1"/>
      <c r="E1380" s="1"/>
      <c r="F1380" s="1"/>
      <c r="G1380" s="1"/>
      <c r="H1380" s="1"/>
      <c r="I1380" s="1"/>
      <c r="J1380" s="1"/>
      <c r="K1380" s="58"/>
      <c r="L1380" s="58"/>
      <c r="M1380" s="58"/>
      <c r="N1380" s="28"/>
      <c r="O1380" s="28"/>
      <c r="P1380" s="28"/>
      <c r="Q1380" s="28"/>
      <c r="R1380" s="28"/>
      <c r="S1380" s="73"/>
      <c r="T1380" s="73"/>
      <c r="U1380" s="61"/>
      <c r="V1380" s="62"/>
    </row>
    <row r="1381" spans="1:22" s="25" customFormat="1" x14ac:dyDescent="0.25">
      <c r="A1381" s="3"/>
      <c r="B1381" s="1"/>
      <c r="C1381" s="1"/>
      <c r="D1381" s="1"/>
      <c r="E1381" s="1"/>
      <c r="F1381" s="1"/>
      <c r="G1381" s="1"/>
      <c r="H1381" s="1"/>
      <c r="I1381" s="1"/>
      <c r="J1381" s="1"/>
      <c r="K1381" s="58"/>
      <c r="L1381" s="58"/>
      <c r="M1381" s="58"/>
      <c r="N1381" s="28"/>
      <c r="O1381" s="28"/>
      <c r="P1381" s="28"/>
      <c r="Q1381" s="28"/>
      <c r="R1381" s="28"/>
      <c r="S1381" s="73"/>
      <c r="T1381" s="73"/>
      <c r="U1381" s="61"/>
      <c r="V1381" s="62"/>
    </row>
    <row r="1382" spans="1:22" s="25" customFormat="1" x14ac:dyDescent="0.25">
      <c r="A1382" s="3"/>
      <c r="B1382" s="1"/>
      <c r="C1382" s="1"/>
      <c r="D1382" s="1"/>
      <c r="E1382" s="1"/>
      <c r="F1382" s="1"/>
      <c r="G1382" s="1"/>
      <c r="H1382" s="1"/>
      <c r="I1382" s="1"/>
      <c r="J1382" s="1"/>
      <c r="K1382" s="58"/>
      <c r="L1382" s="58"/>
      <c r="M1382" s="58"/>
      <c r="N1382" s="28"/>
      <c r="O1382" s="28"/>
      <c r="P1382" s="28"/>
      <c r="Q1382" s="28"/>
      <c r="R1382" s="28"/>
      <c r="S1382" s="73"/>
      <c r="T1382" s="73"/>
      <c r="U1382" s="61"/>
      <c r="V1382" s="62"/>
    </row>
    <row r="1383" spans="1:22" s="25" customFormat="1" x14ac:dyDescent="0.25">
      <c r="A1383" s="3"/>
      <c r="B1383" s="1"/>
      <c r="C1383" s="1"/>
      <c r="D1383" s="1"/>
      <c r="E1383" s="1"/>
      <c r="F1383" s="1"/>
      <c r="G1383" s="1"/>
      <c r="H1383" s="1"/>
      <c r="I1383" s="1"/>
      <c r="J1383" s="1"/>
      <c r="K1383" s="58"/>
      <c r="L1383" s="58"/>
      <c r="M1383" s="58"/>
      <c r="N1383" s="28"/>
      <c r="O1383" s="28"/>
      <c r="P1383" s="28"/>
      <c r="Q1383" s="28"/>
      <c r="R1383" s="28"/>
      <c r="S1383" s="73"/>
      <c r="T1383" s="73"/>
      <c r="U1383" s="61"/>
      <c r="V1383" s="62"/>
    </row>
    <row r="1384" spans="1:22" s="25" customFormat="1" x14ac:dyDescent="0.25">
      <c r="A1384" s="3"/>
      <c r="B1384" s="1"/>
      <c r="C1384" s="1"/>
      <c r="D1384" s="1"/>
      <c r="E1384" s="1"/>
      <c r="F1384" s="1"/>
      <c r="G1384" s="1"/>
      <c r="H1384" s="1"/>
      <c r="I1384" s="1"/>
      <c r="J1384" s="1"/>
      <c r="K1384" s="58"/>
      <c r="L1384" s="58"/>
      <c r="M1384" s="58"/>
      <c r="N1384" s="28"/>
      <c r="O1384" s="28"/>
      <c r="P1384" s="28"/>
      <c r="Q1384" s="28"/>
      <c r="R1384" s="28"/>
      <c r="S1384" s="73"/>
      <c r="T1384" s="73"/>
      <c r="U1384" s="61"/>
      <c r="V1384" s="62"/>
    </row>
    <row r="1385" spans="1:22" s="25" customFormat="1" x14ac:dyDescent="0.25">
      <c r="A1385" s="3"/>
      <c r="B1385" s="1"/>
      <c r="C1385" s="1"/>
      <c r="D1385" s="1"/>
      <c r="E1385" s="1"/>
      <c r="F1385" s="1"/>
      <c r="G1385" s="1"/>
      <c r="H1385" s="1"/>
      <c r="I1385" s="1"/>
      <c r="J1385" s="1"/>
      <c r="K1385" s="58"/>
      <c r="L1385" s="58"/>
      <c r="M1385" s="58"/>
      <c r="N1385" s="28"/>
      <c r="O1385" s="28"/>
      <c r="P1385" s="28"/>
      <c r="Q1385" s="28"/>
      <c r="R1385" s="28"/>
      <c r="S1385" s="73"/>
      <c r="T1385" s="73"/>
      <c r="U1385" s="61"/>
      <c r="V1385" s="62"/>
    </row>
    <row r="1386" spans="1:22" s="25" customFormat="1" x14ac:dyDescent="0.25">
      <c r="A1386" s="3"/>
      <c r="B1386" s="1"/>
      <c r="C1386" s="1"/>
      <c r="D1386" s="1"/>
      <c r="E1386" s="1"/>
      <c r="F1386" s="1"/>
      <c r="G1386" s="1"/>
      <c r="H1386" s="1"/>
      <c r="I1386" s="1"/>
      <c r="J1386" s="1"/>
      <c r="K1386" s="58"/>
      <c r="L1386" s="58"/>
      <c r="M1386" s="58"/>
      <c r="N1386" s="28"/>
      <c r="O1386" s="28"/>
      <c r="P1386" s="28"/>
      <c r="Q1386" s="28"/>
      <c r="R1386" s="28"/>
      <c r="S1386" s="73"/>
      <c r="T1386" s="73"/>
      <c r="U1386" s="61"/>
      <c r="V1386" s="62"/>
    </row>
    <row r="1387" spans="1:22" s="25" customFormat="1" x14ac:dyDescent="0.25">
      <c r="A1387" s="3"/>
      <c r="B1387" s="1"/>
      <c r="C1387" s="1"/>
      <c r="D1387" s="1"/>
      <c r="E1387" s="1"/>
      <c r="F1387" s="1"/>
      <c r="G1387" s="1"/>
      <c r="H1387" s="1"/>
      <c r="I1387" s="1"/>
      <c r="J1387" s="1"/>
      <c r="K1387" s="58"/>
      <c r="L1387" s="58"/>
      <c r="M1387" s="58"/>
      <c r="N1387" s="28"/>
      <c r="O1387" s="28"/>
      <c r="P1387" s="28"/>
      <c r="Q1387" s="28"/>
      <c r="R1387" s="28"/>
      <c r="S1387" s="73"/>
      <c r="T1387" s="73"/>
      <c r="U1387" s="61"/>
      <c r="V1387" s="62"/>
    </row>
    <row r="1388" spans="1:22" s="25" customFormat="1" ht="12" customHeight="1" x14ac:dyDescent="0.25">
      <c r="A1388" s="3"/>
      <c r="B1388" s="1"/>
      <c r="C1388" s="1"/>
      <c r="D1388" s="1"/>
      <c r="E1388" s="1"/>
      <c r="F1388" s="1"/>
      <c r="G1388" s="1"/>
      <c r="H1388" s="1"/>
      <c r="I1388" s="1"/>
      <c r="J1388" s="1"/>
      <c r="K1388" s="59"/>
      <c r="L1388" s="59"/>
      <c r="M1388" s="59"/>
      <c r="N1388" s="3"/>
      <c r="O1388" s="3"/>
      <c r="P1388" s="3"/>
      <c r="Q1388" s="3"/>
      <c r="R1388" s="3"/>
      <c r="S1388" s="74"/>
      <c r="T1388" s="74"/>
      <c r="U1388" s="64"/>
      <c r="V1388" s="65"/>
    </row>
  </sheetData>
  <autoFilter ref="A19:U1387"/>
  <mergeCells count="8">
    <mergeCell ref="B9:J9"/>
    <mergeCell ref="B10:J10"/>
    <mergeCell ref="B13:J13"/>
    <mergeCell ref="B14:J14"/>
    <mergeCell ref="B16:B17"/>
    <mergeCell ref="C16:G16"/>
    <mergeCell ref="H16:J16"/>
    <mergeCell ref="B11:J11"/>
  </mergeCells>
  <pageMargins left="0.39370078740157483" right="0.39370078740157483" top="0.39370078740157483" bottom="0.39370078740157483" header="0.11811023622047245" footer="0.11811023622047245"/>
  <pageSetup paperSize="9" scale="65" fitToHeight="0" orientation="portrait" r:id="rId1"/>
  <headerFooter alignWithMargins="0">
    <oddHeader>&amp;CСтраница &amp;P из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tabSelected="1" view="pageBreakPreview" topLeftCell="A19" zoomScaleNormal="100" zoomScaleSheetLayoutView="100" workbookViewId="0">
      <selection activeCell="I41" sqref="I41"/>
    </sheetView>
  </sheetViews>
  <sheetFormatPr defaultColWidth="8.33203125" defaultRowHeight="13.2" x14ac:dyDescent="0.25"/>
  <cols>
    <col min="1" max="1" width="0.5546875" style="109" customWidth="1"/>
    <col min="2" max="2" width="54" style="109" customWidth="1"/>
    <col min="3" max="3" width="10.77734375" style="107" customWidth="1"/>
    <col min="4" max="4" width="22.77734375" style="108" customWidth="1"/>
    <col min="5" max="7" width="17.33203125" style="76" customWidth="1"/>
    <col min="8" max="16384" width="8.33203125" style="76"/>
  </cols>
  <sheetData>
    <row r="1" spans="1:8" ht="13.8" x14ac:dyDescent="0.25">
      <c r="A1" s="76"/>
      <c r="B1" s="122" t="s">
        <v>867</v>
      </c>
      <c r="C1" s="122"/>
      <c r="D1" s="122"/>
      <c r="E1" s="122"/>
      <c r="F1" s="122"/>
      <c r="G1" s="122"/>
    </row>
    <row r="2" spans="1:8" s="1" customFormat="1" x14ac:dyDescent="0.25">
      <c r="A2" s="7"/>
      <c r="B2" s="3"/>
      <c r="C2" s="3"/>
      <c r="D2" s="3"/>
      <c r="E2" s="3"/>
      <c r="F2" s="3"/>
      <c r="G2" s="6" t="s">
        <v>850</v>
      </c>
      <c r="H2" s="2"/>
    </row>
    <row r="3" spans="1:8" x14ac:dyDescent="0.25">
      <c r="A3" s="76"/>
      <c r="B3" s="123" t="s">
        <v>849</v>
      </c>
      <c r="C3" s="124" t="s">
        <v>848</v>
      </c>
      <c r="D3" s="125"/>
      <c r="E3" s="123" t="s">
        <v>847</v>
      </c>
      <c r="F3" s="123"/>
      <c r="G3" s="123"/>
    </row>
    <row r="4" spans="1:8" ht="71.400000000000006" x14ac:dyDescent="0.25">
      <c r="A4" s="76"/>
      <c r="B4" s="123"/>
      <c r="C4" s="77" t="s">
        <v>868</v>
      </c>
      <c r="D4" s="78" t="s">
        <v>869</v>
      </c>
      <c r="E4" s="79" t="s">
        <v>841</v>
      </c>
      <c r="F4" s="79" t="s">
        <v>840</v>
      </c>
      <c r="G4" s="79" t="s">
        <v>839</v>
      </c>
    </row>
    <row r="5" spans="1:8" x14ac:dyDescent="0.25">
      <c r="A5" s="76"/>
      <c r="B5" s="80">
        <v>1</v>
      </c>
      <c r="C5" s="126">
        <v>2</v>
      </c>
      <c r="D5" s="127"/>
      <c r="E5" s="80">
        <v>3</v>
      </c>
      <c r="F5" s="81">
        <v>4</v>
      </c>
      <c r="G5" s="81">
        <v>5</v>
      </c>
    </row>
    <row r="6" spans="1:8" ht="25.5" customHeight="1" x14ac:dyDescent="0.25">
      <c r="A6" s="76"/>
      <c r="B6" s="82" t="s">
        <v>870</v>
      </c>
      <c r="C6" s="83" t="s">
        <v>871</v>
      </c>
      <c r="D6" s="84" t="s">
        <v>872</v>
      </c>
      <c r="E6" s="85">
        <f>E7</f>
        <v>1812736210.0599999</v>
      </c>
      <c r="F6" s="85">
        <f>F7</f>
        <v>58188500</v>
      </c>
      <c r="G6" s="85">
        <f>G7</f>
        <v>55674600</v>
      </c>
    </row>
    <row r="7" spans="1:8" ht="25.5" customHeight="1" x14ac:dyDescent="0.25">
      <c r="A7" s="76"/>
      <c r="B7" s="82" t="s">
        <v>873</v>
      </c>
      <c r="C7" s="83" t="s">
        <v>871</v>
      </c>
      <c r="D7" s="84" t="s">
        <v>874</v>
      </c>
      <c r="E7" s="85">
        <f>E8+E17+E13</f>
        <v>1812736210.0599999</v>
      </c>
      <c r="F7" s="85">
        <f t="shared" ref="F7:G7" si="0">F8+F17+F13</f>
        <v>58188500</v>
      </c>
      <c r="G7" s="85">
        <f t="shared" si="0"/>
        <v>55674600</v>
      </c>
    </row>
    <row r="8" spans="1:8" ht="26.4" customHeight="1" x14ac:dyDescent="0.25">
      <c r="A8" s="76"/>
      <c r="B8" s="82" t="s">
        <v>875</v>
      </c>
      <c r="C8" s="83" t="s">
        <v>871</v>
      </c>
      <c r="D8" s="84" t="s">
        <v>876</v>
      </c>
      <c r="E8" s="86">
        <f>E9-E12</f>
        <v>202710421.03999999</v>
      </c>
      <c r="F8" s="86">
        <f>F9-F12</f>
        <v>58188500</v>
      </c>
      <c r="G8" s="86">
        <f>G9-G12</f>
        <v>55674600</v>
      </c>
    </row>
    <row r="9" spans="1:8" ht="25.5" customHeight="1" x14ac:dyDescent="0.25">
      <c r="A9" s="76"/>
      <c r="B9" s="82" t="s">
        <v>877</v>
      </c>
      <c r="C9" s="83" t="s">
        <v>871</v>
      </c>
      <c r="D9" s="84" t="s">
        <v>878</v>
      </c>
      <c r="E9" s="85">
        <f>E10</f>
        <v>226710421.03999999</v>
      </c>
      <c r="F9" s="85">
        <f>F10</f>
        <v>101803800</v>
      </c>
      <c r="G9" s="85">
        <f>G10</f>
        <v>80289900</v>
      </c>
    </row>
    <row r="10" spans="1:8" ht="25.5" customHeight="1" x14ac:dyDescent="0.25">
      <c r="A10" s="76"/>
      <c r="B10" s="82" t="s">
        <v>879</v>
      </c>
      <c r="C10" s="83" t="s">
        <v>871</v>
      </c>
      <c r="D10" s="84" t="s">
        <v>880</v>
      </c>
      <c r="E10" s="85">
        <f>73846000+122653300+21.04+30211100</f>
        <v>226710421.03999999</v>
      </c>
      <c r="F10" s="87">
        <v>101803800</v>
      </c>
      <c r="G10" s="87">
        <v>80289900</v>
      </c>
    </row>
    <row r="11" spans="1:8" ht="25.5" customHeight="1" x14ac:dyDescent="0.25">
      <c r="A11" s="76"/>
      <c r="B11" s="82" t="s">
        <v>881</v>
      </c>
      <c r="C11" s="83" t="s">
        <v>871</v>
      </c>
      <c r="D11" s="84" t="s">
        <v>882</v>
      </c>
      <c r="E11" s="87">
        <f>E12</f>
        <v>24000000</v>
      </c>
      <c r="F11" s="87">
        <f>F12</f>
        <v>43615300</v>
      </c>
      <c r="G11" s="87">
        <f>G12</f>
        <v>24615300</v>
      </c>
    </row>
    <row r="12" spans="1:8" ht="25.5" customHeight="1" x14ac:dyDescent="0.25">
      <c r="A12" s="76"/>
      <c r="B12" s="88" t="s">
        <v>883</v>
      </c>
      <c r="C12" s="83" t="s">
        <v>871</v>
      </c>
      <c r="D12" s="84" t="s">
        <v>884</v>
      </c>
      <c r="E12" s="85">
        <v>24000000</v>
      </c>
      <c r="F12" s="87">
        <v>43615300</v>
      </c>
      <c r="G12" s="87">
        <v>24615300</v>
      </c>
    </row>
    <row r="13" spans="1:8" s="89" customFormat="1" ht="26.4" x14ac:dyDescent="0.25">
      <c r="B13" s="90" t="s">
        <v>885</v>
      </c>
      <c r="C13" s="83" t="s">
        <v>871</v>
      </c>
      <c r="D13" s="91" t="s">
        <v>886</v>
      </c>
      <c r="E13" s="85">
        <f>E14</f>
        <v>-97700000</v>
      </c>
      <c r="F13" s="85">
        <f t="shared" ref="F13:G15" si="1">F14</f>
        <v>0</v>
      </c>
      <c r="G13" s="85">
        <f t="shared" si="1"/>
        <v>0</v>
      </c>
    </row>
    <row r="14" spans="1:8" s="89" customFormat="1" ht="26.4" x14ac:dyDescent="0.25">
      <c r="B14" s="90" t="s">
        <v>887</v>
      </c>
      <c r="C14" s="83" t="s">
        <v>871</v>
      </c>
      <c r="D14" s="91" t="s">
        <v>888</v>
      </c>
      <c r="E14" s="85">
        <f>-E15</f>
        <v>-97700000</v>
      </c>
      <c r="F14" s="85">
        <f t="shared" si="1"/>
        <v>0</v>
      </c>
      <c r="G14" s="85">
        <f t="shared" si="1"/>
        <v>0</v>
      </c>
    </row>
    <row r="15" spans="1:8" s="89" customFormat="1" ht="39.6" x14ac:dyDescent="0.25">
      <c r="B15" s="90" t="s">
        <v>889</v>
      </c>
      <c r="C15" s="83" t="s">
        <v>871</v>
      </c>
      <c r="D15" s="91" t="s">
        <v>890</v>
      </c>
      <c r="E15" s="85">
        <f t="shared" ref="E15" si="2">E16</f>
        <v>97700000</v>
      </c>
      <c r="F15" s="85">
        <f t="shared" si="1"/>
        <v>0</v>
      </c>
      <c r="G15" s="85">
        <f t="shared" si="1"/>
        <v>0</v>
      </c>
    </row>
    <row r="16" spans="1:8" s="89" customFormat="1" ht="39.6" x14ac:dyDescent="0.25">
      <c r="B16" s="90" t="s">
        <v>891</v>
      </c>
      <c r="C16" s="83" t="s">
        <v>871</v>
      </c>
      <c r="D16" s="91" t="s">
        <v>892</v>
      </c>
      <c r="E16" s="85">
        <v>97700000</v>
      </c>
      <c r="F16" s="87">
        <v>0</v>
      </c>
      <c r="G16" s="87">
        <v>0</v>
      </c>
    </row>
    <row r="17" spans="1:7" ht="12.75" customHeight="1" x14ac:dyDescent="0.25">
      <c r="A17" s="76"/>
      <c r="B17" s="92" t="s">
        <v>893</v>
      </c>
      <c r="C17" s="83" t="s">
        <v>871</v>
      </c>
      <c r="D17" s="93" t="s">
        <v>894</v>
      </c>
      <c r="E17" s="94">
        <f>(E21+E25)</f>
        <v>1707725789.02</v>
      </c>
      <c r="F17" s="94">
        <f>(F21+F25)</f>
        <v>0</v>
      </c>
      <c r="G17" s="94">
        <f>(G21+G25)</f>
        <v>0</v>
      </c>
    </row>
    <row r="18" spans="1:7" ht="12.75" customHeight="1" x14ac:dyDescent="0.25">
      <c r="A18" s="76"/>
      <c r="B18" s="88" t="s">
        <v>895</v>
      </c>
      <c r="C18" s="83" t="s">
        <v>871</v>
      </c>
      <c r="D18" s="84" t="s">
        <v>896</v>
      </c>
      <c r="E18" s="85">
        <f t="shared" ref="E18:G20" si="3">E19</f>
        <v>-3797320773.48</v>
      </c>
      <c r="F18" s="85">
        <f t="shared" si="3"/>
        <v>-3538688000</v>
      </c>
      <c r="G18" s="85">
        <f t="shared" si="3"/>
        <v>-3578260900</v>
      </c>
    </row>
    <row r="19" spans="1:7" ht="12.75" customHeight="1" x14ac:dyDescent="0.25">
      <c r="A19" s="76"/>
      <c r="B19" s="88" t="s">
        <v>897</v>
      </c>
      <c r="C19" s="83" t="s">
        <v>871</v>
      </c>
      <c r="D19" s="84" t="s">
        <v>898</v>
      </c>
      <c r="E19" s="85">
        <f t="shared" si="3"/>
        <v>-3797320773.48</v>
      </c>
      <c r="F19" s="85">
        <f t="shared" si="3"/>
        <v>-3538688000</v>
      </c>
      <c r="G19" s="85">
        <f t="shared" si="3"/>
        <v>-3578260900</v>
      </c>
    </row>
    <row r="20" spans="1:7" ht="12.75" customHeight="1" x14ac:dyDescent="0.25">
      <c r="A20" s="76"/>
      <c r="B20" s="88" t="s">
        <v>899</v>
      </c>
      <c r="C20" s="83" t="s">
        <v>871</v>
      </c>
      <c r="D20" s="84" t="s">
        <v>900</v>
      </c>
      <c r="E20" s="85">
        <f t="shared" si="3"/>
        <v>-3797320773.48</v>
      </c>
      <c r="F20" s="85">
        <f t="shared" si="3"/>
        <v>-3538688000</v>
      </c>
      <c r="G20" s="85">
        <f t="shared" si="3"/>
        <v>-3578260900</v>
      </c>
    </row>
    <row r="21" spans="1:7" ht="25.5" customHeight="1" x14ac:dyDescent="0.25">
      <c r="A21" s="76"/>
      <c r="B21" s="88" t="s">
        <v>901</v>
      </c>
      <c r="C21" s="83" t="s">
        <v>871</v>
      </c>
      <c r="D21" s="84" t="s">
        <v>902</v>
      </c>
      <c r="E21" s="85">
        <f>-3570610352.44-E10</f>
        <v>-3797320773.48</v>
      </c>
      <c r="F21" s="85">
        <f>-3436884200-F10</f>
        <v>-3538688000</v>
      </c>
      <c r="G21" s="85">
        <f>-3497971000-G10</f>
        <v>-3578260900</v>
      </c>
    </row>
    <row r="22" spans="1:7" ht="12.75" customHeight="1" x14ac:dyDescent="0.25">
      <c r="A22" s="76"/>
      <c r="B22" s="88" t="s">
        <v>903</v>
      </c>
      <c r="C22" s="83" t="s">
        <v>871</v>
      </c>
      <c r="D22" s="84" t="s">
        <v>904</v>
      </c>
      <c r="E22" s="85">
        <f t="shared" ref="E22:G24" si="4">E23</f>
        <v>5505046562.5</v>
      </c>
      <c r="F22" s="85">
        <f t="shared" si="4"/>
        <v>3538688000</v>
      </c>
      <c r="G22" s="85">
        <f t="shared" si="4"/>
        <v>3578260900</v>
      </c>
    </row>
    <row r="23" spans="1:7" x14ac:dyDescent="0.25">
      <c r="A23" s="76"/>
      <c r="B23" s="95" t="s">
        <v>905</v>
      </c>
      <c r="C23" s="83" t="s">
        <v>871</v>
      </c>
      <c r="D23" s="96" t="s">
        <v>906</v>
      </c>
      <c r="E23" s="85">
        <f t="shared" si="4"/>
        <v>5505046562.5</v>
      </c>
      <c r="F23" s="85">
        <f t="shared" si="4"/>
        <v>3538688000</v>
      </c>
      <c r="G23" s="85">
        <f t="shared" si="4"/>
        <v>3578260900</v>
      </c>
    </row>
    <row r="24" spans="1:7" x14ac:dyDescent="0.25">
      <c r="A24" s="76"/>
      <c r="B24" s="95" t="s">
        <v>907</v>
      </c>
      <c r="C24" s="83" t="s">
        <v>871</v>
      </c>
      <c r="D24" s="96" t="s">
        <v>908</v>
      </c>
      <c r="E24" s="85">
        <f t="shared" si="4"/>
        <v>5505046562.5</v>
      </c>
      <c r="F24" s="85">
        <f t="shared" si="4"/>
        <v>3538688000</v>
      </c>
      <c r="G24" s="85">
        <f t="shared" si="4"/>
        <v>3578260900</v>
      </c>
    </row>
    <row r="25" spans="1:7" ht="26.4" x14ac:dyDescent="0.25">
      <c r="A25" s="76"/>
      <c r="B25" s="95" t="s">
        <v>909</v>
      </c>
      <c r="C25" s="83" t="s">
        <v>871</v>
      </c>
      <c r="D25" s="96" t="s">
        <v>910</v>
      </c>
      <c r="E25" s="85">
        <f>5383346562.5+E16+E12</f>
        <v>5505046562.5</v>
      </c>
      <c r="F25" s="85">
        <f>3495072700+F12</f>
        <v>3538688000</v>
      </c>
      <c r="G25" s="85">
        <f>3553645600+G12</f>
        <v>3578260900</v>
      </c>
    </row>
    <row r="26" spans="1:7" x14ac:dyDescent="0.25">
      <c r="A26" s="97"/>
      <c r="B26" s="97"/>
      <c r="C26" s="98"/>
      <c r="D26" s="98"/>
    </row>
    <row r="27" spans="1:7" x14ac:dyDescent="0.25">
      <c r="A27" s="97"/>
      <c r="B27" s="97"/>
      <c r="C27" s="98"/>
      <c r="D27" s="98"/>
    </row>
    <row r="28" spans="1:7" s="89" customFormat="1" x14ac:dyDescent="0.25">
      <c r="B28" s="99" t="s">
        <v>911</v>
      </c>
      <c r="C28" s="100"/>
      <c r="D28" s="98"/>
      <c r="E28" s="76"/>
      <c r="F28" s="76"/>
      <c r="G28" s="76"/>
    </row>
    <row r="29" spans="1:7" s="89" customFormat="1" x14ac:dyDescent="0.25">
      <c r="B29" s="101" t="s">
        <v>912</v>
      </c>
      <c r="C29" s="102"/>
      <c r="D29" s="103"/>
      <c r="F29" s="121" t="s">
        <v>915</v>
      </c>
      <c r="G29" s="121"/>
    </row>
    <row r="30" spans="1:7" s="89" customFormat="1" x14ac:dyDescent="0.25">
      <c r="B30" s="104"/>
      <c r="C30" s="102"/>
      <c r="D30" s="105" t="s">
        <v>913</v>
      </c>
      <c r="F30" s="120" t="s">
        <v>914</v>
      </c>
      <c r="G30" s="120"/>
    </row>
    <row r="31" spans="1:7" s="89" customFormat="1" x14ac:dyDescent="0.25">
      <c r="B31" s="104"/>
      <c r="C31" s="102"/>
      <c r="D31" s="105"/>
      <c r="F31" s="106"/>
      <c r="G31" s="106"/>
    </row>
    <row r="33" spans="2:7" x14ac:dyDescent="0.25">
      <c r="B33" s="99" t="s">
        <v>918</v>
      </c>
    </row>
    <row r="34" spans="2:7" x14ac:dyDescent="0.25">
      <c r="B34" s="101" t="s">
        <v>912</v>
      </c>
      <c r="D34" s="103"/>
      <c r="E34" s="89"/>
      <c r="F34" s="121" t="s">
        <v>919</v>
      </c>
      <c r="G34" s="121"/>
    </row>
    <row r="35" spans="2:7" x14ac:dyDescent="0.25">
      <c r="D35" s="105" t="s">
        <v>913</v>
      </c>
      <c r="E35" s="89"/>
      <c r="F35" s="120" t="s">
        <v>914</v>
      </c>
      <c r="G35" s="120"/>
    </row>
  </sheetData>
  <mergeCells count="9">
    <mergeCell ref="F30:G30"/>
    <mergeCell ref="F34:G34"/>
    <mergeCell ref="F35:G35"/>
    <mergeCell ref="B1:G1"/>
    <mergeCell ref="B3:B4"/>
    <mergeCell ref="C3:D3"/>
    <mergeCell ref="E3:G3"/>
    <mergeCell ref="C5:D5"/>
    <mergeCell ref="F29:G29"/>
  </mergeCells>
  <printOptions horizontalCentered="1"/>
  <pageMargins left="0.39370078740157483" right="0.39370078740157483" top="0.59055118110236227" bottom="0.39370078740157483" header="0.39370078740157483" footer="0.51181102362204722"/>
  <pageSetup paperSize="9" scale="68" firstPageNumber="29" fitToHeight="0" orientation="portrait" useFirstPageNumber="1" r:id="rId1"/>
  <headerFooter alignWithMargins="0">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Бюджет</vt:lpstr>
      <vt:lpstr>Раздел II БА по источникам</vt:lpstr>
      <vt:lpstr>Бюджет!Заголовки_для_печати</vt:lpstr>
      <vt:lpstr>Бюджет!Область_печати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Олеся Спехова</dc:creator>
  <cp:lastModifiedBy>Олеся Спехова</cp:lastModifiedBy>
  <cp:lastPrinted>2019-10-02T04:08:04Z</cp:lastPrinted>
  <dcterms:created xsi:type="dcterms:W3CDTF">2019-06-19T04:26:32Z</dcterms:created>
  <dcterms:modified xsi:type="dcterms:W3CDTF">2019-10-02T04:08:15Z</dcterms:modified>
</cp:coreProperties>
</file>