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X:\ПРОГРАММА Развитие муниципальной службы\2021\"/>
    </mc:Choice>
  </mc:AlternateContent>
  <bookViews>
    <workbookView xWindow="0" yWindow="0" windowWidth="23040" windowHeight="9036"/>
  </bookViews>
  <sheets>
    <sheet name="муниц. служба, деят. ОМС 2016" sheetId="11" r:id="rId1"/>
  </sheets>
  <definedNames>
    <definedName name="_xlnm.Print_Titles" localSheetId="0">'муниц. служба, деят. ОМС 2016'!$6:$9</definedName>
    <definedName name="_xlnm.Print_Area" localSheetId="0">'муниц. служба, деят. ОМС 2016'!$A$1:$W$26</definedName>
  </definedNames>
  <calcPr calcId="152511"/>
</workbook>
</file>

<file path=xl/calcChain.xml><?xml version="1.0" encoding="utf-8"?>
<calcChain xmlns="http://schemas.openxmlformats.org/spreadsheetml/2006/main">
  <c r="S12" i="11" l="1"/>
  <c r="U12" i="11"/>
  <c r="U17" i="11" l="1"/>
  <c r="S14" i="11"/>
  <c r="V15" i="11" l="1"/>
  <c r="J18" i="11"/>
  <c r="I18" i="11"/>
  <c r="S15" i="11"/>
  <c r="S18" i="11" l="1"/>
  <c r="W15" i="11"/>
  <c r="U13" i="11"/>
  <c r="U14" i="11"/>
  <c r="V18" i="11" l="1"/>
  <c r="S25" i="11"/>
  <c r="W18" i="11" l="1"/>
</calcChain>
</file>

<file path=xl/sharedStrings.xml><?xml version="1.0" encoding="utf-8"?>
<sst xmlns="http://schemas.openxmlformats.org/spreadsheetml/2006/main" count="81" uniqueCount="63">
  <si>
    <t>Наименование
показателей результатов</t>
  </si>
  <si>
    <t>Фактическое значение 
показателя на момент разработки программы</t>
  </si>
  <si>
    <t>план</t>
  </si>
  <si>
    <t>факт</t>
  </si>
  <si>
    <t>Целевое значение 
показателя на момент окончания действия программы</t>
  </si>
  <si>
    <t>Год
реализации</t>
  </si>
  <si>
    <t>план
по программе</t>
  </si>
  <si>
    <t>кассовое 
исполнение</t>
  </si>
  <si>
    <t>№ п/п</t>
  </si>
  <si>
    <t>средняя арифметическая по показателям</t>
  </si>
  <si>
    <t>по каждому показателю</t>
  </si>
  <si>
    <t>средняя арифметическая по мероприятиям</t>
  </si>
  <si>
    <t xml:space="preserve">Значения показателя 
</t>
  </si>
  <si>
    <t>Эффективность программы (%):</t>
  </si>
  <si>
    <t xml:space="preserve">                                                          (ФИО, подпись)</t>
  </si>
  <si>
    <t>Руководитель программы: _____________________________</t>
  </si>
  <si>
    <t>Исполнитель:___________________________</t>
  </si>
  <si>
    <t>по каждому 
мероприятию</t>
  </si>
  <si>
    <t>федеральный 
бюджет</t>
  </si>
  <si>
    <t>бюджет
автономного округа</t>
  </si>
  <si>
    <t>местный бюджет</t>
  </si>
  <si>
    <t>внебюджетные источники</t>
  </si>
  <si>
    <t>10а</t>
  </si>
  <si>
    <t>10б</t>
  </si>
  <si>
    <t>10в</t>
  </si>
  <si>
    <t>10г</t>
  </si>
  <si>
    <t>9а</t>
  </si>
  <si>
    <t>9б</t>
  </si>
  <si>
    <t>9в</t>
  </si>
  <si>
    <t>9г</t>
  </si>
  <si>
    <t>Оценка эффективности</t>
  </si>
  <si>
    <t>Наименование мероприятий
(комплекса мероприятий, подпрограмм), обеспечивающих достижения результата</t>
  </si>
  <si>
    <t>х</t>
  </si>
  <si>
    <t>Итого</t>
  </si>
  <si>
    <t>уровень исполнения финансирования, в % 
(Фi)</t>
  </si>
  <si>
    <t>уровень достижения показателей в % 
(Пi)</t>
  </si>
  <si>
    <t>результативность расходования средств 
(Рi)</t>
  </si>
  <si>
    <t>В.А. Матрухина</t>
  </si>
  <si>
    <t>Я.Ю. Каримова</t>
  </si>
  <si>
    <t>Подпрограмма 1. Обеспечение деятельности администрации города Пыть-Яха</t>
  </si>
  <si>
    <t>Приложение 19</t>
  </si>
  <si>
    <t>Объем финансирования
(тыс. руб.)</t>
  </si>
  <si>
    <t>Я.Ю. Каримова 46 -55- 99</t>
  </si>
  <si>
    <t xml:space="preserve"> -</t>
  </si>
  <si>
    <t>Количество совершаемых органами ЗАГС юридически значимых действий, ед.</t>
  </si>
  <si>
    <t>Реализация переданных государственных полномочий по государственной регистрации актов гражданского состояния</t>
  </si>
  <si>
    <t>-</t>
  </si>
  <si>
    <t>Оценка эффективности и результативности реализации муниципальной программы 
«Развитие муниципальной службы в городе Пыть-Яхе»
(наименование программы)</t>
  </si>
  <si>
    <t>Дополнительное профессиональное образование муниципальных служащих, лиц, замещающих муниципальные должности, по приоритетным и иным направлениям</t>
  </si>
  <si>
    <t xml:space="preserve"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  </t>
  </si>
  <si>
    <t xml:space="preserve"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  </t>
  </si>
  <si>
    <t>Доля муниципальных служащих, соблюдающих ограничения и запреты, требования к служебному поведению, %</t>
  </si>
  <si>
    <t>Анализ и разработка предложений, а также проведение мероприятий по повышению эффективности в сфере профилактики коррупции органах местного самоуправления города Пыть-Яха. Содействие развитию управленческой культуры и повышению престижа муниципальной службы в городе Пыть-Яхе. Проведение методических семинаров по актуальным вопросам муниципальной службы и противодействию коррупции</t>
  </si>
  <si>
    <t>Без финансирования</t>
  </si>
  <si>
    <t>не оценивается</t>
  </si>
  <si>
    <t>Доля освоенных денежных средств на материально-техническое и организационное обеспечение деятельности органов местного самоуправления города Пыть-Яха и муниципальных учреждений города до 100%.</t>
  </si>
  <si>
    <t>Обеспечение условий для осуществления деятельности органов местного самоуправления города Пыть-Яха и муниципальных учреждений города</t>
  </si>
  <si>
    <t>x</t>
  </si>
  <si>
    <t xml:space="preserve">Организация обучения и оценка компетенций лиц, включенных в кадровый резерв и резерв управленческих кадров муниципального образования
Организация работы коллегиальных органов по вопросам формирования и развития системы управления муниципальной службой                                 Внедрение современных технологий управления, включающих в себя новые методы планирования деятельности органов местного самоуправления и стимулирования профессиональной служебной деятельности муниципальных служащих
</t>
  </si>
  <si>
    <t>Уровень выполнения договорных обязательств по материально-техническому и организационному обеспечению деятельности органов местного самоуправления города Пыть-Яха и муниципальных учреждений города (%), до 100%.</t>
  </si>
  <si>
    <t>за 2021 год</t>
  </si>
  <si>
    <t>Н.А. Сланина 46-92 -66</t>
  </si>
  <si>
    <t>А.Ю.Ахметханова 46-64-78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</si>
</sst>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0.0"/>
    <numFmt numFmtId="166" formatCode="0.0"/>
  </numFmts>
  <fonts count="8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2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/>
    <xf numFmtId="0" fontId="3" fillId="0" borderId="0" xfId="0" applyFont="1"/>
    <xf numFmtId="0" fontId="3" fillId="0" borderId="0" xfId="0" applyFont="1" applyFill="1"/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7" fillId="2" borderId="1" xfId="0" applyFont="1" applyFill="1" applyBorder="1" applyAlignment="1">
      <alignment horizontal="center" vertical="top" wrapText="1"/>
    </xf>
    <xf numFmtId="166" fontId="3" fillId="2" borderId="6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166" fontId="3" fillId="2" borderId="3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/>
    </xf>
    <xf numFmtId="49" fontId="3" fillId="2" borderId="1" xfId="0" applyNumberFormat="1" applyFont="1" applyFill="1" applyBorder="1" applyAlignment="1">
      <alignment horizontal="justify" vertical="top"/>
    </xf>
    <xf numFmtId="0" fontId="3" fillId="2" borderId="1" xfId="0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165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166" fontId="3" fillId="2" borderId="2" xfId="0" applyNumberFormat="1" applyFont="1" applyFill="1" applyBorder="1" applyAlignment="1">
      <alignment horizontal="center" vertical="center"/>
    </xf>
    <xf numFmtId="166" fontId="3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2" borderId="2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justify" vertical="top"/>
    </xf>
  </cellXfs>
  <cellStyles count="3">
    <cellStyle name="Денежный" xfId="1" builtinId="4"/>
    <cellStyle name="Денежный 2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6"/>
  <sheetViews>
    <sheetView tabSelected="1" topLeftCell="A10" zoomScale="60" zoomScaleNormal="60" workbookViewId="0">
      <selection activeCell="AA14" sqref="AA14"/>
    </sheetView>
  </sheetViews>
  <sheetFormatPr defaultColWidth="9.109375" defaultRowHeight="16.8" x14ac:dyDescent="0.3"/>
  <cols>
    <col min="1" max="1" width="5" style="9" customWidth="1"/>
    <col min="2" max="2" width="43.44140625" style="9" customWidth="1"/>
    <col min="3" max="3" width="57" style="9" customWidth="1"/>
    <col min="4" max="5" width="12.44140625" style="9" customWidth="1"/>
    <col min="6" max="6" width="9" style="9" customWidth="1"/>
    <col min="7" max="7" width="9" style="10" customWidth="1"/>
    <col min="8" max="8" width="11.5546875" style="10" customWidth="1"/>
    <col min="9" max="9" width="15.33203125" style="10" customWidth="1"/>
    <col min="10" max="10" width="15.88671875" style="10" customWidth="1"/>
    <col min="11" max="11" width="8.109375" style="10" hidden="1" customWidth="1"/>
    <col min="12" max="12" width="8.5546875" style="10" hidden="1" customWidth="1"/>
    <col min="13" max="13" width="9.88671875" style="10" hidden="1" customWidth="1"/>
    <col min="14" max="14" width="9.33203125" style="10" hidden="1" customWidth="1"/>
    <col min="15" max="15" width="8.33203125" style="10" hidden="1" customWidth="1"/>
    <col min="16" max="16" width="8.44140625" style="10" hidden="1" customWidth="1"/>
    <col min="17" max="18" width="9.109375" style="10" hidden="1" customWidth="1"/>
    <col min="19" max="19" width="12.109375" style="9" customWidth="1"/>
    <col min="20" max="21" width="12.44140625" style="9" customWidth="1"/>
    <col min="22" max="22" width="12.88671875" style="9" customWidth="1"/>
    <col min="23" max="23" width="19.33203125" style="14" customWidth="1"/>
    <col min="24" max="16384" width="9.109375" style="9"/>
  </cols>
  <sheetData>
    <row r="2" spans="1:24" x14ac:dyDescent="0.3">
      <c r="U2" s="49" t="s">
        <v>40</v>
      </c>
      <c r="V2" s="49"/>
      <c r="W2" s="49"/>
    </row>
    <row r="3" spans="1:24" s="8" customFormat="1" ht="72" customHeight="1" x14ac:dyDescent="0.3">
      <c r="A3" s="50" t="s">
        <v>47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4" s="8" customFormat="1" x14ac:dyDescent="0.3">
      <c r="A4" s="51" t="s">
        <v>60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24" s="8" customFormat="1" ht="12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3"/>
    </row>
    <row r="6" spans="1:24" ht="41.25" customHeight="1" x14ac:dyDescent="0.3">
      <c r="A6" s="46" t="s">
        <v>8</v>
      </c>
      <c r="B6" s="46" t="s">
        <v>0</v>
      </c>
      <c r="C6" s="53" t="s">
        <v>31</v>
      </c>
      <c r="D6" s="46" t="s">
        <v>1</v>
      </c>
      <c r="E6" s="46" t="s">
        <v>5</v>
      </c>
      <c r="F6" s="53" t="s">
        <v>12</v>
      </c>
      <c r="G6" s="53"/>
      <c r="H6" s="46" t="s">
        <v>4</v>
      </c>
      <c r="I6" s="46" t="s">
        <v>41</v>
      </c>
      <c r="J6" s="46"/>
      <c r="K6" s="7"/>
      <c r="L6" s="7"/>
      <c r="M6" s="7"/>
      <c r="N6" s="7"/>
      <c r="O6" s="7"/>
      <c r="P6" s="7"/>
      <c r="Q6" s="7"/>
      <c r="R6" s="7"/>
      <c r="S6" s="46" t="s">
        <v>30</v>
      </c>
      <c r="T6" s="46"/>
      <c r="U6" s="46"/>
      <c r="V6" s="46"/>
      <c r="W6" s="46"/>
    </row>
    <row r="7" spans="1:24" ht="3" customHeight="1" x14ac:dyDescent="0.3">
      <c r="A7" s="46"/>
      <c r="B7" s="46"/>
      <c r="C7" s="53"/>
      <c r="D7" s="46"/>
      <c r="E7" s="46"/>
      <c r="F7" s="52" t="s">
        <v>2</v>
      </c>
      <c r="G7" s="52" t="s">
        <v>3</v>
      </c>
      <c r="H7" s="46"/>
      <c r="I7" s="46"/>
      <c r="J7" s="46"/>
      <c r="K7" s="7"/>
      <c r="L7" s="7"/>
      <c r="M7" s="7"/>
      <c r="N7" s="7"/>
      <c r="O7" s="7"/>
      <c r="P7" s="7"/>
      <c r="Q7" s="7"/>
      <c r="R7" s="7"/>
      <c r="S7" s="46"/>
      <c r="T7" s="46"/>
      <c r="U7" s="46"/>
      <c r="V7" s="46"/>
      <c r="W7" s="46"/>
      <c r="X7" s="10"/>
    </row>
    <row r="8" spans="1:24" ht="58.5" customHeight="1" x14ac:dyDescent="0.3">
      <c r="A8" s="46"/>
      <c r="B8" s="46"/>
      <c r="C8" s="53"/>
      <c r="D8" s="46"/>
      <c r="E8" s="46"/>
      <c r="F8" s="52"/>
      <c r="G8" s="52"/>
      <c r="H8" s="46"/>
      <c r="I8" s="46" t="s">
        <v>6</v>
      </c>
      <c r="J8" s="46" t="s">
        <v>7</v>
      </c>
      <c r="K8" s="46" t="s">
        <v>18</v>
      </c>
      <c r="L8" s="46"/>
      <c r="M8" s="46" t="s">
        <v>19</v>
      </c>
      <c r="N8" s="46"/>
      <c r="O8" s="46" t="s">
        <v>20</v>
      </c>
      <c r="P8" s="46"/>
      <c r="Q8" s="46" t="s">
        <v>21</v>
      </c>
      <c r="R8" s="46"/>
      <c r="S8" s="46" t="s">
        <v>34</v>
      </c>
      <c r="T8" s="46"/>
      <c r="U8" s="46" t="s">
        <v>35</v>
      </c>
      <c r="V8" s="46"/>
      <c r="W8" s="46" t="s">
        <v>36</v>
      </c>
    </row>
    <row r="9" spans="1:24" ht="99" customHeight="1" x14ac:dyDescent="0.3">
      <c r="A9" s="46"/>
      <c r="B9" s="46"/>
      <c r="C9" s="53"/>
      <c r="D9" s="46"/>
      <c r="E9" s="46"/>
      <c r="F9" s="52"/>
      <c r="G9" s="52"/>
      <c r="H9" s="46"/>
      <c r="I9" s="46"/>
      <c r="J9" s="46"/>
      <c r="K9" s="1" t="s">
        <v>2</v>
      </c>
      <c r="L9" s="1" t="s">
        <v>3</v>
      </c>
      <c r="M9" s="1" t="s">
        <v>2</v>
      </c>
      <c r="N9" s="1" t="s">
        <v>3</v>
      </c>
      <c r="O9" s="1" t="s">
        <v>2</v>
      </c>
      <c r="P9" s="1" t="s">
        <v>3</v>
      </c>
      <c r="Q9" s="1" t="s">
        <v>2</v>
      </c>
      <c r="R9" s="1" t="s">
        <v>3</v>
      </c>
      <c r="S9" s="5" t="s">
        <v>17</v>
      </c>
      <c r="T9" s="5" t="s">
        <v>11</v>
      </c>
      <c r="U9" s="4" t="s">
        <v>10</v>
      </c>
      <c r="V9" s="6" t="s">
        <v>9</v>
      </c>
      <c r="W9" s="46"/>
    </row>
    <row r="10" spans="1:24" x14ac:dyDescent="0.3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 t="s">
        <v>26</v>
      </c>
      <c r="L10" s="1" t="s">
        <v>22</v>
      </c>
      <c r="M10" s="1" t="s">
        <v>27</v>
      </c>
      <c r="N10" s="1" t="s">
        <v>23</v>
      </c>
      <c r="O10" s="1" t="s">
        <v>28</v>
      </c>
      <c r="P10" s="1" t="s">
        <v>24</v>
      </c>
      <c r="Q10" s="1" t="s">
        <v>29</v>
      </c>
      <c r="R10" s="1" t="s">
        <v>25</v>
      </c>
      <c r="S10" s="3">
        <v>11</v>
      </c>
      <c r="T10" s="3">
        <v>12</v>
      </c>
      <c r="U10" s="3">
        <v>13</v>
      </c>
      <c r="V10" s="3">
        <v>14</v>
      </c>
      <c r="W10" s="3">
        <v>15</v>
      </c>
    </row>
    <row r="11" spans="1:24" s="12" customFormat="1" ht="24" hidden="1" customHeight="1" x14ac:dyDescent="0.25">
      <c r="A11" s="60" t="s">
        <v>39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2" spans="1:24" s="23" customFormat="1" ht="157.19999999999999" customHeight="1" x14ac:dyDescent="0.3">
      <c r="A12" s="15">
        <v>1</v>
      </c>
      <c r="B12" s="16" t="s">
        <v>49</v>
      </c>
      <c r="C12" s="16" t="s">
        <v>48</v>
      </c>
      <c r="D12" s="17">
        <v>97</v>
      </c>
      <c r="E12" s="18">
        <v>2021</v>
      </c>
      <c r="F12" s="17">
        <v>100</v>
      </c>
      <c r="G12" s="19">
        <v>103.2</v>
      </c>
      <c r="H12" s="15">
        <v>100</v>
      </c>
      <c r="I12" s="41">
        <v>782</v>
      </c>
      <c r="J12" s="41">
        <v>749.1</v>
      </c>
      <c r="K12" s="19"/>
      <c r="L12" s="19"/>
      <c r="M12" s="19"/>
      <c r="N12" s="19"/>
      <c r="O12" s="19"/>
      <c r="P12" s="19"/>
      <c r="Q12" s="19"/>
      <c r="R12" s="19"/>
      <c r="S12" s="21">
        <f>J12/I12*100</f>
        <v>95.792838874680314</v>
      </c>
      <c r="T12" s="21"/>
      <c r="U12" s="19">
        <f>G12/F12*100</f>
        <v>103.2</v>
      </c>
      <c r="V12" s="22" t="s">
        <v>46</v>
      </c>
      <c r="W12" s="20" t="s">
        <v>54</v>
      </c>
    </row>
    <row r="13" spans="1:24" s="23" customFormat="1" ht="195.6" customHeight="1" x14ac:dyDescent="0.3">
      <c r="A13" s="15">
        <v>2</v>
      </c>
      <c r="B13" s="16" t="s">
        <v>50</v>
      </c>
      <c r="C13" s="16" t="s">
        <v>58</v>
      </c>
      <c r="D13" s="17">
        <v>65</v>
      </c>
      <c r="E13" s="18">
        <v>2021</v>
      </c>
      <c r="F13" s="17">
        <v>70</v>
      </c>
      <c r="G13" s="19">
        <v>73.599999999999994</v>
      </c>
      <c r="H13" s="15">
        <v>80</v>
      </c>
      <c r="I13" s="47" t="s">
        <v>53</v>
      </c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19">
        <f>G13/F13*100</f>
        <v>105.14285714285714</v>
      </c>
      <c r="V13" s="24" t="s">
        <v>46</v>
      </c>
      <c r="W13" s="25" t="s">
        <v>54</v>
      </c>
    </row>
    <row r="14" spans="1:24" s="23" customFormat="1" ht="160.19999999999999" customHeight="1" x14ac:dyDescent="0.3">
      <c r="A14" s="15">
        <v>3</v>
      </c>
      <c r="B14" s="26" t="s">
        <v>51</v>
      </c>
      <c r="C14" s="16" t="s">
        <v>52</v>
      </c>
      <c r="D14" s="17">
        <v>93</v>
      </c>
      <c r="E14" s="18">
        <v>2021</v>
      </c>
      <c r="F14" s="17">
        <v>94</v>
      </c>
      <c r="G14" s="15">
        <v>91.5</v>
      </c>
      <c r="H14" s="15">
        <v>96</v>
      </c>
      <c r="I14" s="41">
        <v>60</v>
      </c>
      <c r="J14" s="41">
        <v>60</v>
      </c>
      <c r="K14" s="33"/>
      <c r="L14" s="33"/>
      <c r="M14" s="33"/>
      <c r="N14" s="33"/>
      <c r="O14" s="33"/>
      <c r="P14" s="33"/>
      <c r="Q14" s="33"/>
      <c r="R14" s="33"/>
      <c r="S14" s="21">
        <f>J14/I14*100</f>
        <v>100</v>
      </c>
      <c r="T14" s="21"/>
      <c r="U14" s="19">
        <f>G14/F14*100</f>
        <v>97.340425531914903</v>
      </c>
      <c r="V14" s="28" t="s">
        <v>46</v>
      </c>
      <c r="W14" s="27" t="s">
        <v>54</v>
      </c>
    </row>
    <row r="15" spans="1:24" s="23" customFormat="1" ht="129.6" customHeight="1" x14ac:dyDescent="0.3">
      <c r="A15" s="15">
        <v>4</v>
      </c>
      <c r="B15" s="29" t="s">
        <v>55</v>
      </c>
      <c r="C15" s="61" t="s">
        <v>56</v>
      </c>
      <c r="D15" s="15">
        <v>99.8</v>
      </c>
      <c r="E15" s="18">
        <v>2021</v>
      </c>
      <c r="F15" s="15">
        <v>100</v>
      </c>
      <c r="G15" s="15">
        <v>100</v>
      </c>
      <c r="H15" s="15">
        <v>100</v>
      </c>
      <c r="I15" s="44">
        <v>487069.1</v>
      </c>
      <c r="J15" s="43">
        <v>475491.7</v>
      </c>
      <c r="K15" s="19"/>
      <c r="L15" s="19"/>
      <c r="M15" s="19"/>
      <c r="N15" s="19"/>
      <c r="O15" s="19"/>
      <c r="P15" s="19"/>
      <c r="Q15" s="19"/>
      <c r="R15" s="19"/>
      <c r="S15" s="59">
        <f>J15/I15*100</f>
        <v>97.623047735937277</v>
      </c>
      <c r="T15" s="59" t="s">
        <v>43</v>
      </c>
      <c r="U15" s="19">
        <v>98.3</v>
      </c>
      <c r="V15" s="59">
        <f>(U15+U16)/2</f>
        <v>99.15</v>
      </c>
      <c r="W15" s="59">
        <f>V15/S15*100</f>
        <v>101.56413090911995</v>
      </c>
    </row>
    <row r="16" spans="1:24" s="23" customFormat="1" ht="127.8" customHeight="1" x14ac:dyDescent="0.3">
      <c r="A16" s="15">
        <v>6</v>
      </c>
      <c r="B16" s="26" t="s">
        <v>59</v>
      </c>
      <c r="C16" s="61"/>
      <c r="D16" s="15">
        <v>99.8</v>
      </c>
      <c r="E16" s="18">
        <v>2021</v>
      </c>
      <c r="F16" s="15">
        <v>100</v>
      </c>
      <c r="G16" s="15">
        <v>100</v>
      </c>
      <c r="H16" s="15">
        <v>100</v>
      </c>
      <c r="I16" s="45"/>
      <c r="J16" s="43"/>
      <c r="K16" s="19"/>
      <c r="L16" s="19"/>
      <c r="M16" s="19"/>
      <c r="N16" s="19"/>
      <c r="O16" s="19"/>
      <c r="P16" s="19"/>
      <c r="Q16" s="19"/>
      <c r="R16" s="19"/>
      <c r="S16" s="59"/>
      <c r="T16" s="59"/>
      <c r="U16" s="19">
        <v>100</v>
      </c>
      <c r="V16" s="59"/>
      <c r="W16" s="59"/>
    </row>
    <row r="17" spans="1:24" s="23" customFormat="1" ht="68.400000000000006" customHeight="1" x14ac:dyDescent="0.3">
      <c r="A17" s="15">
        <v>6</v>
      </c>
      <c r="B17" s="34" t="s">
        <v>44</v>
      </c>
      <c r="C17" s="30" t="s">
        <v>45</v>
      </c>
      <c r="D17" s="15">
        <v>8228</v>
      </c>
      <c r="E17" s="18">
        <v>2021</v>
      </c>
      <c r="F17" s="15">
        <v>3750</v>
      </c>
      <c r="G17" s="15">
        <v>3680</v>
      </c>
      <c r="H17" s="15">
        <v>2500</v>
      </c>
      <c r="I17" s="35">
        <v>5307.3</v>
      </c>
      <c r="J17" s="42">
        <v>5307.3</v>
      </c>
      <c r="K17" s="36"/>
      <c r="L17" s="36"/>
      <c r="M17" s="36"/>
      <c r="N17" s="36"/>
      <c r="O17" s="36"/>
      <c r="P17" s="36"/>
      <c r="Q17" s="36"/>
      <c r="R17" s="36"/>
      <c r="S17" s="21">
        <v>100</v>
      </c>
      <c r="T17" s="37"/>
      <c r="U17" s="19">
        <f>G17/F17*100</f>
        <v>98.133333333333326</v>
      </c>
      <c r="V17" s="15">
        <v>109.8</v>
      </c>
      <c r="W17" s="15">
        <v>109.8</v>
      </c>
      <c r="X17" s="38"/>
    </row>
    <row r="18" spans="1:24" s="23" customFormat="1" x14ac:dyDescent="0.3">
      <c r="A18" s="31"/>
      <c r="B18" s="31" t="s">
        <v>33</v>
      </c>
      <c r="C18" s="16"/>
      <c r="D18" s="15" t="s">
        <v>32</v>
      </c>
      <c r="E18" s="15" t="s">
        <v>32</v>
      </c>
      <c r="F18" s="15" t="s">
        <v>32</v>
      </c>
      <c r="G18" s="15" t="s">
        <v>32</v>
      </c>
      <c r="H18" s="15" t="s">
        <v>32</v>
      </c>
      <c r="I18" s="35">
        <f>I15+I16+I17+I12</f>
        <v>493158.39999999997</v>
      </c>
      <c r="J18" s="35">
        <f>J15+J16+J17+J12</f>
        <v>481548.1</v>
      </c>
      <c r="K18" s="36"/>
      <c r="L18" s="36"/>
      <c r="M18" s="36"/>
      <c r="N18" s="36"/>
      <c r="O18" s="36"/>
      <c r="P18" s="36"/>
      <c r="Q18" s="36"/>
      <c r="R18" s="36"/>
      <c r="S18" s="39">
        <f>J18/I18*100</f>
        <v>97.645725997975489</v>
      </c>
      <c r="T18" s="40" t="s">
        <v>32</v>
      </c>
      <c r="U18" s="36" t="s">
        <v>57</v>
      </c>
      <c r="V18" s="32">
        <f>(U17+V15+U14+AA16+U13+U12)/5</f>
        <v>100.59332320162108</v>
      </c>
      <c r="W18" s="19">
        <f>(W15+W17)/2</f>
        <v>105.68206545455998</v>
      </c>
    </row>
    <row r="19" spans="1:24" s="23" customFormat="1" ht="22.2" customHeight="1" x14ac:dyDescent="0.3">
      <c r="A19" s="56" t="s">
        <v>13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8"/>
      <c r="W19" s="32">
        <v>105.3</v>
      </c>
    </row>
    <row r="20" spans="1:24" ht="19.95" hidden="1" customHeight="1" x14ac:dyDescent="0.3">
      <c r="A20" s="8"/>
      <c r="B20" s="8" t="s">
        <v>15</v>
      </c>
      <c r="C20" s="8"/>
      <c r="D20" s="8" t="s">
        <v>37</v>
      </c>
      <c r="E20" s="8"/>
      <c r="F20" s="8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24" ht="15.75" hidden="1" customHeight="1" x14ac:dyDescent="0.3">
      <c r="A21" s="8"/>
      <c r="B21" s="8" t="s">
        <v>14</v>
      </c>
      <c r="C21" s="8"/>
      <c r="D21" s="8"/>
      <c r="E21" s="8"/>
      <c r="F21" s="8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24" ht="15.75" hidden="1" customHeight="1" x14ac:dyDescent="0.3">
      <c r="B22" s="9" t="s">
        <v>16</v>
      </c>
      <c r="D22" s="9" t="s">
        <v>38</v>
      </c>
    </row>
    <row r="23" spans="1:24" hidden="1" x14ac:dyDescent="0.3">
      <c r="B23" s="9" t="s">
        <v>14</v>
      </c>
    </row>
    <row r="24" spans="1:24" ht="15.75" customHeight="1" x14ac:dyDescent="0.3">
      <c r="B24" s="54" t="s">
        <v>42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</row>
    <row r="25" spans="1:24" x14ac:dyDescent="0.3">
      <c r="B25" s="9" t="s">
        <v>61</v>
      </c>
      <c r="S25" s="9">
        <f>(S17+S15+S12)/3</f>
        <v>97.805295536872521</v>
      </c>
    </row>
    <row r="26" spans="1:24" x14ac:dyDescent="0.3">
      <c r="B26" s="9" t="s">
        <v>62</v>
      </c>
    </row>
  </sheetData>
  <mergeCells count="34">
    <mergeCell ref="B24:W24"/>
    <mergeCell ref="G7:G9"/>
    <mergeCell ref="I6:J7"/>
    <mergeCell ref="B6:B9"/>
    <mergeCell ref="H6:H9"/>
    <mergeCell ref="O8:P8"/>
    <mergeCell ref="Q8:R8"/>
    <mergeCell ref="D6:D9"/>
    <mergeCell ref="C6:C9"/>
    <mergeCell ref="A19:V19"/>
    <mergeCell ref="S15:S16"/>
    <mergeCell ref="T15:T16"/>
    <mergeCell ref="V15:V16"/>
    <mergeCell ref="W15:W16"/>
    <mergeCell ref="A11:W11"/>
    <mergeCell ref="C15:C16"/>
    <mergeCell ref="U2:W2"/>
    <mergeCell ref="S6:W7"/>
    <mergeCell ref="A3:W3"/>
    <mergeCell ref="A4:W4"/>
    <mergeCell ref="A6:A9"/>
    <mergeCell ref="W8:W9"/>
    <mergeCell ref="I8:I9"/>
    <mergeCell ref="F7:F9"/>
    <mergeCell ref="F6:G6"/>
    <mergeCell ref="M8:N8"/>
    <mergeCell ref="E6:E9"/>
    <mergeCell ref="J15:J16"/>
    <mergeCell ref="I15:I16"/>
    <mergeCell ref="U8:V8"/>
    <mergeCell ref="J8:J9"/>
    <mergeCell ref="S8:T8"/>
    <mergeCell ref="K8:L8"/>
    <mergeCell ref="I13:T13"/>
  </mergeCells>
  <phoneticPr fontId="2" type="noConversion"/>
  <pageMargins left="0.39370078740157483" right="0.39370078740157483" top="0.39370078740157483" bottom="0" header="7.874015748031496E-2" footer="0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муниц. служба, деят. ОМС 2016</vt:lpstr>
      <vt:lpstr>'муниц. служба, деят. ОМС 2016'!Заголовки_для_печати</vt:lpstr>
      <vt:lpstr>'муниц. служба, деят. ОМС 2016'!Область_печати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Яна Каримова</cp:lastModifiedBy>
  <cp:lastPrinted>2022-01-24T11:38:17Z</cp:lastPrinted>
  <dcterms:created xsi:type="dcterms:W3CDTF">1996-10-08T23:32:33Z</dcterms:created>
  <dcterms:modified xsi:type="dcterms:W3CDTF">2022-01-24T11:53:51Z</dcterms:modified>
</cp:coreProperties>
</file>