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АПК\ПОРЯДОК предоставления СУБСИДИЙ 2022\91-па внесение изменений октябрь 2022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0" i="1"/>
  <c r="H11" i="1"/>
  <c r="H14" i="1" s="1"/>
  <c r="H18" i="1" l="1"/>
  <c r="H17" i="1"/>
  <c r="H16" i="1" l="1"/>
  <c r="H19" i="1" s="1"/>
  <c r="H21" i="1" s="1"/>
  <c r="H24" i="1" s="1"/>
  <c r="H41" i="1"/>
  <c r="H39" i="1"/>
  <c r="H38" i="1"/>
  <c r="H33" i="1"/>
  <c r="H31" i="1"/>
  <c r="H32" i="1" s="1"/>
  <c r="H35" i="1" l="1"/>
  <c r="H37" i="1"/>
  <c r="H40" i="1" s="1"/>
  <c r="H42" i="1" l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<sst xmlns="http://schemas.openxmlformats.org/spreadsheetml/2006/main" count="91" uniqueCount="59">
  <si>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</si>
  <si>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</si>
  <si>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</si>
  <si>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</si>
  <si>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</si>
  <si>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</si>
  <si>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</si>
  <si>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</si>
  <si>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</si>
  <si>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</si>
  <si>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</si>
  <si>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</si>
  <si>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</si>
  <si>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</si>
  <si>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</si>
  <si>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</si>
  <si>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</si>
  <si>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</si>
  <si>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</si>
  <si>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</si>
  <si>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</si>
  <si>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</si>
  <si>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</si>
  <si>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</si>
  <si>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</si>
  <si>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</si>
  <si>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</si>
  <si>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</si>
  <si>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</si>
  <si>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</si>
  <si>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</si>
  <si>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</si>
  <si>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</si>
  <si>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</si>
  <si>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</si>
  <si>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</si>
  <si>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</si>
  <si>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</si>
  <si>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</si>
  <si>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</si>
  <si>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</si>
  <si>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</si>
  <si>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</si>
  <si>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</si>
  <si>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</si>
  <si>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</si>
  <si>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</si>
  <si>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</si>
  <si>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1991-2020 гг.)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</si>
  <si>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</si>
  <si>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</si>
  <si>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</si>
  <si>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документы предоставляются в Управление по мере необходимости (по данным 2021 года 12 раз)</t>
  </si>
  <si>
    <t>норма рабочего времени при 40-часовой рабочей недели (1979 в 2022 году - данные "Консультант плюс"/производственный календарь</t>
  </si>
  <si>
    <t xml:space="preserve">Пакет документов может предоставить 6 хозяйствующий субъект (6 КФХ)+ЛПХ 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</si>
  <si>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</si>
  <si>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</si>
  <si>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r>
      <t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48 109,83</t>
    </r>
    <r>
      <rPr>
        <b/>
        <u/>
        <sz val="12"/>
        <color theme="1"/>
        <rFont val="Times New Roman"/>
        <family val="1"/>
        <charset val="204"/>
      </rPr>
      <t xml:space="preserve"> руб. (12 раз в год), в т.ч. 572,74 руб. на одного заявителя (12 раз в год).</t>
    </r>
  </si>
  <si>
    <t>Тариф на 1 поездку в автобусах городского сообщения-28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</si>
</sst>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2" fontId="11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2" fontId="11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4" fontId="11" fillId="0" borderId="63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6" fillId="0" borderId="63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0" fontId="2" fillId="0" borderId="62" xfId="0" applyFont="1" applyFill="1" applyBorder="1"/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D5" zoomScale="120" zoomScaleNormal="100" zoomScaleSheetLayoutView="120" workbookViewId="0">
      <selection activeCell="I20" sqref="I20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60" t="s">
        <v>46</v>
      </c>
      <c r="B1" s="160"/>
      <c r="C1" s="160"/>
      <c r="D1" s="160"/>
      <c r="E1" s="160"/>
      <c r="F1" s="160"/>
      <c r="G1" s="160"/>
      <c r="H1" s="160"/>
      <c r="I1" s="160"/>
    </row>
    <row r="2" spans="1:9" ht="81" customHeight="1" x14ac:dyDescent="0.3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3" spans="1:9" ht="68.25" customHeight="1" x14ac:dyDescent="0.3">
      <c r="A3" s="162" t="s">
        <v>50</v>
      </c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2" t="s">
        <v>47</v>
      </c>
    </row>
    <row r="5" spans="1:9" ht="19.5" thickBot="1" x14ac:dyDescent="0.35">
      <c r="A5" s="163" t="s">
        <v>1</v>
      </c>
      <c r="B5" s="163"/>
      <c r="C5" s="163"/>
      <c r="D5" s="163"/>
      <c r="E5" s="163"/>
      <c r="F5" s="163"/>
      <c r="G5" s="163"/>
      <c r="H5" s="163"/>
      <c r="I5" s="163"/>
    </row>
    <row r="6" spans="1:9" ht="30.75" x14ac:dyDescent="0.3">
      <c r="A6" s="3" t="s">
        <v>2</v>
      </c>
      <c r="B6" s="164" t="s">
        <v>3</v>
      </c>
      <c r="C6" s="165"/>
      <c r="D6" s="165"/>
      <c r="E6" s="165"/>
      <c r="F6" s="165"/>
      <c r="G6" s="165"/>
      <c r="H6" s="166"/>
      <c r="I6" s="4" t="s">
        <v>4</v>
      </c>
    </row>
    <row r="7" spans="1:9" ht="81" customHeight="1" x14ac:dyDescent="0.3">
      <c r="A7" s="5" t="s">
        <v>5</v>
      </c>
      <c r="B7" s="167" t="s">
        <v>51</v>
      </c>
      <c r="C7" s="168"/>
      <c r="D7" s="168"/>
      <c r="E7" s="168"/>
      <c r="F7" s="168"/>
      <c r="G7" s="168"/>
      <c r="H7" s="168"/>
      <c r="I7" s="169"/>
    </row>
    <row r="8" spans="1:9" ht="39" customHeight="1" x14ac:dyDescent="0.3">
      <c r="A8" s="6" t="s">
        <v>6</v>
      </c>
      <c r="B8" s="167" t="s">
        <v>49</v>
      </c>
      <c r="C8" s="168"/>
      <c r="D8" s="168"/>
      <c r="E8" s="168"/>
      <c r="F8" s="168"/>
      <c r="G8" s="168"/>
      <c r="H8" s="168"/>
      <c r="I8" s="169"/>
    </row>
    <row r="9" spans="1:9" ht="40.5" customHeight="1" x14ac:dyDescent="0.3">
      <c r="A9" s="7" t="s">
        <v>7</v>
      </c>
      <c r="B9" s="92" t="s">
        <v>8</v>
      </c>
      <c r="C9" s="93"/>
      <c r="D9" s="94"/>
      <c r="E9" s="94"/>
      <c r="F9" s="94"/>
      <c r="G9" s="95"/>
      <c r="H9" s="96">
        <v>55717</v>
      </c>
      <c r="I9" s="97" t="s">
        <v>48</v>
      </c>
    </row>
    <row r="10" spans="1:9" ht="18" customHeight="1" x14ac:dyDescent="0.3">
      <c r="A10" s="14" t="s">
        <v>9</v>
      </c>
      <c r="B10" s="170" t="s">
        <v>10</v>
      </c>
      <c r="C10" s="171"/>
      <c r="D10" s="98"/>
      <c r="E10" s="99"/>
      <c r="F10" s="98"/>
      <c r="G10" s="100">
        <v>0.30199999999999999</v>
      </c>
      <c r="H10" s="96">
        <f>H9*G10</f>
        <v>16826.534</v>
      </c>
      <c r="I10" s="101"/>
    </row>
    <row r="11" spans="1:9" x14ac:dyDescent="0.3">
      <c r="A11" s="20" t="s">
        <v>11</v>
      </c>
      <c r="B11" s="102"/>
      <c r="C11" s="103"/>
      <c r="D11" s="104"/>
      <c r="E11" s="103"/>
      <c r="F11" s="104"/>
      <c r="G11" s="105"/>
      <c r="H11" s="96">
        <f>H9+H10</f>
        <v>72543.534</v>
      </c>
      <c r="I11" s="101"/>
    </row>
    <row r="12" spans="1:9" ht="29.25" customHeight="1" x14ac:dyDescent="0.3">
      <c r="A12" s="25" t="s">
        <v>12</v>
      </c>
      <c r="B12" s="170" t="s">
        <v>13</v>
      </c>
      <c r="C12" s="171"/>
      <c r="D12" s="106"/>
      <c r="E12" s="107"/>
      <c r="F12" s="106"/>
      <c r="G12" s="108">
        <v>1979</v>
      </c>
      <c r="H12" s="109">
        <v>164.33</v>
      </c>
      <c r="I12" s="110" t="s">
        <v>53</v>
      </c>
    </row>
    <row r="13" spans="1:9" ht="17.25" customHeight="1" x14ac:dyDescent="0.3">
      <c r="A13" s="31" t="s">
        <v>15</v>
      </c>
      <c r="B13" s="170" t="s">
        <v>16</v>
      </c>
      <c r="C13" s="171"/>
      <c r="D13" s="171"/>
      <c r="E13" s="111"/>
      <c r="F13" s="106"/>
      <c r="G13" s="112"/>
      <c r="H13" s="113">
        <v>1</v>
      </c>
      <c r="I13" s="114"/>
    </row>
    <row r="14" spans="1:9" x14ac:dyDescent="0.3">
      <c r="A14" s="36" t="s">
        <v>17</v>
      </c>
      <c r="B14" s="115"/>
      <c r="C14" s="115"/>
      <c r="D14" s="115"/>
      <c r="E14" s="115"/>
      <c r="F14" s="116"/>
      <c r="G14" s="117"/>
      <c r="H14" s="118">
        <f>H11/H12*H13</f>
        <v>441.45033773504531</v>
      </c>
      <c r="I14" s="114"/>
    </row>
    <row r="15" spans="1:9" x14ac:dyDescent="0.3">
      <c r="A15" s="40" t="s">
        <v>18</v>
      </c>
      <c r="B15" s="172" t="s">
        <v>19</v>
      </c>
      <c r="C15" s="173"/>
      <c r="D15" s="173"/>
      <c r="E15" s="173"/>
      <c r="F15" s="173"/>
      <c r="G15" s="173"/>
      <c r="H15" s="174"/>
      <c r="I15" s="119"/>
    </row>
    <row r="16" spans="1:9" ht="42" customHeight="1" x14ac:dyDescent="0.3">
      <c r="A16" s="42" t="s">
        <v>20</v>
      </c>
      <c r="B16" s="157" t="s">
        <v>21</v>
      </c>
      <c r="C16" s="158"/>
      <c r="D16" s="159"/>
      <c r="E16" s="120"/>
      <c r="F16" s="121"/>
      <c r="G16" s="121"/>
      <c r="H16" s="122">
        <f>H17+H18</f>
        <v>75.285714285714278</v>
      </c>
      <c r="I16" s="110" t="s">
        <v>22</v>
      </c>
    </row>
    <row r="17" spans="1:9" ht="44.25" customHeight="1" x14ac:dyDescent="0.3">
      <c r="A17" s="46" t="s">
        <v>23</v>
      </c>
      <c r="B17" s="123" t="s">
        <v>24</v>
      </c>
      <c r="C17" s="124"/>
      <c r="D17" s="125"/>
      <c r="E17" s="126"/>
      <c r="F17" s="127">
        <v>62</v>
      </c>
      <c r="G17" s="128">
        <v>500</v>
      </c>
      <c r="H17" s="118">
        <f>(G17/500)*F17</f>
        <v>62</v>
      </c>
      <c r="I17" s="129" t="s">
        <v>56</v>
      </c>
    </row>
    <row r="18" spans="1:9" ht="39" customHeight="1" x14ac:dyDescent="0.3">
      <c r="A18" s="54" t="s">
        <v>25</v>
      </c>
      <c r="B18" s="123" t="s">
        <v>26</v>
      </c>
      <c r="C18" s="124"/>
      <c r="D18" s="125"/>
      <c r="E18" s="130"/>
      <c r="F18" s="131">
        <v>62</v>
      </c>
      <c r="G18" s="132">
        <v>450</v>
      </c>
      <c r="H18" s="133">
        <f>(G18/2100)*F18</f>
        <v>13.285714285714285</v>
      </c>
      <c r="I18" s="129" t="s">
        <v>55</v>
      </c>
    </row>
    <row r="19" spans="1:9" x14ac:dyDescent="0.3">
      <c r="A19" s="59" t="s">
        <v>28</v>
      </c>
      <c r="B19" s="134"/>
      <c r="C19" s="135"/>
      <c r="D19" s="116"/>
      <c r="E19" s="116"/>
      <c r="F19" s="136"/>
      <c r="G19" s="137"/>
      <c r="H19" s="138">
        <f>H16</f>
        <v>75.285714285714278</v>
      </c>
      <c r="I19" s="139"/>
    </row>
    <row r="20" spans="1:9" ht="38.25" customHeight="1" x14ac:dyDescent="0.3">
      <c r="A20" s="65" t="s">
        <v>29</v>
      </c>
      <c r="B20" s="140" t="s">
        <v>30</v>
      </c>
      <c r="C20" s="141"/>
      <c r="D20" s="141"/>
      <c r="E20" s="141"/>
      <c r="F20" s="142">
        <v>2</v>
      </c>
      <c r="G20" s="143">
        <v>28</v>
      </c>
      <c r="H20" s="144">
        <f>F20*G20</f>
        <v>56</v>
      </c>
      <c r="I20" s="145" t="s">
        <v>58</v>
      </c>
    </row>
    <row r="21" spans="1:9" ht="21.75" customHeight="1" x14ac:dyDescent="0.3">
      <c r="A21" s="72" t="s">
        <v>32</v>
      </c>
      <c r="B21" s="141"/>
      <c r="C21" s="130"/>
      <c r="D21" s="141"/>
      <c r="E21" s="130"/>
      <c r="F21" s="130"/>
      <c r="G21" s="130"/>
      <c r="H21" s="146">
        <f>H14+H19+H20</f>
        <v>572.73605202075964</v>
      </c>
      <c r="I21" s="147"/>
    </row>
    <row r="22" spans="1:9" ht="21" customHeight="1" x14ac:dyDescent="0.3">
      <c r="A22" s="74" t="s">
        <v>33</v>
      </c>
      <c r="B22" s="148" t="s">
        <v>34</v>
      </c>
      <c r="C22" s="149"/>
      <c r="D22" s="130"/>
      <c r="E22" s="149"/>
      <c r="F22" s="141"/>
      <c r="G22" s="149"/>
      <c r="H22" s="150">
        <v>12</v>
      </c>
      <c r="I22" s="145" t="s">
        <v>52</v>
      </c>
    </row>
    <row r="23" spans="1:9" ht="24.75" customHeight="1" x14ac:dyDescent="0.3">
      <c r="A23" s="74" t="s">
        <v>35</v>
      </c>
      <c r="B23" s="148" t="s">
        <v>36</v>
      </c>
      <c r="C23" s="141"/>
      <c r="D23" s="151"/>
      <c r="E23" s="152"/>
      <c r="F23" s="130"/>
      <c r="G23" s="141"/>
      <c r="H23" s="150">
        <v>7</v>
      </c>
      <c r="I23" s="153" t="s">
        <v>54</v>
      </c>
    </row>
    <row r="24" spans="1:9" ht="28.5" customHeight="1" thickBot="1" x14ac:dyDescent="0.35">
      <c r="A24" s="83" t="s">
        <v>37</v>
      </c>
      <c r="B24" s="154"/>
      <c r="C24" s="154"/>
      <c r="D24" s="154"/>
      <c r="E24" s="155"/>
      <c r="F24" s="155"/>
      <c r="G24" s="154"/>
      <c r="H24" s="146">
        <f>H21*H22*H23</f>
        <v>48109.828369743809</v>
      </c>
      <c r="I24" s="156"/>
    </row>
    <row r="25" spans="1:9" x14ac:dyDescent="0.3">
      <c r="H25" s="91"/>
    </row>
    <row r="26" spans="1:9" ht="19.5" hidden="1" thickBot="1" x14ac:dyDescent="0.35">
      <c r="A26" s="163" t="s">
        <v>38</v>
      </c>
      <c r="B26" s="163"/>
      <c r="C26" s="163"/>
      <c r="D26" s="163"/>
      <c r="E26" s="163"/>
      <c r="F26" s="163"/>
      <c r="G26" s="163"/>
      <c r="H26" s="163"/>
      <c r="I26" s="163"/>
    </row>
    <row r="27" spans="1:9" ht="30.75" hidden="1" x14ac:dyDescent="0.3">
      <c r="A27" s="3" t="s">
        <v>2</v>
      </c>
      <c r="B27" s="164" t="s">
        <v>3</v>
      </c>
      <c r="C27" s="165"/>
      <c r="D27" s="165"/>
      <c r="E27" s="165"/>
      <c r="F27" s="165"/>
      <c r="G27" s="165"/>
      <c r="H27" s="166"/>
      <c r="I27" s="4" t="s">
        <v>4</v>
      </c>
    </row>
    <row r="28" spans="1:9" ht="45" hidden="1" customHeight="1" x14ac:dyDescent="0.3">
      <c r="A28" s="5" t="s">
        <v>5</v>
      </c>
      <c r="B28" s="176" t="s">
        <v>39</v>
      </c>
      <c r="C28" s="177"/>
      <c r="D28" s="177"/>
      <c r="E28" s="177"/>
      <c r="F28" s="177"/>
      <c r="G28" s="177"/>
      <c r="H28" s="177"/>
      <c r="I28" s="178"/>
    </row>
    <row r="29" spans="1:9" ht="39" hidden="1" customHeight="1" x14ac:dyDescent="0.3">
      <c r="A29" s="6" t="s">
        <v>6</v>
      </c>
      <c r="B29" s="167" t="s">
        <v>40</v>
      </c>
      <c r="C29" s="168"/>
      <c r="D29" s="168"/>
      <c r="E29" s="168"/>
      <c r="F29" s="168"/>
      <c r="G29" s="168"/>
      <c r="H29" s="168"/>
      <c r="I29" s="169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79" t="s">
        <v>10</v>
      </c>
      <c r="C31" s="18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70" t="s">
        <v>13</v>
      </c>
      <c r="C33" s="171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70" t="s">
        <v>16</v>
      </c>
      <c r="C34" s="171"/>
      <c r="D34" s="171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81" t="s">
        <v>19</v>
      </c>
      <c r="C36" s="182"/>
      <c r="D36" s="182"/>
      <c r="E36" s="182"/>
      <c r="F36" s="182"/>
      <c r="G36" s="182"/>
      <c r="H36" s="183"/>
      <c r="I36" s="41"/>
    </row>
    <row r="37" spans="1:9" ht="30" hidden="1" customHeight="1" x14ac:dyDescent="0.3">
      <c r="A37" s="42" t="s">
        <v>20</v>
      </c>
      <c r="B37" s="184" t="s">
        <v>21</v>
      </c>
      <c r="C37" s="185"/>
      <c r="D37" s="18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75" t="s">
        <v>57</v>
      </c>
      <c r="B47" s="175"/>
      <c r="C47" s="175"/>
      <c r="D47" s="175"/>
      <c r="E47" s="175"/>
      <c r="F47" s="175"/>
      <c r="G47" s="175"/>
      <c r="H47" s="175"/>
      <c r="I47" s="175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Семенова</cp:lastModifiedBy>
  <cp:lastPrinted>2020-08-07T16:08:46Z</cp:lastPrinted>
  <dcterms:created xsi:type="dcterms:W3CDTF">2017-09-26T07:45:13Z</dcterms:created>
  <dcterms:modified xsi:type="dcterms:W3CDTF">2022-11-07T12:39:31Z</dcterms:modified>
</cp:coreProperties>
</file>