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/>
  </bookViews>
  <sheets>
    <sheet name="Лист3" sheetId="3" r:id="rId1"/>
    <sheet name="Лист1" sheetId="4" r:id="rId2"/>
  </sheets>
  <definedNames>
    <definedName name="_xlnm.Print_Area" localSheetId="0">Лист3!$A$1:$R$36</definedName>
  </definedNames>
  <calcPr calcId="114210"/>
</workbook>
</file>

<file path=xl/calcChain.xml><?xml version="1.0" encoding="utf-8"?>
<calcChain xmlns="http://schemas.openxmlformats.org/spreadsheetml/2006/main">
  <c r="H31" i="3"/>
  <c r="J31"/>
  <c r="J35"/>
  <c r="E35"/>
  <c r="F35"/>
  <c r="H35"/>
  <c r="K35"/>
  <c r="K34"/>
  <c r="J34"/>
  <c r="K31"/>
  <c r="E31"/>
  <c r="F31"/>
  <c r="G31"/>
  <c r="D31"/>
  <c r="I31"/>
  <c r="P35"/>
  <c r="O35"/>
  <c r="N35"/>
  <c r="Q34"/>
  <c r="P34"/>
  <c r="O34"/>
  <c r="N34"/>
  <c r="L34"/>
  <c r="I34"/>
  <c r="J23"/>
  <c r="H34"/>
  <c r="G34"/>
  <c r="F34"/>
  <c r="E34"/>
  <c r="D34"/>
  <c r="C34"/>
  <c r="I35"/>
  <c r="G35"/>
  <c r="D35"/>
  <c r="C35"/>
  <c r="C33"/>
  <c r="H33"/>
  <c r="M33"/>
  <c r="M34"/>
  <c r="C31"/>
  <c r="L31"/>
  <c r="N31"/>
  <c r="O31"/>
  <c r="P31"/>
  <c r="Q31"/>
  <c r="Q35"/>
  <c r="L35"/>
  <c r="M31"/>
  <c r="M35"/>
  <c r="H8"/>
  <c r="H9"/>
  <c r="H23"/>
  <c r="D23"/>
  <c r="E23"/>
  <c r="F23"/>
  <c r="M30"/>
  <c r="H30"/>
  <c r="M29"/>
  <c r="H29"/>
  <c r="M28"/>
  <c r="H28"/>
  <c r="H27"/>
  <c r="H26"/>
  <c r="M27"/>
  <c r="M26"/>
  <c r="M25"/>
  <c r="H25"/>
  <c r="C29"/>
  <c r="C30"/>
  <c r="C28"/>
  <c r="C27"/>
  <c r="C26"/>
  <c r="C25"/>
  <c r="M23"/>
  <c r="N23"/>
  <c r="O23"/>
  <c r="P23"/>
  <c r="Q23"/>
  <c r="K23"/>
  <c r="L23"/>
  <c r="I23"/>
  <c r="G23"/>
  <c r="M10"/>
  <c r="M11"/>
  <c r="M12"/>
  <c r="M13"/>
  <c r="M14"/>
  <c r="M15"/>
  <c r="M16"/>
  <c r="M17"/>
  <c r="M18"/>
  <c r="M19"/>
  <c r="M20"/>
  <c r="M21"/>
  <c r="M22"/>
  <c r="M9"/>
  <c r="H10"/>
  <c r="H11"/>
  <c r="H12"/>
  <c r="H13"/>
  <c r="H14"/>
  <c r="H15"/>
  <c r="H16"/>
  <c r="H17"/>
  <c r="H18"/>
  <c r="H19"/>
  <c r="H20"/>
  <c r="H21"/>
  <c r="H22"/>
  <c r="C10"/>
  <c r="C11"/>
  <c r="C12"/>
  <c r="C13"/>
  <c r="C14"/>
  <c r="C15"/>
  <c r="C16"/>
  <c r="C17"/>
  <c r="C18"/>
  <c r="C19"/>
  <c r="C20"/>
  <c r="C21"/>
  <c r="C22"/>
  <c r="C9"/>
  <c r="M8"/>
  <c r="C8"/>
  <c r="C23"/>
</calcChain>
</file>

<file path=xl/sharedStrings.xml><?xml version="1.0" encoding="utf-8"?>
<sst xmlns="http://schemas.openxmlformats.org/spreadsheetml/2006/main" count="81" uniqueCount="65">
  <si>
    <t>1.7.</t>
  </si>
  <si>
    <t>Итого по Подпрограмме I</t>
  </si>
  <si>
    <t>Итого по Подпрограмме II</t>
  </si>
  <si>
    <t>Наименование подпрограмм, 
мероприятий</t>
  </si>
  <si>
    <t>План по программе</t>
  </si>
  <si>
    <t>Уточненный план по бюджету*</t>
  </si>
  <si>
    <t>Кассовое исполнение*</t>
  </si>
  <si>
    <t xml:space="preserve">федеральный 
бюджет
</t>
  </si>
  <si>
    <t xml:space="preserve">окружной
бюджет 
</t>
  </si>
  <si>
    <t xml:space="preserve">другие 
источники
</t>
  </si>
  <si>
    <t>1.1.</t>
  </si>
  <si>
    <t>1.2.</t>
  </si>
  <si>
    <t>1.3.</t>
  </si>
  <si>
    <t>2.1.</t>
  </si>
  <si>
    <t>2.2.</t>
  </si>
  <si>
    <t>2.3.</t>
  </si>
  <si>
    <t>2.4.</t>
  </si>
  <si>
    <t>1.4.</t>
  </si>
  <si>
    <t>1.5.</t>
  </si>
  <si>
    <t>1.6.</t>
  </si>
  <si>
    <t xml:space="preserve">Примечание:
- в графе 2 указываются наименование подпрограмм и мероприятий в последовательности, предусмотренной целевой программой;
- в графах 4 - 7 проставляются денежные средства, предусмотренные утвержденной целевой программой на соответствующий финансовый год, с последними изменениями;
- графа 3 = графа 4 + графа 5 + графа 6+ графа 7;
- в графах 9 - 12 проставляются денежные средства, утвержденные бюджетом;
- графа 8 = графа 9 + графа 10 + графа 11+ графа 12;
- в графах 14 - 17 проставляются денежные средства по кассовому исполнению,  поквартально с нарастающим итогом;
- графа 13 = графа 14 + графа 15 + графа 16+ графа 17;
- при отсутствии финансовых средств в графах 3 - 17 проставляются нули;
- графы 8-17* согласовываются с комитетом по финансам. </t>
  </si>
  <si>
    <t>Всего</t>
  </si>
  <si>
    <t>ИТОГО:</t>
  </si>
  <si>
    <t xml:space="preserve">городской бюджет
</t>
  </si>
  <si>
    <t>№</t>
  </si>
  <si>
    <t>Отчет о ходе реализации муниципальной программы                                                                                                     ТАБЛИЦА 1</t>
  </si>
  <si>
    <t>1.8.</t>
  </si>
  <si>
    <t>Руководитель ___________________  Е.В. Булыгина</t>
  </si>
  <si>
    <t>Подпрограмма I. Укрепление межнационального и межконфессионального согласия, поддержка и развитие языков и культуры народов Российской Федерации, проживающих на территории муниципального образования, обеспечение социальной и культурной адаптации мигрантов, профилактика межнациональных (межэтнических), межконфессиональных конфликтов</t>
  </si>
  <si>
    <t>1.9.</t>
  </si>
  <si>
    <t>1.10.</t>
  </si>
  <si>
    <t>1.11.</t>
  </si>
  <si>
    <t>1.12.</t>
  </si>
  <si>
    <t>1.13.</t>
  </si>
  <si>
    <t>1.14.</t>
  </si>
  <si>
    <t>1.15.</t>
  </si>
  <si>
    <t>2.5.</t>
  </si>
  <si>
    <t>2.6.</t>
  </si>
  <si>
    <t>Подпрограмма II. Участие в профилактике экстремизма, а также в минимизации и (или) ликвидации последствий проявлений экстремизма</t>
  </si>
  <si>
    <t>Оказание поддержки некоммерческим организациям для реализации проектов и участия в мероприятиях в сфере межнациональных (межэтнических) отношений, профилактики экстремизма(1,2,3)</t>
  </si>
  <si>
    <t xml:space="preserve">Содействие религиозным организациям в культурно-просветительской и социально-значимой 
деятельности, направленной на развитие межнационального и межконфессионального диалога, возрождению семейных ценностей, 
противодействию экстремизму, национальной и религиозной нетерпимости (1,2)
</t>
  </si>
  <si>
    <t>Мероприятия просветительского характера для представителей общественных объединений, религиозных организаций по вопросам укрепления межнационального и межконфессионального согласия, обеспечения социальной и культурной адаптации мигрантов, профилактики экстремизма на территории муниципального образования(1,2)</t>
  </si>
  <si>
    <t>Укрепление общероссийской гражданской идентичности. Мероприятия, приуроченные к памятным датам в истории народов России, государственным праздникам (День Конституции России, День России, День государственного флага России, День народного единства) (1,2)</t>
  </si>
  <si>
    <t>Развитие и использование потенциала молодежи в интересах укрепления единства российской нации, упрочения мира и согласия (1,2,3)</t>
  </si>
  <si>
    <t>Проведение информационных кампании,  направленных на укрепление общероссийского гражданского единства и гармонизацию межнациональных и межконфессиональных отношений, профилактику экстремизма (1)</t>
  </si>
  <si>
    <t xml:space="preserve">Конкурс журналистских работ и проектов 
(программ) редакций СМИ по освещению мероприятий, направленных на укрепление общероссийского гражданского единства, гармонизацию межнациональных и межконфессиональных отношений, профилактику экстремизма (1)
</t>
  </si>
  <si>
    <t>Конкурс социальной рекламы (видеоролик, плакат), направленной на укрепление общероссийского гражданского единства, гармонизацию межнациональных и межконфессиональных отношений, профилактику экстремизма (1)</t>
  </si>
  <si>
    <t>Содействие этнокультурному многообразию народов России (1,2,3)</t>
  </si>
  <si>
    <t>Просветительские мероприятия, направленные на популяризацию и поддержку русского языка, как государственного языка Российской Федерации и языка межнационального общения (1,2)</t>
  </si>
  <si>
    <t>Просветительские мероприятия, направленные на популяризацию и поддержку родных языков народов России, проживающих в муниципальном образовании (1,3)</t>
  </si>
  <si>
    <t xml:space="preserve">Реализация мер, направленных на социальную и культурную адаптацию мигрантов, анализ их эффективности, в том числе издание и распространение информационных материалов для мигрантов
(1,2)
</t>
  </si>
  <si>
    <t xml:space="preserve">Совершенствование системы мер, обеспечивающих уважительное отношение мигрантов к культуре и традициям принимающего сообщества (1,2) </t>
  </si>
  <si>
    <t xml:space="preserve">Привлечение средств массовой информации к формированию положительного образа мигранта, популяризация легального труда мигрантов 
(1)
</t>
  </si>
  <si>
    <t>Создание и поддержка центра национальных культур (1)</t>
  </si>
  <si>
    <t>Обеспечение эффективного мониторинга состояния межнациональных, межконфессиональных отношений и раннего предупреждения конфликтных ситуаций и выявления фактов распространения идеологии экстремизма(1)</t>
  </si>
  <si>
    <t>Реализация мер по профилактике распространения экстремистской идеологии, создание экспертной панели для возможности оперативно выявлять и своевременно реагировать на зарождающиеся конфликты в сфере межнациональных и этноконфессиональных отношений (1,2)</t>
  </si>
  <si>
    <t>Мониторинг экстремистских настроений в молодежной среде</t>
  </si>
  <si>
    <t>Проведение в образовательных организациях мероприятий по воспитанию патриотизма, культуры мирного поведения, по обучению навыкам бесконфликтного общения, а также умению отстаивать собственное мнение, противодействовать социально опасному поведению, в том числе вовлечению в экстремистскую деятельность, всеми законными средствами (1)</t>
  </si>
  <si>
    <t xml:space="preserve">Организация просветительской работы среди обучающихся общеобразовательных организаций, направленной на формирование знаний об ответственности за участие в экстремистской деятельности, разжигание межнациональной, межрелигиозной розни
(1)
</t>
  </si>
  <si>
    <t xml:space="preserve">Повышение профессионального уровня работников образовательных организаций, учреждений культуры, спорта, социальной и молодежной политики в сфере профилактики экстремизма, внедрение и использование новых методик, направленных на профилактику экстремизма 
(1)
</t>
  </si>
  <si>
    <t>Подпрограмма III. Создание условий для антитеррористической безопасности в муниципальном образовании</t>
  </si>
  <si>
    <t xml:space="preserve">Повышение уровня антитеррористической защищенности муниципальных объектов (4)
</t>
  </si>
  <si>
    <t>«Укрепление межнационального и межконфессионального согласия, профилактика экстремизма в городе Пыть-Яхе» за 1 квартал 2020</t>
  </si>
  <si>
    <t>Заключено соглашение на предоставлении субсидии из бюджета ХМАО-Югры № 43 от 16.01.2020 г.</t>
  </si>
  <si>
    <t>Соглашение о порядке и условиях предоставления субсидии из бюджета муниципального образования городской округ город Пыть-Ях муниципальному автономному учреждению культуры "Культурно-досуговый центр" на иные цели в соответствии с абзацем вторым пункта 1 стать 78.1 Бюджетного кодекса Российской Федерации от 09.01.2020 № 037/1 (в ред. дополнительного соглашения от 06.04.2020 № 2).Заключены контракт: ООО Костанта: от 30.01.2020 № 86-171П на поставку металлодетекторов на сумму 798000,0 руб., от 30.01.2020 № 86-172-П на поставку металлодетекторов, мобильных ограждений на сумму 306757,0 руб, от 05.02.2020 № 86-178-П на поставку мобильного ограждения на сумму 136800,00 руб,  с ООО "Ульстрра": от 04.02.2020 № 86-175П на сумму 799000,0 руб. и 86-176П на сумму 799000,0руб на поставку металлодетекторов, ООО "Салон МС" от 04.02.2020 № 86-177П на сумму 797243,0 руб. на поставку ручных металлодетекторов, мобильных ограждений.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</si>
</sst>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0"/>
      <name val="Arial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Times New Roman"/>
      <family val="1"/>
      <charset val="204"/>
    </font>
    <font>
      <b/>
      <sz val="8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8"/>
      <color indexed="1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9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164" fontId="1" fillId="0" borderId="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1" fillId="0" borderId="1" xfId="0" applyNumberFormat="1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164" fontId="1" fillId="0" borderId="0" xfId="0" applyNumberFormat="1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top"/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top"/>
      <protection locked="0"/>
    </xf>
    <xf numFmtId="164" fontId="5" fillId="2" borderId="1" xfId="0" applyNumberFormat="1" applyFont="1" applyFill="1" applyBorder="1" applyAlignment="1" applyProtection="1">
      <alignment vertical="center"/>
      <protection hidden="1"/>
    </xf>
    <xf numFmtId="164" fontId="5" fillId="3" borderId="1" xfId="0" applyNumberFormat="1" applyFont="1" applyFill="1" applyBorder="1" applyAlignment="1" applyProtection="1">
      <alignment vertical="center"/>
      <protection hidden="1"/>
    </xf>
    <xf numFmtId="164" fontId="12" fillId="0" borderId="0" xfId="0" applyNumberFormat="1" applyFont="1" applyFill="1" applyAlignment="1" applyProtection="1">
      <alignment vertical="center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center" wrapText="1"/>
      <protection locked="0"/>
    </xf>
    <xf numFmtId="0" fontId="4" fillId="4" borderId="0" xfId="0" applyFont="1" applyFill="1" applyAlignment="1" applyProtection="1">
      <alignment vertical="center"/>
      <protection locked="0"/>
    </xf>
    <xf numFmtId="0" fontId="1" fillId="4" borderId="1" xfId="0" applyNumberFormat="1" applyFont="1" applyFill="1" applyBorder="1" applyAlignment="1" applyProtection="1">
      <alignment horizontal="left" vertical="top" wrapText="1"/>
      <protection locked="0"/>
    </xf>
    <xf numFmtId="164" fontId="13" fillId="2" borderId="1" xfId="0" applyNumberFormat="1" applyFont="1" applyFill="1" applyBorder="1" applyAlignment="1" applyProtection="1">
      <alignment vertical="center"/>
      <protection hidden="1"/>
    </xf>
    <xf numFmtId="0" fontId="1" fillId="0" borderId="2" xfId="0" applyFont="1" applyFill="1" applyBorder="1" applyAlignment="1" applyProtection="1">
      <alignment horizontal="left" vertical="top" wrapText="1"/>
      <protection locked="0"/>
    </xf>
    <xf numFmtId="16" fontId="1" fillId="4" borderId="1" xfId="0" applyNumberFormat="1" applyFont="1" applyFill="1" applyBorder="1" applyAlignment="1" applyProtection="1">
      <alignment horizontal="left" vertical="top" wrapText="1"/>
      <protection locked="0"/>
    </xf>
    <xf numFmtId="16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16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16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16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7" fillId="5" borderId="2" xfId="0" applyFont="1" applyFill="1" applyBorder="1" applyAlignment="1" applyProtection="1">
      <alignment horizontal="left" vertical="center" wrapText="1"/>
      <protection locked="0"/>
    </xf>
    <xf numFmtId="0" fontId="8" fillId="5" borderId="3" xfId="0" applyFont="1" applyFill="1" applyBorder="1" applyAlignment="1" applyProtection="1">
      <alignment horizontal="left" vertical="center" wrapText="1"/>
      <protection locked="0"/>
    </xf>
    <xf numFmtId="0" fontId="8" fillId="5" borderId="4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6"/>
  <sheetViews>
    <sheetView tabSelected="1" view="pageBreakPreview" zoomScale="85" zoomScaleNormal="70" zoomScaleSheetLayoutView="85" workbookViewId="0">
      <pane xSplit="2" ySplit="5" topLeftCell="C30" activePane="bottomRight" state="frozen"/>
      <selection pane="topRight" activeCell="C1" sqref="C1"/>
      <selection pane="bottomLeft" activeCell="A6" sqref="A6"/>
      <selection pane="bottomRight" activeCell="R33" sqref="R33"/>
    </sheetView>
  </sheetViews>
  <sheetFormatPr defaultRowHeight="11.25"/>
  <cols>
    <col min="1" max="1" width="5.85546875" style="22" customWidth="1"/>
    <col min="2" max="2" width="27.7109375" style="5" customWidth="1"/>
    <col min="3" max="3" width="8.42578125" style="12" customWidth="1"/>
    <col min="4" max="6" width="6" style="12" customWidth="1"/>
    <col min="7" max="7" width="6" style="5" customWidth="1"/>
    <col min="8" max="8" width="6.5703125" style="12" customWidth="1"/>
    <col min="9" max="10" width="6" style="5" customWidth="1"/>
    <col min="11" max="11" width="6" style="12" customWidth="1"/>
    <col min="12" max="12" width="6" style="5" customWidth="1"/>
    <col min="13" max="13" width="8.85546875" style="12" customWidth="1"/>
    <col min="14" max="14" width="6" style="12" customWidth="1"/>
    <col min="15" max="15" width="6" style="5" customWidth="1"/>
    <col min="16" max="16" width="7.5703125" style="5" customWidth="1"/>
    <col min="17" max="17" width="6" style="5" customWidth="1"/>
    <col min="18" max="18" width="58" style="22" customWidth="1"/>
    <col min="19" max="16384" width="9.140625" style="5"/>
  </cols>
  <sheetData>
    <row r="1" spans="1:18" s="1" customFormat="1" ht="17.45" customHeight="1">
      <c r="A1" s="42" t="s">
        <v>25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18" s="2" customFormat="1" ht="66" customHeight="1">
      <c r="A2" s="43" t="s">
        <v>62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14.45" customHeight="1">
      <c r="A3" s="3"/>
      <c r="B3" s="3"/>
      <c r="C3" s="4"/>
      <c r="D3" s="4"/>
      <c r="E3" s="4"/>
      <c r="F3" s="4"/>
      <c r="G3" s="3"/>
      <c r="H3" s="4"/>
      <c r="I3" s="3"/>
      <c r="J3" s="3"/>
      <c r="K3" s="4"/>
      <c r="L3" s="3"/>
      <c r="M3" s="4"/>
      <c r="N3" s="4"/>
      <c r="O3" s="3"/>
      <c r="P3" s="3"/>
      <c r="Q3" s="3"/>
      <c r="R3" s="3"/>
    </row>
    <row r="4" spans="1:18" s="7" customFormat="1" ht="15.75" customHeight="1">
      <c r="A4" s="50" t="s">
        <v>24</v>
      </c>
      <c r="B4" s="51" t="s">
        <v>3</v>
      </c>
      <c r="C4" s="44" t="s">
        <v>4</v>
      </c>
      <c r="D4" s="44"/>
      <c r="E4" s="44"/>
      <c r="F4" s="44"/>
      <c r="G4" s="44"/>
      <c r="H4" s="44" t="s">
        <v>5</v>
      </c>
      <c r="I4" s="44"/>
      <c r="J4" s="44"/>
      <c r="K4" s="44"/>
      <c r="L4" s="44"/>
      <c r="M4" s="44" t="s">
        <v>6</v>
      </c>
      <c r="N4" s="44"/>
      <c r="O4" s="44"/>
      <c r="P4" s="44"/>
      <c r="Q4" s="44"/>
      <c r="R4" s="45">
        <v>80</v>
      </c>
    </row>
    <row r="5" spans="1:18" s="7" customFormat="1" ht="66.75" customHeight="1">
      <c r="A5" s="50"/>
      <c r="B5" s="51"/>
      <c r="C5" s="6" t="s">
        <v>21</v>
      </c>
      <c r="D5" s="8" t="s">
        <v>7</v>
      </c>
      <c r="E5" s="8" t="s">
        <v>8</v>
      </c>
      <c r="F5" s="8" t="s">
        <v>23</v>
      </c>
      <c r="G5" s="8" t="s">
        <v>9</v>
      </c>
      <c r="H5" s="6" t="s">
        <v>21</v>
      </c>
      <c r="I5" s="8" t="s">
        <v>7</v>
      </c>
      <c r="J5" s="8" t="s">
        <v>8</v>
      </c>
      <c r="K5" s="8" t="s">
        <v>23</v>
      </c>
      <c r="L5" s="8" t="s">
        <v>9</v>
      </c>
      <c r="M5" s="6" t="s">
        <v>21</v>
      </c>
      <c r="N5" s="8" t="s">
        <v>7</v>
      </c>
      <c r="O5" s="8" t="s">
        <v>8</v>
      </c>
      <c r="P5" s="8" t="s">
        <v>23</v>
      </c>
      <c r="Q5" s="8" t="s">
        <v>9</v>
      </c>
      <c r="R5" s="46"/>
    </row>
    <row r="6" spans="1:18" s="7" customFormat="1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</row>
    <row r="7" spans="1:18" s="1" customFormat="1" ht="49.5" customHeight="1">
      <c r="A7" s="47" t="s">
        <v>28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9"/>
    </row>
    <row r="8" spans="1:18" s="12" customFormat="1" ht="133.5" customHeight="1">
      <c r="A8" s="9" t="s">
        <v>10</v>
      </c>
      <c r="B8" s="10" t="s">
        <v>39</v>
      </c>
      <c r="C8" s="24">
        <f>D8+E8+F8+G8</f>
        <v>0</v>
      </c>
      <c r="D8" s="11">
        <v>0</v>
      </c>
      <c r="E8" s="11">
        <v>0</v>
      </c>
      <c r="F8" s="11">
        <v>0</v>
      </c>
      <c r="G8" s="11">
        <v>0</v>
      </c>
      <c r="H8" s="30">
        <f>I8+J8+K8+L8</f>
        <v>0</v>
      </c>
      <c r="I8" s="11">
        <v>0</v>
      </c>
      <c r="J8" s="11">
        <v>0</v>
      </c>
      <c r="K8" s="11">
        <v>0</v>
      </c>
      <c r="L8" s="11">
        <v>0</v>
      </c>
      <c r="M8" s="23">
        <f>N8+O8+P8+Q8</f>
        <v>0</v>
      </c>
      <c r="N8" s="11">
        <v>0</v>
      </c>
      <c r="O8" s="11">
        <v>0</v>
      </c>
      <c r="P8" s="11">
        <v>0</v>
      </c>
      <c r="Q8" s="11">
        <v>0</v>
      </c>
      <c r="R8" s="9"/>
    </row>
    <row r="9" spans="1:18" s="28" customFormat="1" ht="130.5" customHeight="1">
      <c r="A9" s="26" t="s">
        <v>11</v>
      </c>
      <c r="B9" s="27" t="s">
        <v>40</v>
      </c>
      <c r="C9" s="24">
        <f>D9+E9+F9+G9</f>
        <v>16.7</v>
      </c>
      <c r="D9" s="11">
        <v>0</v>
      </c>
      <c r="E9" s="11">
        <v>6.7</v>
      </c>
      <c r="F9" s="11">
        <v>10</v>
      </c>
      <c r="G9" s="11">
        <v>0</v>
      </c>
      <c r="H9" s="23">
        <f>I9+J9+K9+L9</f>
        <v>16.7</v>
      </c>
      <c r="I9" s="11">
        <v>0</v>
      </c>
      <c r="J9" s="11">
        <v>6.7</v>
      </c>
      <c r="K9" s="11">
        <v>10</v>
      </c>
      <c r="L9" s="11">
        <v>0</v>
      </c>
      <c r="M9" s="23">
        <f>N9+O9+P9+Q9</f>
        <v>0</v>
      </c>
      <c r="N9" s="11">
        <v>0</v>
      </c>
      <c r="O9" s="11">
        <v>0</v>
      </c>
      <c r="P9" s="11">
        <v>0</v>
      </c>
      <c r="Q9" s="11">
        <v>0</v>
      </c>
      <c r="R9" s="26" t="s">
        <v>63</v>
      </c>
    </row>
    <row r="10" spans="1:18" s="28" customFormat="1" ht="128.25" customHeight="1">
      <c r="A10" s="26" t="s">
        <v>12</v>
      </c>
      <c r="B10" s="27" t="s">
        <v>41</v>
      </c>
      <c r="C10" s="24">
        <f t="shared" ref="C10:C22" si="0">D10+E10+F10+G10</f>
        <v>0</v>
      </c>
      <c r="D10" s="11">
        <v>0</v>
      </c>
      <c r="E10" s="11">
        <v>0</v>
      </c>
      <c r="F10" s="11">
        <v>0</v>
      </c>
      <c r="G10" s="11">
        <v>0</v>
      </c>
      <c r="H10" s="30">
        <f t="shared" ref="H10:H22" si="1">I10+J10+K10+L10</f>
        <v>0</v>
      </c>
      <c r="I10" s="11">
        <v>0</v>
      </c>
      <c r="J10" s="11">
        <v>0</v>
      </c>
      <c r="K10" s="11">
        <v>0</v>
      </c>
      <c r="L10" s="11">
        <v>0</v>
      </c>
      <c r="M10" s="23">
        <f t="shared" ref="M10:M22" si="2">N10+O10+P10+Q10</f>
        <v>0</v>
      </c>
      <c r="N10" s="11">
        <v>0</v>
      </c>
      <c r="O10" s="11">
        <v>0</v>
      </c>
      <c r="P10" s="11">
        <v>0</v>
      </c>
      <c r="Q10" s="11">
        <v>0</v>
      </c>
      <c r="R10" s="26"/>
    </row>
    <row r="11" spans="1:18" s="28" customFormat="1" ht="121.5" customHeight="1">
      <c r="A11" s="26" t="s">
        <v>17</v>
      </c>
      <c r="B11" s="27" t="s">
        <v>42</v>
      </c>
      <c r="C11" s="24">
        <f t="shared" si="0"/>
        <v>33.299999999999997</v>
      </c>
      <c r="D11" s="11">
        <v>0</v>
      </c>
      <c r="E11" s="11">
        <v>13.3</v>
      </c>
      <c r="F11" s="11">
        <v>20</v>
      </c>
      <c r="G11" s="11">
        <v>0</v>
      </c>
      <c r="H11" s="23">
        <f t="shared" si="1"/>
        <v>33.299999999999997</v>
      </c>
      <c r="I11" s="11">
        <v>0</v>
      </c>
      <c r="J11" s="11">
        <v>13.3</v>
      </c>
      <c r="K11" s="11">
        <v>20</v>
      </c>
      <c r="L11" s="11">
        <v>0</v>
      </c>
      <c r="M11" s="23">
        <f t="shared" si="2"/>
        <v>0</v>
      </c>
      <c r="N11" s="11">
        <v>0</v>
      </c>
      <c r="O11" s="11">
        <v>0</v>
      </c>
      <c r="P11" s="11">
        <v>0</v>
      </c>
      <c r="Q11" s="11">
        <v>0</v>
      </c>
      <c r="R11" s="26" t="s">
        <v>63</v>
      </c>
    </row>
    <row r="12" spans="1:18" s="28" customFormat="1" ht="72" customHeight="1">
      <c r="A12" s="26" t="s">
        <v>18</v>
      </c>
      <c r="B12" s="27" t="s">
        <v>43</v>
      </c>
      <c r="C12" s="24">
        <f t="shared" si="0"/>
        <v>0</v>
      </c>
      <c r="D12" s="11">
        <v>0</v>
      </c>
      <c r="E12" s="11">
        <v>0</v>
      </c>
      <c r="F12" s="11">
        <v>0</v>
      </c>
      <c r="G12" s="11">
        <v>0</v>
      </c>
      <c r="H12" s="30">
        <f t="shared" si="1"/>
        <v>0</v>
      </c>
      <c r="I12" s="11">
        <v>0</v>
      </c>
      <c r="J12" s="11">
        <v>0</v>
      </c>
      <c r="K12" s="11">
        <v>0</v>
      </c>
      <c r="L12" s="11">
        <v>0</v>
      </c>
      <c r="M12" s="23">
        <f t="shared" si="2"/>
        <v>0</v>
      </c>
      <c r="N12" s="11">
        <v>0</v>
      </c>
      <c r="O12" s="11">
        <v>0</v>
      </c>
      <c r="P12" s="11">
        <v>0</v>
      </c>
      <c r="Q12" s="11">
        <v>0</v>
      </c>
      <c r="R12" s="26"/>
    </row>
    <row r="13" spans="1:18" s="12" customFormat="1" ht="94.5" customHeight="1">
      <c r="A13" s="15" t="s">
        <v>19</v>
      </c>
      <c r="B13" s="10" t="s">
        <v>44</v>
      </c>
      <c r="C13" s="24">
        <f t="shared" si="0"/>
        <v>0</v>
      </c>
      <c r="D13" s="11">
        <v>0</v>
      </c>
      <c r="E13" s="11">
        <v>0</v>
      </c>
      <c r="F13" s="11">
        <v>0</v>
      </c>
      <c r="G13" s="11">
        <v>0</v>
      </c>
      <c r="H13" s="23">
        <f t="shared" si="1"/>
        <v>0</v>
      </c>
      <c r="I13" s="11">
        <v>0</v>
      </c>
      <c r="J13" s="11">
        <v>0</v>
      </c>
      <c r="K13" s="11">
        <v>0</v>
      </c>
      <c r="L13" s="11">
        <v>0</v>
      </c>
      <c r="M13" s="23">
        <f t="shared" si="2"/>
        <v>0</v>
      </c>
      <c r="N13" s="11">
        <v>0</v>
      </c>
      <c r="O13" s="11">
        <v>0</v>
      </c>
      <c r="P13" s="11">
        <v>0</v>
      </c>
      <c r="Q13" s="11">
        <v>0</v>
      </c>
      <c r="R13" s="9"/>
    </row>
    <row r="14" spans="1:18" s="28" customFormat="1" ht="123.75" customHeight="1">
      <c r="A14" s="29" t="s">
        <v>0</v>
      </c>
      <c r="B14" s="27" t="s">
        <v>45</v>
      </c>
      <c r="C14" s="24">
        <f t="shared" si="0"/>
        <v>0</v>
      </c>
      <c r="D14" s="11">
        <v>0</v>
      </c>
      <c r="E14" s="11">
        <v>0</v>
      </c>
      <c r="F14" s="11">
        <v>0</v>
      </c>
      <c r="G14" s="11">
        <v>0</v>
      </c>
      <c r="H14" s="30">
        <f t="shared" si="1"/>
        <v>0</v>
      </c>
      <c r="I14" s="11">
        <v>0</v>
      </c>
      <c r="J14" s="11">
        <v>0</v>
      </c>
      <c r="K14" s="11">
        <v>0</v>
      </c>
      <c r="L14" s="11">
        <v>0</v>
      </c>
      <c r="M14" s="23">
        <f t="shared" si="2"/>
        <v>0</v>
      </c>
      <c r="N14" s="11">
        <v>0</v>
      </c>
      <c r="O14" s="11">
        <v>0</v>
      </c>
      <c r="P14" s="11">
        <v>0</v>
      </c>
      <c r="Q14" s="11">
        <v>0</v>
      </c>
      <c r="R14" s="26"/>
    </row>
    <row r="15" spans="1:18" s="28" customFormat="1" ht="98.25" customHeight="1">
      <c r="A15" s="32" t="s">
        <v>26</v>
      </c>
      <c r="B15" s="27" t="s">
        <v>46</v>
      </c>
      <c r="C15" s="24">
        <f t="shared" si="0"/>
        <v>16.7</v>
      </c>
      <c r="D15" s="11">
        <v>0</v>
      </c>
      <c r="E15" s="11">
        <v>6.7</v>
      </c>
      <c r="F15" s="11">
        <v>10</v>
      </c>
      <c r="G15" s="11">
        <v>0</v>
      </c>
      <c r="H15" s="23">
        <f t="shared" si="1"/>
        <v>16.7</v>
      </c>
      <c r="I15" s="11">
        <v>0</v>
      </c>
      <c r="J15" s="11">
        <v>6.7</v>
      </c>
      <c r="K15" s="11">
        <v>10</v>
      </c>
      <c r="L15" s="11">
        <v>0</v>
      </c>
      <c r="M15" s="23">
        <f t="shared" si="2"/>
        <v>0</v>
      </c>
      <c r="N15" s="11">
        <v>0</v>
      </c>
      <c r="O15" s="11">
        <v>0</v>
      </c>
      <c r="P15" s="11">
        <v>0</v>
      </c>
      <c r="Q15" s="11">
        <v>0</v>
      </c>
      <c r="R15" s="26" t="s">
        <v>63</v>
      </c>
    </row>
    <row r="16" spans="1:18" s="28" customFormat="1" ht="55.5" customHeight="1">
      <c r="A16" s="29" t="s">
        <v>29</v>
      </c>
      <c r="B16" s="27" t="s">
        <v>47</v>
      </c>
      <c r="C16" s="24">
        <f t="shared" si="0"/>
        <v>0</v>
      </c>
      <c r="D16" s="11">
        <v>0</v>
      </c>
      <c r="E16" s="11">
        <v>0</v>
      </c>
      <c r="F16" s="11">
        <v>0</v>
      </c>
      <c r="G16" s="11">
        <v>0</v>
      </c>
      <c r="H16" s="30">
        <f t="shared" si="1"/>
        <v>0</v>
      </c>
      <c r="I16" s="11">
        <v>0</v>
      </c>
      <c r="J16" s="11">
        <v>0</v>
      </c>
      <c r="K16" s="11">
        <v>0</v>
      </c>
      <c r="L16" s="11">
        <v>0</v>
      </c>
      <c r="M16" s="23">
        <f t="shared" si="2"/>
        <v>0</v>
      </c>
      <c r="N16" s="11">
        <v>0</v>
      </c>
      <c r="O16" s="11">
        <v>0</v>
      </c>
      <c r="P16" s="11">
        <v>0</v>
      </c>
      <c r="Q16" s="11">
        <v>0</v>
      </c>
      <c r="R16" s="26"/>
    </row>
    <row r="17" spans="1:18" s="28" customFormat="1" ht="88.5" customHeight="1">
      <c r="A17" s="29" t="s">
        <v>30</v>
      </c>
      <c r="B17" s="27" t="s">
        <v>48</v>
      </c>
      <c r="C17" s="24">
        <f t="shared" si="0"/>
        <v>0</v>
      </c>
      <c r="D17" s="11">
        <v>0</v>
      </c>
      <c r="E17" s="11">
        <v>0</v>
      </c>
      <c r="F17" s="11">
        <v>0</v>
      </c>
      <c r="G17" s="11">
        <v>0</v>
      </c>
      <c r="H17" s="23">
        <f t="shared" si="1"/>
        <v>0</v>
      </c>
      <c r="I17" s="11">
        <v>0</v>
      </c>
      <c r="J17" s="11">
        <v>0</v>
      </c>
      <c r="K17" s="11">
        <v>0</v>
      </c>
      <c r="L17" s="11">
        <v>0</v>
      </c>
      <c r="M17" s="23">
        <f t="shared" si="2"/>
        <v>0</v>
      </c>
      <c r="N17" s="11">
        <v>0</v>
      </c>
      <c r="O17" s="11">
        <v>0</v>
      </c>
      <c r="P17" s="11">
        <v>0</v>
      </c>
      <c r="Q17" s="11">
        <v>0</v>
      </c>
      <c r="R17" s="26"/>
    </row>
    <row r="18" spans="1:18" s="12" customFormat="1" ht="99.75" customHeight="1">
      <c r="A18" s="15" t="s">
        <v>31</v>
      </c>
      <c r="B18" s="10" t="s">
        <v>49</v>
      </c>
      <c r="C18" s="24">
        <f t="shared" si="0"/>
        <v>0</v>
      </c>
      <c r="D18" s="11">
        <v>0</v>
      </c>
      <c r="E18" s="11">
        <v>0</v>
      </c>
      <c r="F18" s="11">
        <v>0</v>
      </c>
      <c r="G18" s="11">
        <v>0</v>
      </c>
      <c r="H18" s="30">
        <f t="shared" si="1"/>
        <v>0</v>
      </c>
      <c r="I18" s="11">
        <v>0</v>
      </c>
      <c r="J18" s="11">
        <v>0</v>
      </c>
      <c r="K18" s="11">
        <v>0</v>
      </c>
      <c r="L18" s="11">
        <v>0</v>
      </c>
      <c r="M18" s="23">
        <f t="shared" si="2"/>
        <v>0</v>
      </c>
      <c r="N18" s="11">
        <v>0</v>
      </c>
      <c r="O18" s="11">
        <v>0</v>
      </c>
      <c r="P18" s="11">
        <v>0</v>
      </c>
      <c r="Q18" s="11">
        <v>0</v>
      </c>
      <c r="R18" s="9"/>
    </row>
    <row r="19" spans="1:18" s="12" customFormat="1" ht="99.75" customHeight="1">
      <c r="A19" s="15" t="s">
        <v>32</v>
      </c>
      <c r="B19" s="10" t="s">
        <v>50</v>
      </c>
      <c r="C19" s="24">
        <f t="shared" si="0"/>
        <v>66.7</v>
      </c>
      <c r="D19" s="11">
        <v>0</v>
      </c>
      <c r="E19" s="11">
        <v>26.7</v>
      </c>
      <c r="F19" s="11">
        <v>40</v>
      </c>
      <c r="G19" s="11">
        <v>0</v>
      </c>
      <c r="H19" s="23">
        <f t="shared" si="1"/>
        <v>66.7</v>
      </c>
      <c r="I19" s="11">
        <v>0</v>
      </c>
      <c r="J19" s="11">
        <v>26.7</v>
      </c>
      <c r="K19" s="11">
        <v>40</v>
      </c>
      <c r="L19" s="11">
        <v>0</v>
      </c>
      <c r="M19" s="23">
        <f t="shared" si="2"/>
        <v>0</v>
      </c>
      <c r="N19" s="11">
        <v>0</v>
      </c>
      <c r="O19" s="11">
        <v>0</v>
      </c>
      <c r="P19" s="11">
        <v>0</v>
      </c>
      <c r="Q19" s="11">
        <v>0</v>
      </c>
      <c r="R19" s="9" t="s">
        <v>63</v>
      </c>
    </row>
    <row r="20" spans="1:18" s="12" customFormat="1" ht="99.75" customHeight="1">
      <c r="A20" s="15" t="s">
        <v>33</v>
      </c>
      <c r="B20" s="10" t="s">
        <v>51</v>
      </c>
      <c r="C20" s="24">
        <f t="shared" si="0"/>
        <v>0</v>
      </c>
      <c r="D20" s="11">
        <v>0</v>
      </c>
      <c r="E20" s="11">
        <v>0</v>
      </c>
      <c r="F20" s="11">
        <v>0</v>
      </c>
      <c r="G20" s="11">
        <v>0</v>
      </c>
      <c r="H20" s="30">
        <f t="shared" si="1"/>
        <v>0</v>
      </c>
      <c r="I20" s="11">
        <v>0</v>
      </c>
      <c r="J20" s="11">
        <v>0</v>
      </c>
      <c r="K20" s="11">
        <v>0</v>
      </c>
      <c r="L20" s="11">
        <v>0</v>
      </c>
      <c r="M20" s="23">
        <f t="shared" si="2"/>
        <v>0</v>
      </c>
      <c r="N20" s="11">
        <v>0</v>
      </c>
      <c r="O20" s="11">
        <v>0</v>
      </c>
      <c r="P20" s="11">
        <v>0</v>
      </c>
      <c r="Q20" s="11">
        <v>0</v>
      </c>
      <c r="R20" s="9"/>
    </row>
    <row r="21" spans="1:18" s="12" customFormat="1" ht="99.75" customHeight="1">
      <c r="A21" s="15" t="s">
        <v>34</v>
      </c>
      <c r="B21" s="10" t="s">
        <v>52</v>
      </c>
      <c r="C21" s="24">
        <f t="shared" si="0"/>
        <v>0</v>
      </c>
      <c r="D21" s="11">
        <v>0</v>
      </c>
      <c r="E21" s="11">
        <v>0</v>
      </c>
      <c r="F21" s="11">
        <v>0</v>
      </c>
      <c r="G21" s="11">
        <v>0</v>
      </c>
      <c r="H21" s="23">
        <f t="shared" si="1"/>
        <v>0</v>
      </c>
      <c r="I21" s="11">
        <v>0</v>
      </c>
      <c r="J21" s="11">
        <v>0</v>
      </c>
      <c r="K21" s="11">
        <v>0</v>
      </c>
      <c r="L21" s="11">
        <v>0</v>
      </c>
      <c r="M21" s="23">
        <f t="shared" si="2"/>
        <v>0</v>
      </c>
      <c r="N21" s="11">
        <v>0</v>
      </c>
      <c r="O21" s="11">
        <v>0</v>
      </c>
      <c r="P21" s="11">
        <v>0</v>
      </c>
      <c r="Q21" s="11">
        <v>0</v>
      </c>
      <c r="R21" s="9"/>
    </row>
    <row r="22" spans="1:18" s="12" customFormat="1" ht="99.75" customHeight="1">
      <c r="A22" s="15" t="s">
        <v>35</v>
      </c>
      <c r="B22" s="10" t="s">
        <v>53</v>
      </c>
      <c r="C22" s="24">
        <f t="shared" si="0"/>
        <v>0</v>
      </c>
      <c r="D22" s="11">
        <v>0</v>
      </c>
      <c r="E22" s="11">
        <v>0</v>
      </c>
      <c r="F22" s="11">
        <v>0</v>
      </c>
      <c r="G22" s="11">
        <v>0</v>
      </c>
      <c r="H22" s="30">
        <f t="shared" si="1"/>
        <v>0</v>
      </c>
      <c r="I22" s="11">
        <v>0</v>
      </c>
      <c r="J22" s="11">
        <v>0</v>
      </c>
      <c r="K22" s="11">
        <v>0</v>
      </c>
      <c r="L22" s="11">
        <v>0</v>
      </c>
      <c r="M22" s="23">
        <f t="shared" si="2"/>
        <v>0</v>
      </c>
      <c r="N22" s="11">
        <v>0</v>
      </c>
      <c r="O22" s="11">
        <v>0</v>
      </c>
      <c r="P22" s="11">
        <v>0</v>
      </c>
      <c r="Q22" s="11">
        <v>0</v>
      </c>
      <c r="R22" s="9"/>
    </row>
    <row r="23" spans="1:18" s="14" customFormat="1" ht="15" customHeight="1">
      <c r="A23" s="33" t="s">
        <v>1</v>
      </c>
      <c r="B23" s="33"/>
      <c r="C23" s="23">
        <f t="shared" ref="C23:L23" si="3">SUM(C8:C22)</f>
        <v>133.4</v>
      </c>
      <c r="D23" s="23">
        <f t="shared" si="3"/>
        <v>0</v>
      </c>
      <c r="E23" s="23">
        <f t="shared" si="3"/>
        <v>53.4</v>
      </c>
      <c r="F23" s="23">
        <f t="shared" si="3"/>
        <v>80</v>
      </c>
      <c r="G23" s="23">
        <f t="shared" si="3"/>
        <v>0</v>
      </c>
      <c r="H23" s="23">
        <f t="shared" si="3"/>
        <v>133.4</v>
      </c>
      <c r="I23" s="23">
        <f t="shared" si="3"/>
        <v>0</v>
      </c>
      <c r="J23" s="23">
        <f t="shared" si="3"/>
        <v>53.4</v>
      </c>
      <c r="K23" s="23">
        <f t="shared" si="3"/>
        <v>80</v>
      </c>
      <c r="L23" s="23">
        <f t="shared" si="3"/>
        <v>0</v>
      </c>
      <c r="M23" s="23">
        <f>SUM(M8:M22)</f>
        <v>0</v>
      </c>
      <c r="N23" s="23">
        <f>SUM(N8:N22)</f>
        <v>0</v>
      </c>
      <c r="O23" s="23">
        <f>SUM(O8:O22)</f>
        <v>0</v>
      </c>
      <c r="P23" s="23">
        <f>SUM(P8:P22)</f>
        <v>0</v>
      </c>
      <c r="Q23" s="23">
        <f>SUM(Q8:Q22)</f>
        <v>0</v>
      </c>
      <c r="R23" s="13"/>
    </row>
    <row r="24" spans="1:18" s="2" customFormat="1" ht="38.25" customHeight="1">
      <c r="A24" s="39" t="s">
        <v>38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1"/>
    </row>
    <row r="25" spans="1:18" ht="107.25" customHeight="1">
      <c r="A25" s="9" t="s">
        <v>13</v>
      </c>
      <c r="B25" s="10" t="s">
        <v>54</v>
      </c>
      <c r="C25" s="24">
        <f t="shared" ref="C25:C30" si="4">D25+E25+F25+G25</f>
        <v>0</v>
      </c>
      <c r="D25" s="11">
        <v>0</v>
      </c>
      <c r="E25" s="11">
        <v>0</v>
      </c>
      <c r="F25" s="11">
        <v>0</v>
      </c>
      <c r="G25" s="11">
        <v>0</v>
      </c>
      <c r="H25" s="23">
        <f t="shared" ref="H25:H30" si="5">I25+J25+K25+L25</f>
        <v>0</v>
      </c>
      <c r="I25" s="11">
        <v>0</v>
      </c>
      <c r="J25" s="11">
        <v>0</v>
      </c>
      <c r="K25" s="11">
        <v>0</v>
      </c>
      <c r="L25" s="11">
        <v>0</v>
      </c>
      <c r="M25" s="23">
        <f t="shared" ref="M25:M30" si="6">N25+O25+P25+Q25</f>
        <v>0</v>
      </c>
      <c r="N25" s="11">
        <v>0</v>
      </c>
      <c r="O25" s="11">
        <v>0</v>
      </c>
      <c r="P25" s="11">
        <v>0</v>
      </c>
      <c r="Q25" s="11">
        <v>0</v>
      </c>
      <c r="R25" s="9"/>
    </row>
    <row r="26" spans="1:18" s="28" customFormat="1" ht="114.75" customHeight="1">
      <c r="A26" s="26" t="s">
        <v>14</v>
      </c>
      <c r="B26" s="27" t="s">
        <v>55</v>
      </c>
      <c r="C26" s="24">
        <f t="shared" si="4"/>
        <v>0</v>
      </c>
      <c r="D26" s="11">
        <v>0</v>
      </c>
      <c r="E26" s="11">
        <v>0</v>
      </c>
      <c r="F26" s="11">
        <v>0</v>
      </c>
      <c r="G26" s="11">
        <v>0</v>
      </c>
      <c r="H26" s="23">
        <f t="shared" si="5"/>
        <v>0</v>
      </c>
      <c r="I26" s="11">
        <v>0</v>
      </c>
      <c r="J26" s="11">
        <v>0</v>
      </c>
      <c r="K26" s="11">
        <v>0</v>
      </c>
      <c r="L26" s="11">
        <v>0</v>
      </c>
      <c r="M26" s="23">
        <f t="shared" si="6"/>
        <v>0</v>
      </c>
      <c r="N26" s="11">
        <v>0</v>
      </c>
      <c r="O26" s="11">
        <v>0</v>
      </c>
      <c r="P26" s="11">
        <v>0</v>
      </c>
      <c r="Q26" s="11">
        <v>0</v>
      </c>
      <c r="R26" s="26"/>
    </row>
    <row r="27" spans="1:18" ht="80.25" customHeight="1">
      <c r="A27" s="9" t="s">
        <v>15</v>
      </c>
      <c r="B27" s="10" t="s">
        <v>56</v>
      </c>
      <c r="C27" s="24">
        <f t="shared" si="4"/>
        <v>0</v>
      </c>
      <c r="D27" s="11">
        <v>0</v>
      </c>
      <c r="E27" s="11">
        <v>0</v>
      </c>
      <c r="F27" s="11">
        <v>0</v>
      </c>
      <c r="G27" s="11">
        <v>0</v>
      </c>
      <c r="H27" s="23">
        <f t="shared" si="5"/>
        <v>0</v>
      </c>
      <c r="I27" s="11">
        <v>0</v>
      </c>
      <c r="J27" s="11">
        <v>0</v>
      </c>
      <c r="K27" s="11">
        <v>0</v>
      </c>
      <c r="L27" s="11">
        <v>0</v>
      </c>
      <c r="M27" s="23">
        <f t="shared" si="6"/>
        <v>0</v>
      </c>
      <c r="N27" s="11">
        <v>0</v>
      </c>
      <c r="O27" s="11">
        <v>0</v>
      </c>
      <c r="P27" s="11">
        <v>0</v>
      </c>
      <c r="Q27" s="11">
        <v>0</v>
      </c>
      <c r="R27" s="15"/>
    </row>
    <row r="28" spans="1:18" ht="144.75" customHeight="1">
      <c r="A28" s="9" t="s">
        <v>16</v>
      </c>
      <c r="B28" s="10" t="s">
        <v>57</v>
      </c>
      <c r="C28" s="24">
        <f t="shared" si="4"/>
        <v>66.7</v>
      </c>
      <c r="D28" s="11">
        <v>0</v>
      </c>
      <c r="E28" s="11">
        <v>26.7</v>
      </c>
      <c r="F28" s="11">
        <v>40</v>
      </c>
      <c r="G28" s="11">
        <v>0</v>
      </c>
      <c r="H28" s="23">
        <f t="shared" si="5"/>
        <v>66.7</v>
      </c>
      <c r="I28" s="11">
        <v>0</v>
      </c>
      <c r="J28" s="11">
        <v>26.7</v>
      </c>
      <c r="K28" s="11">
        <v>40</v>
      </c>
      <c r="L28" s="11">
        <v>0</v>
      </c>
      <c r="M28" s="23">
        <f t="shared" si="6"/>
        <v>0</v>
      </c>
      <c r="N28" s="11">
        <v>0</v>
      </c>
      <c r="O28" s="11">
        <v>0</v>
      </c>
      <c r="P28" s="11">
        <v>0</v>
      </c>
      <c r="Q28" s="11">
        <v>0</v>
      </c>
      <c r="R28" s="9" t="s">
        <v>63</v>
      </c>
    </row>
    <row r="29" spans="1:18" ht="122.25" customHeight="1">
      <c r="A29" s="31" t="s">
        <v>36</v>
      </c>
      <c r="B29" s="10" t="s">
        <v>58</v>
      </c>
      <c r="C29" s="24">
        <f t="shared" si="4"/>
        <v>66.7</v>
      </c>
      <c r="D29" s="11">
        <v>0</v>
      </c>
      <c r="E29" s="11">
        <v>26.6</v>
      </c>
      <c r="F29" s="11">
        <v>40.1</v>
      </c>
      <c r="G29" s="11">
        <v>0</v>
      </c>
      <c r="H29" s="23">
        <f t="shared" si="5"/>
        <v>66.7</v>
      </c>
      <c r="I29" s="11">
        <v>0</v>
      </c>
      <c r="J29" s="11">
        <v>26.6</v>
      </c>
      <c r="K29" s="11">
        <v>40.1</v>
      </c>
      <c r="L29" s="11">
        <v>0</v>
      </c>
      <c r="M29" s="23">
        <f t="shared" si="6"/>
        <v>0</v>
      </c>
      <c r="N29" s="11">
        <v>0</v>
      </c>
      <c r="O29" s="11">
        <v>0</v>
      </c>
      <c r="P29" s="11">
        <v>0</v>
      </c>
      <c r="Q29" s="11">
        <v>0</v>
      </c>
      <c r="R29" s="9" t="s">
        <v>63</v>
      </c>
    </row>
    <row r="30" spans="1:18" ht="141" customHeight="1">
      <c r="A30" s="9" t="s">
        <v>37</v>
      </c>
      <c r="B30" s="10" t="s">
        <v>59</v>
      </c>
      <c r="C30" s="24">
        <f t="shared" si="4"/>
        <v>0</v>
      </c>
      <c r="D30" s="11">
        <v>0</v>
      </c>
      <c r="E30" s="11">
        <v>0</v>
      </c>
      <c r="F30" s="11">
        <v>0</v>
      </c>
      <c r="G30" s="11">
        <v>0</v>
      </c>
      <c r="H30" s="23">
        <f t="shared" si="5"/>
        <v>0</v>
      </c>
      <c r="I30" s="11">
        <v>0</v>
      </c>
      <c r="J30" s="11">
        <v>0</v>
      </c>
      <c r="K30" s="11">
        <v>0</v>
      </c>
      <c r="L30" s="11">
        <v>0</v>
      </c>
      <c r="M30" s="23">
        <f t="shared" si="6"/>
        <v>0</v>
      </c>
      <c r="N30" s="11">
        <v>0</v>
      </c>
      <c r="O30" s="11">
        <v>0</v>
      </c>
      <c r="P30" s="11">
        <v>0</v>
      </c>
      <c r="Q30" s="11">
        <v>0</v>
      </c>
      <c r="R30" s="9"/>
    </row>
    <row r="31" spans="1:18" s="14" customFormat="1" ht="15" customHeight="1">
      <c r="A31" s="34" t="s">
        <v>2</v>
      </c>
      <c r="B31" s="35"/>
      <c r="C31" s="24">
        <f>SUM(C25:C30)</f>
        <v>133.4</v>
      </c>
      <c r="D31" s="23">
        <f>D30+D29+D28+D27+D26+D25</f>
        <v>0</v>
      </c>
      <c r="E31" s="23">
        <f>E30+E29+E28+E27+E26+E25</f>
        <v>53.3</v>
      </c>
      <c r="F31" s="23">
        <f>F30+F29+F28+F27+F26+F25</f>
        <v>80.099999999999994</v>
      </c>
      <c r="G31" s="23">
        <f>-G30+G29+G28+G27+G26+G25</f>
        <v>0</v>
      </c>
      <c r="H31" s="23">
        <f>H30+H29+H28+H27+H26+H25</f>
        <v>133.4</v>
      </c>
      <c r="I31" s="23">
        <f>I30+I29+I28+I27+I26+I25</f>
        <v>0</v>
      </c>
      <c r="J31" s="23">
        <f>J30+J29+J28+J27+J26+J25</f>
        <v>53.3</v>
      </c>
      <c r="K31" s="23">
        <f>K30+K29+K28+K27+K26+K25</f>
        <v>80.099999999999994</v>
      </c>
      <c r="L31" s="23">
        <f>SUM(M25:M30)</f>
        <v>0</v>
      </c>
      <c r="M31" s="23">
        <f>SUM(N31:Q31)</f>
        <v>0</v>
      </c>
      <c r="N31" s="23">
        <f>SUM(O25:O30)</f>
        <v>0</v>
      </c>
      <c r="O31" s="23">
        <f>SUM(P25:P30)</f>
        <v>0</v>
      </c>
      <c r="P31" s="23">
        <f>SUM(Q25:Q30)</f>
        <v>0</v>
      </c>
      <c r="Q31" s="23">
        <f>SUM(R25:R30)</f>
        <v>0</v>
      </c>
      <c r="R31" s="13"/>
    </row>
    <row r="32" spans="1:18" s="2" customFormat="1" ht="38.25" customHeight="1">
      <c r="A32" s="39" t="s">
        <v>60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1"/>
    </row>
    <row r="33" spans="1:18" ht="175.5" customHeight="1">
      <c r="A33" s="9">
        <v>3.1</v>
      </c>
      <c r="B33" s="10" t="s">
        <v>61</v>
      </c>
      <c r="C33" s="24">
        <f>D33+E33+F33+G33</f>
        <v>3636.8</v>
      </c>
      <c r="D33" s="11">
        <v>0</v>
      </c>
      <c r="E33" s="11">
        <v>0</v>
      </c>
      <c r="F33" s="11">
        <v>3636.8</v>
      </c>
      <c r="G33" s="11">
        <v>0</v>
      </c>
      <c r="H33" s="23">
        <f>I33+J33+K33+L33</f>
        <v>3636.8</v>
      </c>
      <c r="I33" s="11">
        <v>0</v>
      </c>
      <c r="J33" s="11">
        <v>0</v>
      </c>
      <c r="K33" s="11">
        <v>3636.8</v>
      </c>
      <c r="L33" s="11">
        <v>0</v>
      </c>
      <c r="M33" s="23">
        <f>N33+O33+P33+Q33</f>
        <v>3636.8</v>
      </c>
      <c r="N33" s="11">
        <v>0</v>
      </c>
      <c r="O33" s="11">
        <v>0</v>
      </c>
      <c r="P33" s="11">
        <v>3636.8</v>
      </c>
      <c r="Q33" s="11">
        <v>0</v>
      </c>
      <c r="R33" s="9" t="s">
        <v>64</v>
      </c>
    </row>
    <row r="34" spans="1:18" s="14" customFormat="1" ht="15" customHeight="1">
      <c r="A34" s="34" t="s">
        <v>2</v>
      </c>
      <c r="B34" s="35"/>
      <c r="C34" s="24">
        <f t="shared" ref="C34:Q34" si="7">C33</f>
        <v>3636.8</v>
      </c>
      <c r="D34" s="23">
        <f t="shared" si="7"/>
        <v>0</v>
      </c>
      <c r="E34" s="23">
        <f t="shared" si="7"/>
        <v>0</v>
      </c>
      <c r="F34" s="23">
        <f t="shared" si="7"/>
        <v>3636.8</v>
      </c>
      <c r="G34" s="23">
        <f t="shared" si="7"/>
        <v>0</v>
      </c>
      <c r="H34" s="23">
        <f t="shared" si="7"/>
        <v>3636.8</v>
      </c>
      <c r="I34" s="23">
        <f t="shared" si="7"/>
        <v>0</v>
      </c>
      <c r="J34" s="23">
        <f t="shared" si="7"/>
        <v>0</v>
      </c>
      <c r="K34" s="23">
        <f t="shared" si="7"/>
        <v>3636.8</v>
      </c>
      <c r="L34" s="23">
        <f t="shared" si="7"/>
        <v>0</v>
      </c>
      <c r="M34" s="23">
        <f t="shared" si="7"/>
        <v>3636.8</v>
      </c>
      <c r="N34" s="23">
        <f t="shared" si="7"/>
        <v>0</v>
      </c>
      <c r="O34" s="23">
        <f t="shared" si="7"/>
        <v>0</v>
      </c>
      <c r="P34" s="23">
        <f t="shared" si="7"/>
        <v>3636.8</v>
      </c>
      <c r="Q34" s="23">
        <f t="shared" si="7"/>
        <v>0</v>
      </c>
      <c r="R34" s="13"/>
    </row>
    <row r="35" spans="1:18" s="12" customFormat="1" ht="74.25" customHeight="1">
      <c r="A35" s="37" t="s">
        <v>22</v>
      </c>
      <c r="B35" s="38"/>
      <c r="C35" s="24">
        <f>C31+C23+C33</f>
        <v>3903.6000000000004</v>
      </c>
      <c r="D35" s="24">
        <f t="shared" ref="D35:I35" si="8">D31+D23+D34</f>
        <v>0</v>
      </c>
      <c r="E35" s="24">
        <f>E31+E23</f>
        <v>106.69999999999999</v>
      </c>
      <c r="F35" s="24">
        <f>F34+F31+F23</f>
        <v>3796.9</v>
      </c>
      <c r="G35" s="24">
        <f t="shared" si="8"/>
        <v>0</v>
      </c>
      <c r="H35" s="24">
        <f>H34+H31+H23</f>
        <v>3903.6000000000004</v>
      </c>
      <c r="I35" s="24">
        <f t="shared" si="8"/>
        <v>0</v>
      </c>
      <c r="J35" s="24">
        <f>J31+J23</f>
        <v>106.69999999999999</v>
      </c>
      <c r="K35" s="24">
        <f>K34+K31+K23</f>
        <v>3796.9</v>
      </c>
      <c r="L35" s="24">
        <f>L31+L23</f>
        <v>0</v>
      </c>
      <c r="M35" s="24">
        <f>M34+M31+M23</f>
        <v>3636.8</v>
      </c>
      <c r="N35" s="24">
        <f>N34+N31+N23</f>
        <v>0</v>
      </c>
      <c r="O35" s="24">
        <f>O31+O23+O34</f>
        <v>0</v>
      </c>
      <c r="P35" s="24">
        <f>P31+P23+P34</f>
        <v>3636.8</v>
      </c>
      <c r="Q35" s="24">
        <f>Q31+Q23+Q34</f>
        <v>0</v>
      </c>
      <c r="R35" s="16"/>
    </row>
    <row r="36" spans="1:18" s="12" customFormat="1" ht="33.75" customHeight="1">
      <c r="A36" s="17"/>
      <c r="B36" s="20" t="s">
        <v>27</v>
      </c>
      <c r="C36" s="4"/>
      <c r="D36" s="4"/>
      <c r="E36" s="4"/>
      <c r="F36" s="4"/>
      <c r="G36" s="3"/>
      <c r="H36" s="4"/>
      <c r="I36" s="3"/>
      <c r="J36" s="18"/>
      <c r="K36" s="4"/>
      <c r="L36" s="3"/>
      <c r="M36" s="4"/>
      <c r="N36" s="4"/>
      <c r="O36" s="3"/>
      <c r="P36" s="3"/>
      <c r="Q36" s="3"/>
      <c r="R36" s="17"/>
    </row>
    <row r="37" spans="1:18" s="12" customFormat="1" ht="33.75" customHeight="1">
      <c r="A37" s="17"/>
      <c r="B37" s="20"/>
      <c r="C37" s="4"/>
      <c r="D37" s="4"/>
      <c r="E37" s="4"/>
      <c r="F37" s="4"/>
      <c r="G37" s="3"/>
      <c r="H37" s="4"/>
      <c r="I37" s="3"/>
      <c r="J37" s="18"/>
      <c r="K37" s="4"/>
      <c r="L37" s="3"/>
      <c r="M37" s="25"/>
      <c r="N37" s="4"/>
      <c r="O37" s="3"/>
      <c r="P37" s="3"/>
      <c r="Q37" s="3"/>
      <c r="R37" s="17"/>
    </row>
    <row r="38" spans="1:18" s="12" customFormat="1" ht="197.25" customHeight="1">
      <c r="A38" s="19"/>
      <c r="B38" s="36" t="s">
        <v>20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19"/>
    </row>
    <row r="39" spans="1:18" s="12" customFormat="1" ht="63.75" customHeight="1">
      <c r="A39" s="22"/>
      <c r="B39" s="5"/>
      <c r="G39" s="5"/>
      <c r="I39" s="5"/>
      <c r="J39" s="5"/>
      <c r="L39" s="5"/>
      <c r="O39" s="5"/>
      <c r="P39" s="5"/>
      <c r="Q39" s="5"/>
      <c r="R39" s="22"/>
    </row>
    <row r="40" spans="1:18" s="14" customFormat="1" ht="15" hidden="1" customHeight="1">
      <c r="A40" s="22"/>
      <c r="B40" s="5"/>
      <c r="C40" s="12"/>
      <c r="D40" s="12"/>
      <c r="E40" s="12"/>
      <c r="F40" s="12"/>
      <c r="G40" s="5"/>
      <c r="H40" s="12"/>
      <c r="I40" s="5"/>
      <c r="J40" s="5"/>
      <c r="K40" s="12"/>
      <c r="L40" s="5"/>
      <c r="M40" s="12"/>
      <c r="N40" s="12"/>
      <c r="O40" s="5"/>
      <c r="P40" s="5"/>
      <c r="Q40" s="5"/>
      <c r="R40" s="22"/>
    </row>
    <row r="41" spans="1:18" s="14" customFormat="1" ht="18.75" customHeight="1">
      <c r="A41" s="22"/>
      <c r="B41" s="5"/>
      <c r="C41" s="12"/>
      <c r="D41" s="12"/>
      <c r="E41" s="12"/>
      <c r="F41" s="12"/>
      <c r="G41" s="5"/>
      <c r="H41" s="12"/>
      <c r="I41" s="5"/>
      <c r="J41" s="5"/>
      <c r="K41" s="12"/>
      <c r="L41" s="5"/>
      <c r="M41" s="12"/>
      <c r="N41" s="12"/>
      <c r="O41" s="5"/>
      <c r="P41" s="5"/>
      <c r="Q41" s="5"/>
      <c r="R41" s="22"/>
    </row>
    <row r="42" spans="1:18" s="7" customFormat="1" ht="43.5" customHeight="1">
      <c r="A42" s="22"/>
      <c r="B42" s="5"/>
      <c r="C42" s="12"/>
      <c r="D42" s="12"/>
      <c r="E42" s="12"/>
      <c r="F42" s="12"/>
      <c r="G42" s="5"/>
      <c r="H42" s="12"/>
      <c r="I42" s="5"/>
      <c r="J42" s="5"/>
      <c r="K42" s="12"/>
      <c r="L42" s="5"/>
      <c r="M42" s="12"/>
      <c r="N42" s="12"/>
      <c r="O42" s="5"/>
      <c r="P42" s="5"/>
      <c r="Q42" s="5"/>
      <c r="R42" s="22"/>
    </row>
    <row r="43" spans="1:18" ht="72" customHeight="1"/>
    <row r="44" spans="1:18" s="21" customFormat="1" ht="26.25" hidden="1" customHeight="1">
      <c r="A44" s="22"/>
      <c r="B44" s="5"/>
      <c r="C44" s="12"/>
      <c r="D44" s="12"/>
      <c r="E44" s="12"/>
      <c r="F44" s="12"/>
      <c r="G44" s="5"/>
      <c r="H44" s="12"/>
      <c r="I44" s="5"/>
      <c r="J44" s="5"/>
      <c r="K44" s="12"/>
      <c r="L44" s="5"/>
      <c r="M44" s="12"/>
      <c r="N44" s="12"/>
      <c r="O44" s="5"/>
      <c r="P44" s="5"/>
      <c r="Q44" s="5"/>
      <c r="R44" s="22"/>
    </row>
    <row r="45" spans="1:18" s="21" customFormat="1" ht="15.75" hidden="1" customHeight="1">
      <c r="A45" s="22"/>
      <c r="B45" s="5"/>
      <c r="C45" s="12"/>
      <c r="D45" s="12"/>
      <c r="E45" s="12"/>
      <c r="F45" s="12"/>
      <c r="G45" s="5"/>
      <c r="H45" s="12"/>
      <c r="I45" s="5"/>
      <c r="J45" s="5"/>
      <c r="K45" s="12"/>
      <c r="L45" s="5"/>
      <c r="M45" s="12"/>
      <c r="N45" s="12"/>
      <c r="O45" s="5"/>
      <c r="P45" s="5"/>
      <c r="Q45" s="5"/>
      <c r="R45" s="22"/>
    </row>
    <row r="46" spans="1:18" s="21" customFormat="1" ht="184.5" customHeight="1">
      <c r="A46" s="22"/>
      <c r="B46" s="5"/>
      <c r="C46" s="12"/>
      <c r="D46" s="12"/>
      <c r="E46" s="12"/>
      <c r="F46" s="12"/>
      <c r="G46" s="5"/>
      <c r="H46" s="12"/>
      <c r="I46" s="5"/>
      <c r="J46" s="5"/>
      <c r="K46" s="12"/>
      <c r="L46" s="5"/>
      <c r="M46" s="12"/>
      <c r="N46" s="12"/>
      <c r="O46" s="5"/>
      <c r="P46" s="5"/>
      <c r="Q46" s="5"/>
      <c r="R46" s="22"/>
    </row>
  </sheetData>
  <mergeCells count="16">
    <mergeCell ref="A1:R1"/>
    <mergeCell ref="A24:R24"/>
    <mergeCell ref="A2:R2"/>
    <mergeCell ref="M4:Q4"/>
    <mergeCell ref="R4:R5"/>
    <mergeCell ref="A7:R7"/>
    <mergeCell ref="A4:A5"/>
    <mergeCell ref="B4:B5"/>
    <mergeCell ref="C4:G4"/>
    <mergeCell ref="H4:L4"/>
    <mergeCell ref="A23:B23"/>
    <mergeCell ref="A31:B31"/>
    <mergeCell ref="B38:Q38"/>
    <mergeCell ref="A35:B35"/>
    <mergeCell ref="A32:R32"/>
    <mergeCell ref="A34:B34"/>
  </mergeCells>
  <phoneticPr fontId="0" type="noConversion"/>
  <printOptions horizontalCentered="1" verticalCentered="1"/>
  <pageMargins left="0.2" right="0.19685039370078741" top="0.19685039370078741" bottom="0.19685039370078741" header="0.19685039370078741" footer="0.19685039370078741"/>
  <pageSetup paperSize="9" scale="58" orientation="landscape" r:id="rId1"/>
  <headerFooter alignWithMargins="0"/>
  <rowBreaks count="1" manualBreakCount="1">
    <brk id="12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Лист3</vt:lpstr>
      <vt:lpstr>Лист1</vt:lpstr>
      <vt:lpstr>Лист3!Область_печати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DidikIV</cp:lastModifiedBy>
  <cp:lastPrinted>2019-01-17T07:01:50Z</cp:lastPrinted>
  <dcterms:created xsi:type="dcterms:W3CDTF">1996-10-08T23:32:33Z</dcterms:created>
  <dcterms:modified xsi:type="dcterms:W3CDTF">2020-04-20T10:22:45Z</dcterms:modified>
</cp:coreProperties>
</file>