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Бюджет 5\Отчетность\2019\"/>
    </mc:Choice>
  </mc:AlternateContent>
  <bookViews>
    <workbookView xWindow="0" yWindow="0" windowWidth="21576" windowHeight="11340"/>
  </bookViews>
  <sheets>
    <sheet name="Бюджет" sheetId="2" r:id="rId1"/>
  </sheets>
  <definedNames>
    <definedName name="_xlnm._FilterDatabase" localSheetId="0" hidden="1">Бюджет!$A$37:$I$37</definedName>
    <definedName name="_xlnm.Print_Titles" localSheetId="0">Бюджет!$6:$7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22" i="2" l="1"/>
  <c r="H822" i="2"/>
  <c r="I821" i="2"/>
  <c r="H821" i="2"/>
  <c r="I820" i="2"/>
  <c r="H820" i="2"/>
  <c r="I819" i="2"/>
  <c r="H819" i="2"/>
  <c r="I818" i="2"/>
  <c r="H818" i="2"/>
  <c r="I817" i="2"/>
  <c r="H817" i="2"/>
  <c r="I816" i="2"/>
  <c r="H816" i="2"/>
  <c r="I815" i="2"/>
  <c r="H815" i="2"/>
  <c r="I814" i="2"/>
  <c r="H814" i="2"/>
  <c r="I813" i="2"/>
  <c r="H813" i="2"/>
  <c r="I812" i="2"/>
  <c r="H812" i="2"/>
  <c r="I811" i="2"/>
  <c r="H811" i="2"/>
  <c r="I810" i="2"/>
  <c r="H810" i="2"/>
  <c r="I809" i="2"/>
  <c r="H809" i="2"/>
  <c r="I808" i="2"/>
  <c r="H808" i="2"/>
  <c r="I807" i="2"/>
  <c r="H807" i="2"/>
  <c r="I806" i="2"/>
  <c r="H806" i="2"/>
  <c r="I805" i="2"/>
  <c r="H805" i="2"/>
  <c r="I804" i="2"/>
  <c r="H804" i="2"/>
  <c r="I803" i="2"/>
  <c r="H803" i="2"/>
  <c r="I802" i="2"/>
  <c r="H802" i="2"/>
  <c r="I801" i="2"/>
  <c r="H801" i="2"/>
  <c r="I800" i="2"/>
  <c r="H800" i="2"/>
  <c r="I799" i="2"/>
  <c r="H799" i="2"/>
  <c r="I798" i="2"/>
  <c r="H798" i="2"/>
  <c r="I797" i="2"/>
  <c r="H797" i="2"/>
  <c r="I796" i="2"/>
  <c r="H796" i="2"/>
  <c r="I795" i="2"/>
  <c r="H795" i="2"/>
  <c r="I794" i="2"/>
  <c r="H794" i="2"/>
  <c r="I793" i="2"/>
  <c r="H793" i="2"/>
  <c r="I792" i="2"/>
  <c r="H792" i="2"/>
  <c r="I791" i="2"/>
  <c r="H791" i="2"/>
  <c r="I790" i="2"/>
  <c r="H790" i="2"/>
  <c r="I789" i="2"/>
  <c r="H789" i="2"/>
  <c r="I788" i="2"/>
  <c r="H788" i="2"/>
  <c r="I787" i="2"/>
  <c r="H787" i="2"/>
  <c r="I786" i="2"/>
  <c r="H786" i="2"/>
  <c r="I785" i="2"/>
  <c r="H785" i="2"/>
  <c r="I784" i="2"/>
  <c r="H784" i="2"/>
  <c r="I783" i="2"/>
  <c r="H783" i="2"/>
  <c r="I782" i="2"/>
  <c r="H782" i="2"/>
  <c r="I781" i="2"/>
  <c r="H781" i="2"/>
  <c r="I780" i="2"/>
  <c r="H780" i="2"/>
  <c r="I779" i="2"/>
  <c r="H779" i="2"/>
  <c r="I778" i="2"/>
  <c r="H778" i="2"/>
  <c r="I777" i="2"/>
  <c r="H777" i="2"/>
  <c r="I776" i="2"/>
  <c r="H776" i="2"/>
  <c r="I775" i="2"/>
  <c r="H775" i="2"/>
  <c r="I774" i="2"/>
  <c r="H774" i="2"/>
  <c r="I773" i="2"/>
  <c r="H773" i="2"/>
  <c r="I772" i="2"/>
  <c r="H772" i="2"/>
  <c r="I771" i="2"/>
  <c r="H771" i="2"/>
  <c r="I770" i="2"/>
  <c r="H770" i="2"/>
  <c r="I769" i="2"/>
  <c r="H769" i="2"/>
  <c r="I768" i="2"/>
  <c r="H768" i="2"/>
  <c r="I767" i="2"/>
  <c r="H767" i="2"/>
  <c r="I766" i="2"/>
  <c r="H766" i="2"/>
  <c r="I765" i="2"/>
  <c r="H765" i="2"/>
  <c r="I764" i="2"/>
  <c r="H764" i="2"/>
  <c r="I763" i="2"/>
  <c r="H763" i="2"/>
  <c r="I762" i="2"/>
  <c r="H762" i="2"/>
  <c r="I761" i="2"/>
  <c r="H761" i="2"/>
  <c r="I760" i="2"/>
  <c r="H760" i="2"/>
  <c r="I759" i="2"/>
  <c r="H759" i="2"/>
  <c r="I758" i="2"/>
  <c r="H758" i="2"/>
  <c r="I757" i="2"/>
  <c r="H757" i="2"/>
  <c r="I756" i="2"/>
  <c r="H756" i="2"/>
  <c r="I755" i="2"/>
  <c r="H755" i="2"/>
  <c r="I754" i="2"/>
  <c r="H754" i="2"/>
  <c r="I753" i="2"/>
  <c r="H753" i="2"/>
  <c r="I752" i="2"/>
  <c r="I751" i="2"/>
  <c r="I750" i="2"/>
  <c r="H750" i="2"/>
  <c r="I749" i="2"/>
  <c r="H749" i="2"/>
  <c r="I748" i="2"/>
  <c r="H748" i="2"/>
  <c r="I747" i="2"/>
  <c r="H747" i="2"/>
  <c r="I746" i="2"/>
  <c r="H746" i="2"/>
  <c r="I745" i="2"/>
  <c r="H745" i="2"/>
  <c r="I744" i="2"/>
  <c r="H744" i="2"/>
  <c r="I743" i="2"/>
  <c r="H743" i="2"/>
  <c r="I742" i="2"/>
  <c r="H742" i="2"/>
  <c r="I741" i="2"/>
  <c r="H741" i="2"/>
  <c r="I740" i="2"/>
  <c r="H740" i="2"/>
  <c r="I739" i="2"/>
  <c r="H739" i="2"/>
  <c r="I738" i="2"/>
  <c r="H738" i="2"/>
  <c r="I737" i="2"/>
  <c r="H737" i="2"/>
  <c r="I736" i="2"/>
  <c r="H736" i="2"/>
  <c r="I735" i="2"/>
  <c r="H735" i="2"/>
  <c r="I734" i="2"/>
  <c r="H734" i="2"/>
  <c r="I733" i="2"/>
  <c r="H733" i="2"/>
  <c r="I732" i="2"/>
  <c r="H732" i="2"/>
  <c r="I731" i="2"/>
  <c r="H731" i="2"/>
  <c r="I730" i="2"/>
  <c r="H730" i="2"/>
  <c r="I729" i="2"/>
  <c r="H729" i="2"/>
  <c r="I728" i="2"/>
  <c r="H728" i="2"/>
  <c r="I727" i="2"/>
  <c r="H727" i="2"/>
  <c r="I726" i="2"/>
  <c r="H726" i="2"/>
  <c r="I725" i="2"/>
  <c r="H725" i="2"/>
  <c r="I724" i="2"/>
  <c r="H724" i="2"/>
  <c r="I723" i="2"/>
  <c r="H723" i="2"/>
  <c r="I722" i="2"/>
  <c r="H722" i="2"/>
  <c r="I721" i="2"/>
  <c r="H721" i="2"/>
  <c r="I720" i="2"/>
  <c r="H720" i="2"/>
  <c r="I719" i="2"/>
  <c r="H719" i="2"/>
  <c r="I718" i="2"/>
  <c r="H718" i="2"/>
  <c r="I717" i="2"/>
  <c r="H717" i="2"/>
  <c r="I716" i="2"/>
  <c r="H716" i="2"/>
  <c r="I715" i="2"/>
  <c r="H715" i="2"/>
  <c r="I714" i="2"/>
  <c r="H714" i="2"/>
  <c r="I713" i="2"/>
  <c r="H713" i="2"/>
  <c r="I712" i="2"/>
  <c r="H712" i="2"/>
  <c r="I711" i="2"/>
  <c r="H711" i="2"/>
  <c r="I710" i="2"/>
  <c r="H710" i="2"/>
  <c r="I709" i="2"/>
  <c r="H709" i="2"/>
  <c r="I708" i="2"/>
  <c r="H708" i="2"/>
  <c r="I707" i="2"/>
  <c r="H707" i="2"/>
  <c r="I706" i="2"/>
  <c r="H706" i="2"/>
  <c r="I705" i="2"/>
  <c r="H705" i="2"/>
  <c r="I704" i="2"/>
  <c r="H704" i="2"/>
  <c r="I703" i="2"/>
  <c r="H703" i="2"/>
  <c r="I700" i="2"/>
  <c r="H700" i="2"/>
  <c r="I699" i="2"/>
  <c r="H699" i="2"/>
  <c r="I698" i="2"/>
  <c r="H698" i="2"/>
  <c r="I697" i="2"/>
  <c r="H697" i="2"/>
  <c r="I696" i="2"/>
  <c r="H696" i="2"/>
  <c r="I695" i="2"/>
  <c r="H695" i="2"/>
  <c r="I694" i="2"/>
  <c r="I693" i="2"/>
  <c r="I692" i="2"/>
  <c r="I691" i="2"/>
  <c r="H691" i="2"/>
  <c r="I690" i="2"/>
  <c r="H690" i="2"/>
  <c r="I689" i="2"/>
  <c r="H689" i="2"/>
  <c r="I688" i="2"/>
  <c r="H688" i="2"/>
  <c r="I687" i="2"/>
  <c r="H687" i="2"/>
  <c r="I686" i="2"/>
  <c r="H686" i="2"/>
  <c r="I685" i="2"/>
  <c r="H685" i="2"/>
  <c r="I684" i="2"/>
  <c r="H684" i="2"/>
  <c r="I683" i="2"/>
  <c r="H683" i="2"/>
  <c r="I682" i="2"/>
  <c r="H682" i="2"/>
  <c r="I681" i="2"/>
  <c r="H681" i="2"/>
  <c r="I680" i="2"/>
  <c r="H680" i="2"/>
  <c r="I679" i="2"/>
  <c r="H679" i="2"/>
  <c r="I678" i="2"/>
  <c r="H678" i="2"/>
  <c r="I677" i="2"/>
  <c r="H677" i="2"/>
  <c r="I676" i="2"/>
  <c r="H676" i="2"/>
  <c r="I675" i="2"/>
  <c r="H675" i="2"/>
  <c r="I674" i="2"/>
  <c r="H674" i="2"/>
  <c r="I673" i="2"/>
  <c r="H673" i="2"/>
  <c r="I672" i="2"/>
  <c r="H672" i="2"/>
  <c r="I671" i="2"/>
  <c r="H671" i="2"/>
  <c r="I670" i="2"/>
  <c r="H670" i="2"/>
  <c r="I669" i="2"/>
  <c r="H669" i="2"/>
  <c r="I668" i="2"/>
  <c r="H668" i="2"/>
  <c r="I667" i="2"/>
  <c r="H667" i="2"/>
  <c r="I666" i="2"/>
  <c r="H666" i="2"/>
  <c r="I662" i="2"/>
  <c r="H662" i="2"/>
  <c r="I661" i="2"/>
  <c r="H661" i="2"/>
  <c r="I660" i="2"/>
  <c r="H660" i="2"/>
  <c r="I659" i="2"/>
  <c r="H659" i="2"/>
  <c r="I658" i="2"/>
  <c r="H658" i="2"/>
  <c r="I657" i="2"/>
  <c r="H657" i="2"/>
  <c r="I656" i="2"/>
  <c r="H656" i="2"/>
  <c r="I655" i="2"/>
  <c r="H655" i="2"/>
  <c r="I654" i="2"/>
  <c r="H654" i="2"/>
  <c r="I653" i="2"/>
  <c r="H653" i="2"/>
  <c r="I652" i="2"/>
  <c r="H652" i="2"/>
  <c r="I651" i="2"/>
  <c r="H651" i="2"/>
  <c r="I650" i="2"/>
  <c r="H650" i="2"/>
  <c r="I649" i="2"/>
  <c r="H649" i="2"/>
  <c r="I648" i="2"/>
  <c r="H648" i="2"/>
  <c r="I647" i="2"/>
  <c r="H647" i="2"/>
  <c r="I646" i="2"/>
  <c r="H646" i="2"/>
  <c r="I645" i="2"/>
  <c r="H645" i="2"/>
  <c r="I644" i="2"/>
  <c r="H644" i="2"/>
  <c r="I643" i="2"/>
  <c r="H643" i="2"/>
  <c r="I642" i="2"/>
  <c r="H642" i="2"/>
  <c r="I641" i="2"/>
  <c r="H641" i="2"/>
  <c r="I640" i="2"/>
  <c r="H640" i="2"/>
  <c r="I639" i="2"/>
  <c r="H639" i="2"/>
  <c r="I638" i="2"/>
  <c r="H638" i="2"/>
  <c r="I637" i="2"/>
  <c r="H637" i="2"/>
  <c r="I636" i="2"/>
  <c r="H636" i="2"/>
  <c r="I635" i="2"/>
  <c r="H635" i="2"/>
  <c r="I634" i="2"/>
  <c r="H634" i="2"/>
  <c r="I633" i="2"/>
  <c r="H633" i="2"/>
  <c r="I632" i="2"/>
  <c r="H632" i="2"/>
  <c r="I631" i="2"/>
  <c r="H631" i="2"/>
  <c r="I630" i="2"/>
  <c r="H630" i="2"/>
  <c r="I629" i="2"/>
  <c r="H629" i="2"/>
  <c r="I628" i="2"/>
  <c r="H628" i="2"/>
  <c r="I627" i="2"/>
  <c r="H627" i="2"/>
  <c r="I626" i="2"/>
  <c r="H626" i="2"/>
  <c r="I625" i="2"/>
  <c r="H625" i="2"/>
  <c r="I624" i="2"/>
  <c r="H624" i="2"/>
  <c r="I623" i="2"/>
  <c r="H623" i="2"/>
  <c r="I622" i="2"/>
  <c r="H622" i="2"/>
  <c r="I621" i="2"/>
  <c r="H621" i="2"/>
  <c r="I620" i="2"/>
  <c r="H620" i="2"/>
  <c r="I619" i="2"/>
  <c r="H619" i="2"/>
  <c r="I618" i="2"/>
  <c r="H618" i="2"/>
  <c r="I617" i="2"/>
  <c r="H617" i="2"/>
  <c r="I616" i="2"/>
  <c r="H616" i="2"/>
  <c r="I615" i="2"/>
  <c r="H615" i="2"/>
  <c r="I614" i="2"/>
  <c r="H614" i="2"/>
  <c r="I613" i="2"/>
  <c r="H613" i="2"/>
  <c r="I612" i="2"/>
  <c r="H612" i="2"/>
  <c r="I611" i="2"/>
  <c r="H611" i="2"/>
  <c r="I610" i="2"/>
  <c r="H610" i="2"/>
  <c r="I609" i="2"/>
  <c r="H609" i="2"/>
  <c r="I608" i="2"/>
  <c r="H608" i="2"/>
  <c r="I607" i="2"/>
  <c r="H607" i="2"/>
  <c r="I606" i="2"/>
  <c r="H606" i="2"/>
  <c r="I605" i="2"/>
  <c r="H605" i="2"/>
  <c r="I604" i="2"/>
  <c r="H604" i="2"/>
  <c r="I603" i="2"/>
  <c r="H603" i="2"/>
  <c r="I602" i="2"/>
  <c r="H602" i="2"/>
  <c r="I601" i="2"/>
  <c r="H601" i="2"/>
  <c r="I600" i="2"/>
  <c r="H600" i="2"/>
  <c r="I599" i="2"/>
  <c r="H599" i="2"/>
  <c r="I598" i="2"/>
  <c r="H598" i="2"/>
  <c r="I597" i="2"/>
  <c r="H597" i="2"/>
  <c r="I596" i="2"/>
  <c r="H596" i="2"/>
  <c r="I595" i="2"/>
  <c r="H595" i="2"/>
  <c r="I594" i="2"/>
  <c r="H594" i="2"/>
  <c r="I593" i="2"/>
  <c r="H593" i="2"/>
  <c r="I592" i="2"/>
  <c r="H592" i="2"/>
  <c r="I591" i="2"/>
  <c r="H591" i="2"/>
  <c r="I590" i="2"/>
  <c r="H590" i="2"/>
  <c r="I589" i="2"/>
  <c r="H589" i="2"/>
  <c r="I588" i="2"/>
  <c r="H588" i="2"/>
  <c r="I587" i="2"/>
  <c r="H587" i="2"/>
  <c r="I586" i="2"/>
  <c r="H586" i="2"/>
  <c r="I585" i="2"/>
  <c r="H585" i="2"/>
  <c r="I584" i="2"/>
  <c r="H584" i="2"/>
  <c r="I583" i="2"/>
  <c r="H583" i="2"/>
  <c r="I582" i="2"/>
  <c r="H582" i="2"/>
  <c r="I581" i="2"/>
  <c r="H581" i="2"/>
  <c r="I580" i="2"/>
  <c r="H580" i="2"/>
  <c r="I579" i="2"/>
  <c r="H579" i="2"/>
  <c r="I578" i="2"/>
  <c r="H578" i="2"/>
  <c r="I577" i="2"/>
  <c r="H577" i="2"/>
  <c r="I576" i="2"/>
  <c r="H576" i="2"/>
  <c r="I575" i="2"/>
  <c r="H575" i="2"/>
  <c r="I574" i="2"/>
  <c r="H574" i="2"/>
  <c r="I573" i="2"/>
  <c r="H573" i="2"/>
  <c r="I572" i="2"/>
  <c r="H572" i="2"/>
  <c r="I571" i="2"/>
  <c r="H571" i="2"/>
  <c r="I570" i="2"/>
  <c r="H570" i="2"/>
  <c r="I569" i="2"/>
  <c r="H569" i="2"/>
  <c r="I568" i="2"/>
  <c r="H568" i="2"/>
  <c r="I567" i="2"/>
  <c r="H567" i="2"/>
  <c r="I566" i="2"/>
  <c r="H566" i="2"/>
  <c r="I565" i="2"/>
  <c r="H565" i="2"/>
  <c r="I564" i="2"/>
  <c r="H564" i="2"/>
  <c r="I563" i="2"/>
  <c r="H563" i="2"/>
  <c r="I562" i="2"/>
  <c r="H562" i="2"/>
  <c r="I561" i="2"/>
  <c r="H561" i="2"/>
  <c r="I560" i="2"/>
  <c r="H560" i="2"/>
  <c r="I559" i="2"/>
  <c r="H559" i="2"/>
  <c r="I558" i="2"/>
  <c r="H558" i="2"/>
  <c r="I557" i="2"/>
  <c r="H557" i="2"/>
  <c r="I556" i="2"/>
  <c r="H556" i="2"/>
  <c r="I555" i="2"/>
  <c r="H555" i="2"/>
  <c r="I554" i="2"/>
  <c r="H554" i="2"/>
  <c r="I553" i="2"/>
  <c r="H553" i="2"/>
  <c r="I552" i="2"/>
  <c r="H552" i="2"/>
  <c r="I551" i="2"/>
  <c r="H551" i="2"/>
  <c r="I550" i="2"/>
  <c r="H550" i="2"/>
  <c r="I549" i="2"/>
  <c r="H549" i="2"/>
  <c r="I548" i="2"/>
  <c r="H548" i="2"/>
  <c r="I547" i="2"/>
  <c r="H547" i="2"/>
  <c r="I546" i="2"/>
  <c r="H546" i="2"/>
  <c r="I545" i="2"/>
  <c r="H545" i="2"/>
  <c r="I544" i="2"/>
  <c r="H544" i="2"/>
  <c r="I543" i="2"/>
  <c r="H543" i="2"/>
  <c r="I542" i="2"/>
  <c r="H542" i="2"/>
  <c r="I541" i="2"/>
  <c r="H541" i="2"/>
  <c r="I540" i="2"/>
  <c r="H540" i="2"/>
  <c r="I539" i="2"/>
  <c r="H539" i="2"/>
  <c r="I538" i="2"/>
  <c r="H538" i="2"/>
  <c r="I537" i="2"/>
  <c r="H537" i="2"/>
  <c r="I536" i="2"/>
  <c r="H536" i="2"/>
  <c r="I535" i="2"/>
  <c r="H535" i="2"/>
  <c r="I534" i="2"/>
  <c r="H534" i="2"/>
  <c r="I533" i="2"/>
  <c r="H533" i="2"/>
  <c r="I532" i="2"/>
  <c r="H532" i="2"/>
  <c r="I531" i="2"/>
  <c r="H531" i="2"/>
  <c r="I530" i="2"/>
  <c r="H530" i="2"/>
  <c r="I529" i="2"/>
  <c r="H529" i="2"/>
  <c r="I528" i="2"/>
  <c r="H528" i="2"/>
  <c r="I527" i="2"/>
  <c r="H527" i="2"/>
  <c r="I526" i="2"/>
  <c r="H526" i="2"/>
  <c r="I525" i="2"/>
  <c r="H525" i="2"/>
  <c r="I524" i="2"/>
  <c r="H524" i="2"/>
  <c r="I523" i="2"/>
  <c r="H523" i="2"/>
  <c r="I522" i="2"/>
  <c r="H522" i="2"/>
  <c r="I521" i="2"/>
  <c r="H521" i="2"/>
  <c r="I520" i="2"/>
  <c r="H520" i="2"/>
  <c r="I519" i="2"/>
  <c r="H519" i="2"/>
  <c r="I518" i="2"/>
  <c r="H518" i="2"/>
  <c r="I517" i="2"/>
  <c r="H517" i="2"/>
  <c r="I516" i="2"/>
  <c r="H516" i="2"/>
  <c r="I515" i="2"/>
  <c r="H515" i="2"/>
  <c r="I514" i="2"/>
  <c r="H514" i="2"/>
  <c r="I513" i="2"/>
  <c r="H513" i="2"/>
  <c r="I512" i="2"/>
  <c r="H512" i="2"/>
  <c r="I511" i="2"/>
  <c r="H511" i="2"/>
  <c r="I510" i="2"/>
  <c r="H510" i="2"/>
  <c r="I509" i="2"/>
  <c r="H509" i="2"/>
  <c r="I508" i="2"/>
  <c r="H508" i="2"/>
  <c r="I507" i="2"/>
  <c r="H507" i="2"/>
  <c r="I506" i="2"/>
  <c r="H506" i="2"/>
  <c r="I505" i="2"/>
  <c r="H505" i="2"/>
  <c r="I504" i="2"/>
  <c r="H504" i="2"/>
  <c r="I503" i="2"/>
  <c r="H503" i="2"/>
  <c r="I502" i="2"/>
  <c r="H502" i="2"/>
  <c r="I501" i="2"/>
  <c r="H501" i="2"/>
  <c r="I500" i="2"/>
  <c r="H500" i="2"/>
  <c r="I499" i="2"/>
  <c r="H499" i="2"/>
  <c r="I498" i="2"/>
  <c r="H498" i="2"/>
  <c r="I497" i="2"/>
  <c r="H497" i="2"/>
  <c r="I496" i="2"/>
  <c r="H496" i="2"/>
  <c r="I495" i="2"/>
  <c r="H495" i="2"/>
  <c r="I494" i="2"/>
  <c r="H494" i="2"/>
  <c r="I493" i="2"/>
  <c r="H493" i="2"/>
  <c r="I492" i="2"/>
  <c r="H492" i="2"/>
  <c r="I491" i="2"/>
  <c r="H491" i="2"/>
  <c r="I490" i="2"/>
  <c r="H490" i="2"/>
  <c r="I489" i="2"/>
  <c r="H489" i="2"/>
  <c r="I488" i="2"/>
  <c r="H488" i="2"/>
  <c r="I487" i="2"/>
  <c r="H487" i="2"/>
  <c r="I486" i="2"/>
  <c r="H486" i="2"/>
  <c r="I485" i="2"/>
  <c r="H485" i="2"/>
  <c r="I484" i="2"/>
  <c r="H484" i="2"/>
  <c r="I483" i="2"/>
  <c r="H483" i="2"/>
  <c r="I482" i="2"/>
  <c r="H482" i="2"/>
  <c r="I481" i="2"/>
  <c r="H481" i="2"/>
  <c r="I480" i="2"/>
  <c r="H480" i="2"/>
  <c r="I479" i="2"/>
  <c r="H479" i="2"/>
  <c r="I478" i="2"/>
  <c r="H478" i="2"/>
  <c r="I477" i="2"/>
  <c r="H477" i="2"/>
  <c r="I476" i="2"/>
  <c r="H476" i="2"/>
  <c r="I475" i="2"/>
  <c r="H475" i="2"/>
  <c r="I474" i="2"/>
  <c r="H474" i="2"/>
  <c r="I473" i="2"/>
  <c r="H473" i="2"/>
  <c r="I472" i="2"/>
  <c r="H472" i="2"/>
  <c r="I471" i="2"/>
  <c r="H471" i="2"/>
  <c r="I470" i="2"/>
  <c r="H470" i="2"/>
  <c r="I469" i="2"/>
  <c r="H469" i="2"/>
  <c r="I468" i="2"/>
  <c r="H468" i="2"/>
  <c r="I467" i="2"/>
  <c r="H467" i="2"/>
  <c r="I466" i="2"/>
  <c r="H466" i="2"/>
  <c r="I465" i="2"/>
  <c r="H465" i="2"/>
  <c r="I464" i="2"/>
  <c r="H464" i="2"/>
  <c r="I463" i="2"/>
  <c r="H463" i="2"/>
  <c r="I462" i="2"/>
  <c r="H462" i="2"/>
  <c r="I461" i="2"/>
  <c r="H461" i="2"/>
  <c r="I460" i="2"/>
  <c r="H460" i="2"/>
  <c r="I459" i="2"/>
  <c r="H459" i="2"/>
  <c r="I458" i="2"/>
  <c r="H458" i="2"/>
  <c r="I457" i="2"/>
  <c r="H457" i="2"/>
  <c r="I456" i="2"/>
  <c r="H456" i="2"/>
  <c r="I455" i="2"/>
  <c r="H455" i="2"/>
  <c r="I454" i="2"/>
  <c r="H454" i="2"/>
  <c r="I453" i="2"/>
  <c r="H453" i="2"/>
  <c r="I452" i="2"/>
  <c r="H452" i="2"/>
  <c r="I451" i="2"/>
  <c r="H451" i="2"/>
  <c r="I450" i="2"/>
  <c r="H450" i="2"/>
  <c r="I449" i="2"/>
  <c r="H449" i="2"/>
  <c r="I448" i="2"/>
  <c r="H448" i="2"/>
  <c r="I447" i="2"/>
  <c r="H447" i="2"/>
  <c r="I446" i="2"/>
  <c r="H446" i="2"/>
  <c r="I445" i="2"/>
  <c r="H445" i="2"/>
  <c r="I444" i="2"/>
  <c r="H444" i="2"/>
  <c r="I443" i="2"/>
  <c r="H443" i="2"/>
  <c r="I442" i="2"/>
  <c r="H442" i="2"/>
  <c r="I441" i="2"/>
  <c r="H441" i="2"/>
  <c r="I440" i="2"/>
  <c r="H440" i="2"/>
  <c r="I439" i="2"/>
  <c r="H439" i="2"/>
  <c r="I438" i="2"/>
  <c r="H438" i="2"/>
  <c r="I437" i="2"/>
  <c r="H437" i="2"/>
  <c r="I436" i="2"/>
  <c r="H436" i="2"/>
  <c r="I435" i="2"/>
  <c r="I434" i="2"/>
  <c r="I433" i="2"/>
  <c r="I432" i="2"/>
  <c r="I431" i="2"/>
  <c r="H431" i="2"/>
  <c r="I430" i="2"/>
  <c r="H430" i="2"/>
  <c r="I429" i="2"/>
  <c r="H429" i="2"/>
  <c r="I428" i="2"/>
  <c r="H428" i="2"/>
  <c r="I427" i="2"/>
  <c r="H427" i="2"/>
  <c r="I426" i="2"/>
  <c r="H426" i="2"/>
  <c r="I425" i="2"/>
  <c r="H425" i="2"/>
  <c r="I424" i="2"/>
  <c r="H424" i="2"/>
  <c r="I423" i="2"/>
  <c r="H423" i="2"/>
  <c r="I422" i="2"/>
  <c r="H422" i="2"/>
  <c r="I421" i="2"/>
  <c r="H421" i="2"/>
  <c r="I420" i="2"/>
  <c r="H420" i="2"/>
  <c r="I419" i="2"/>
  <c r="H419" i="2"/>
  <c r="I418" i="2"/>
  <c r="H418" i="2"/>
  <c r="I417" i="2"/>
  <c r="I416" i="2"/>
  <c r="I415" i="2"/>
  <c r="I414" i="2"/>
  <c r="I413" i="2"/>
  <c r="I412" i="2"/>
  <c r="I411" i="2"/>
  <c r="I410" i="2"/>
  <c r="I409" i="2"/>
  <c r="H409" i="2"/>
  <c r="I408" i="2"/>
  <c r="H408" i="2"/>
  <c r="I407" i="2"/>
  <c r="H407" i="2"/>
  <c r="I406" i="2"/>
  <c r="H406" i="2"/>
  <c r="I405" i="2"/>
  <c r="H405" i="2"/>
  <c r="I404" i="2"/>
  <c r="H404" i="2"/>
  <c r="I403" i="2"/>
  <c r="H403" i="2"/>
  <c r="I402" i="2"/>
  <c r="H402" i="2"/>
  <c r="I401" i="2"/>
  <c r="H401" i="2"/>
  <c r="I400" i="2"/>
  <c r="H400" i="2"/>
  <c r="I399" i="2"/>
  <c r="H399" i="2"/>
  <c r="I398" i="2"/>
  <c r="H398" i="2"/>
  <c r="I397" i="2"/>
  <c r="H397" i="2"/>
  <c r="I396" i="2"/>
  <c r="H396" i="2"/>
  <c r="I395" i="2"/>
  <c r="H395" i="2"/>
  <c r="I394" i="2"/>
  <c r="H394" i="2"/>
  <c r="I393" i="2"/>
  <c r="H393" i="2"/>
  <c r="I392" i="2"/>
  <c r="H392" i="2"/>
  <c r="I391" i="2"/>
  <c r="H391" i="2"/>
  <c r="I390" i="2"/>
  <c r="H390" i="2"/>
  <c r="I389" i="2"/>
  <c r="H389" i="2"/>
  <c r="I388" i="2"/>
  <c r="H388" i="2"/>
  <c r="I387" i="2"/>
  <c r="H387" i="2"/>
  <c r="I386" i="2"/>
  <c r="H386" i="2"/>
  <c r="I385" i="2"/>
  <c r="H385" i="2"/>
  <c r="I384" i="2"/>
  <c r="H384" i="2"/>
  <c r="I383" i="2"/>
  <c r="H383" i="2"/>
  <c r="I382" i="2"/>
  <c r="H382" i="2"/>
  <c r="I381" i="2"/>
  <c r="H381" i="2"/>
  <c r="I380" i="2"/>
  <c r="H380" i="2"/>
  <c r="I379" i="2"/>
  <c r="H379" i="2"/>
  <c r="I378" i="2"/>
  <c r="I377" i="2"/>
  <c r="I376" i="2"/>
  <c r="I375" i="2"/>
  <c r="H375" i="2"/>
  <c r="I374" i="2"/>
  <c r="H374" i="2"/>
  <c r="I373" i="2"/>
  <c r="H373" i="2"/>
  <c r="I372" i="2"/>
  <c r="I371" i="2"/>
  <c r="I370" i="2"/>
  <c r="I369" i="2"/>
  <c r="I368" i="2"/>
  <c r="I367" i="2"/>
  <c r="I366" i="2"/>
  <c r="I365" i="2"/>
  <c r="H365" i="2"/>
  <c r="I364" i="2"/>
  <c r="H364" i="2"/>
  <c r="I363" i="2"/>
  <c r="H363" i="2"/>
  <c r="I362" i="2"/>
  <c r="H362" i="2"/>
  <c r="I361" i="2"/>
  <c r="H361" i="2"/>
  <c r="I360" i="2"/>
  <c r="H360" i="2"/>
  <c r="I359" i="2"/>
  <c r="H359" i="2"/>
  <c r="I358" i="2"/>
  <c r="H358" i="2"/>
  <c r="I357" i="2"/>
  <c r="H357" i="2"/>
  <c r="I356" i="2"/>
  <c r="H356" i="2"/>
  <c r="I355" i="2"/>
  <c r="H355" i="2"/>
  <c r="I354" i="2"/>
  <c r="H354" i="2"/>
  <c r="I353" i="2"/>
  <c r="H353" i="2"/>
  <c r="I352" i="2"/>
  <c r="H352" i="2"/>
  <c r="I351" i="2"/>
  <c r="H351" i="2"/>
  <c r="I350" i="2"/>
  <c r="H350" i="2"/>
  <c r="I349" i="2"/>
  <c r="H349" i="2"/>
  <c r="I348" i="2"/>
  <c r="H348" i="2"/>
  <c r="I347" i="2"/>
  <c r="H347" i="2"/>
  <c r="I346" i="2"/>
  <c r="H346" i="2"/>
  <c r="I345" i="2"/>
  <c r="H345" i="2"/>
  <c r="I344" i="2"/>
  <c r="H344" i="2"/>
  <c r="I343" i="2"/>
  <c r="H343" i="2"/>
  <c r="I342" i="2"/>
  <c r="H342" i="2"/>
  <c r="I341" i="2"/>
  <c r="H341" i="2"/>
  <c r="I340" i="2"/>
  <c r="H340" i="2"/>
  <c r="I339" i="2"/>
  <c r="H339" i="2"/>
  <c r="I338" i="2"/>
  <c r="H338" i="2"/>
  <c r="I337" i="2"/>
  <c r="H337" i="2"/>
  <c r="I336" i="2"/>
  <c r="H336" i="2"/>
  <c r="I335" i="2"/>
  <c r="H335" i="2"/>
  <c r="I334" i="2"/>
  <c r="H334" i="2"/>
  <c r="I333" i="2"/>
  <c r="H333" i="2"/>
  <c r="I332" i="2"/>
  <c r="H332" i="2"/>
  <c r="I331" i="2"/>
  <c r="H331" i="2"/>
  <c r="I330" i="2"/>
  <c r="H330" i="2"/>
  <c r="I329" i="2"/>
  <c r="H329" i="2"/>
  <c r="I328" i="2"/>
  <c r="H328" i="2"/>
  <c r="I327" i="2"/>
  <c r="H327" i="2"/>
  <c r="I326" i="2"/>
  <c r="H326" i="2"/>
  <c r="I325" i="2"/>
  <c r="H325" i="2"/>
  <c r="I324" i="2"/>
  <c r="H324" i="2"/>
  <c r="I323" i="2"/>
  <c r="H323" i="2"/>
  <c r="I322" i="2"/>
  <c r="H322" i="2"/>
  <c r="I321" i="2"/>
  <c r="H321" i="2"/>
  <c r="I320" i="2"/>
  <c r="H320" i="2"/>
  <c r="I319" i="2"/>
  <c r="H319" i="2"/>
  <c r="I318" i="2"/>
  <c r="H318" i="2"/>
  <c r="I317" i="2"/>
  <c r="H317" i="2"/>
  <c r="I316" i="2"/>
  <c r="H316" i="2"/>
  <c r="I315" i="2"/>
  <c r="H315" i="2"/>
  <c r="I314" i="2"/>
  <c r="H314" i="2"/>
  <c r="I313" i="2"/>
  <c r="H313" i="2"/>
  <c r="I312" i="2"/>
  <c r="H312" i="2"/>
  <c r="I311" i="2"/>
  <c r="H311" i="2"/>
  <c r="I310" i="2"/>
  <c r="H310" i="2"/>
  <c r="I309" i="2"/>
  <c r="H309" i="2"/>
  <c r="I308" i="2"/>
  <c r="H308" i="2"/>
  <c r="I307" i="2"/>
  <c r="H307" i="2"/>
  <c r="I306" i="2"/>
  <c r="H306" i="2"/>
  <c r="I305" i="2"/>
  <c r="H305" i="2"/>
  <c r="I304" i="2"/>
  <c r="H304" i="2"/>
  <c r="I303" i="2"/>
  <c r="H303" i="2"/>
  <c r="I302" i="2"/>
  <c r="H302" i="2"/>
  <c r="I301" i="2"/>
  <c r="H301" i="2"/>
  <c r="I300" i="2"/>
  <c r="H300" i="2"/>
  <c r="I299" i="2"/>
  <c r="H299" i="2"/>
  <c r="I298" i="2"/>
  <c r="H298" i="2"/>
  <c r="I297" i="2"/>
  <c r="H297" i="2"/>
  <c r="I296" i="2"/>
  <c r="H296" i="2"/>
  <c r="I295" i="2"/>
  <c r="H295" i="2"/>
  <c r="I294" i="2"/>
  <c r="H294" i="2"/>
  <c r="I293" i="2"/>
  <c r="H293" i="2"/>
  <c r="I292" i="2"/>
  <c r="H292" i="2"/>
  <c r="I291" i="2"/>
  <c r="H291" i="2"/>
  <c r="I290" i="2"/>
  <c r="H290" i="2"/>
  <c r="I289" i="2"/>
  <c r="H289" i="2"/>
  <c r="I288" i="2"/>
  <c r="H288" i="2"/>
  <c r="I287" i="2"/>
  <c r="H287" i="2"/>
  <c r="I286" i="2"/>
  <c r="H286" i="2"/>
  <c r="I285" i="2"/>
  <c r="H285" i="2"/>
  <c r="I284" i="2"/>
  <c r="H284" i="2"/>
  <c r="I283" i="2"/>
  <c r="I282" i="2"/>
  <c r="I281" i="2"/>
  <c r="I280" i="2"/>
  <c r="I279" i="2"/>
  <c r="I278" i="2"/>
  <c r="I277" i="2"/>
  <c r="H277" i="2"/>
  <c r="I276" i="2"/>
  <c r="H276" i="2"/>
  <c r="I275" i="2"/>
  <c r="H275" i="2"/>
  <c r="I274" i="2"/>
  <c r="H274" i="2"/>
  <c r="I273" i="2"/>
  <c r="H273" i="2"/>
  <c r="I272" i="2"/>
  <c r="H272" i="2"/>
  <c r="I271" i="2"/>
  <c r="H271" i="2"/>
  <c r="I270" i="2"/>
  <c r="H270" i="2"/>
  <c r="I269" i="2"/>
  <c r="H269" i="2"/>
  <c r="I268" i="2"/>
  <c r="H268" i="2"/>
  <c r="I267" i="2"/>
  <c r="H267" i="2"/>
  <c r="I266" i="2"/>
  <c r="I265" i="2"/>
  <c r="I264" i="2"/>
  <c r="I263" i="2"/>
  <c r="I262" i="2"/>
  <c r="I261" i="2"/>
  <c r="I260" i="2"/>
  <c r="H260" i="2"/>
  <c r="I259" i="2"/>
  <c r="H259" i="2"/>
  <c r="I258" i="2"/>
  <c r="H258" i="2"/>
  <c r="I257" i="2"/>
  <c r="H257" i="2"/>
  <c r="I256" i="2"/>
  <c r="H256" i="2"/>
  <c r="I255" i="2"/>
  <c r="H255" i="2"/>
  <c r="I254" i="2"/>
  <c r="H254" i="2"/>
  <c r="I253" i="2"/>
  <c r="H253" i="2"/>
  <c r="I252" i="2"/>
  <c r="H252" i="2"/>
  <c r="I251" i="2"/>
  <c r="H251" i="2"/>
  <c r="I250" i="2"/>
  <c r="I249" i="2"/>
  <c r="I248" i="2"/>
  <c r="H247" i="2"/>
  <c r="H246" i="2"/>
  <c r="H245" i="2"/>
  <c r="H244" i="2"/>
  <c r="I243" i="2"/>
  <c r="H243" i="2"/>
  <c r="I242" i="2"/>
  <c r="H242" i="2"/>
  <c r="I241" i="2"/>
  <c r="H241" i="2"/>
  <c r="I240" i="2"/>
  <c r="H240" i="2"/>
  <c r="I239" i="2"/>
  <c r="H239" i="2"/>
  <c r="I238" i="2"/>
  <c r="H238" i="2"/>
  <c r="I237" i="2"/>
  <c r="H237" i="2"/>
  <c r="I236" i="2"/>
  <c r="I235" i="2"/>
  <c r="I234" i="2"/>
  <c r="I233" i="2"/>
  <c r="H233" i="2"/>
  <c r="I232" i="2"/>
  <c r="H232" i="2"/>
  <c r="I231" i="2"/>
  <c r="H231" i="2"/>
  <c r="I230" i="2"/>
  <c r="H230" i="2"/>
  <c r="I229" i="2"/>
  <c r="H229" i="2"/>
  <c r="I228" i="2"/>
  <c r="H228" i="2"/>
  <c r="I227" i="2"/>
  <c r="H227" i="2"/>
  <c r="I226" i="2"/>
  <c r="H226" i="2"/>
  <c r="I225" i="2"/>
  <c r="H225" i="2"/>
  <c r="I224" i="2"/>
  <c r="H224" i="2"/>
  <c r="I223" i="2"/>
  <c r="H223" i="2"/>
  <c r="I222" i="2"/>
  <c r="H222" i="2"/>
  <c r="I221" i="2"/>
  <c r="I220" i="2"/>
  <c r="I219" i="2"/>
  <c r="I218" i="2"/>
  <c r="H218" i="2"/>
  <c r="I217" i="2"/>
  <c r="H217" i="2"/>
  <c r="I216" i="2"/>
  <c r="H216" i="2"/>
  <c r="I215" i="2"/>
  <c r="H215" i="2"/>
  <c r="I214" i="2"/>
  <c r="H214" i="2"/>
  <c r="I213" i="2"/>
  <c r="H213" i="2"/>
  <c r="H212" i="2"/>
  <c r="I211" i="2"/>
  <c r="H211" i="2"/>
  <c r="I210" i="2"/>
  <c r="H210" i="2"/>
  <c r="I209" i="2"/>
  <c r="H209" i="2"/>
  <c r="H208" i="2"/>
  <c r="I207" i="2"/>
  <c r="H207" i="2"/>
  <c r="I206" i="2"/>
  <c r="H206" i="2"/>
  <c r="H205" i="2"/>
  <c r="I204" i="2"/>
  <c r="I203" i="2"/>
  <c r="H203" i="2"/>
  <c r="I202" i="2"/>
  <c r="H202" i="2"/>
  <c r="I201" i="2"/>
  <c r="H201" i="2"/>
  <c r="I200" i="2"/>
  <c r="H200" i="2"/>
  <c r="I199" i="2"/>
  <c r="H199" i="2"/>
  <c r="I198" i="2"/>
  <c r="H198" i="2"/>
  <c r="I197" i="2"/>
  <c r="H197" i="2"/>
  <c r="I196" i="2"/>
  <c r="I195" i="2"/>
  <c r="I194" i="2"/>
  <c r="I193" i="2"/>
  <c r="H193" i="2"/>
  <c r="I192" i="2"/>
  <c r="H192" i="2"/>
  <c r="I191" i="2"/>
  <c r="H191" i="2"/>
  <c r="I190" i="2"/>
  <c r="H190" i="2"/>
  <c r="I189" i="2"/>
  <c r="H189" i="2"/>
  <c r="I188" i="2"/>
  <c r="H188" i="2"/>
  <c r="I187" i="2"/>
  <c r="H187" i="2"/>
  <c r="I186" i="2"/>
  <c r="H186" i="2"/>
  <c r="I185" i="2"/>
  <c r="H185" i="2"/>
  <c r="I184" i="2"/>
  <c r="H184" i="2"/>
  <c r="I183" i="2"/>
  <c r="H183" i="2"/>
  <c r="I182" i="2"/>
  <c r="H182" i="2"/>
  <c r="I181" i="2"/>
  <c r="H181" i="2"/>
  <c r="I180" i="2"/>
  <c r="H180" i="2"/>
  <c r="I179" i="2"/>
  <c r="H179" i="2"/>
  <c r="I178" i="2"/>
  <c r="H178" i="2"/>
  <c r="I177" i="2"/>
  <c r="H177" i="2"/>
  <c r="I176" i="2"/>
  <c r="H176" i="2"/>
  <c r="I175" i="2"/>
  <c r="H175" i="2"/>
  <c r="I174" i="2"/>
  <c r="H174" i="2"/>
  <c r="I173" i="2"/>
  <c r="H173" i="2"/>
  <c r="I172" i="2"/>
  <c r="H172" i="2"/>
  <c r="I171" i="2"/>
  <c r="H171" i="2"/>
  <c r="I170" i="2"/>
  <c r="H170" i="2"/>
  <c r="I169" i="2"/>
  <c r="H169" i="2"/>
  <c r="I168" i="2"/>
  <c r="H168" i="2"/>
  <c r="I167" i="2"/>
  <c r="H167" i="2"/>
  <c r="I166" i="2"/>
  <c r="H166" i="2"/>
  <c r="I165" i="2"/>
  <c r="H165" i="2"/>
  <c r="I164" i="2"/>
  <c r="H164" i="2"/>
  <c r="I163" i="2"/>
  <c r="H163" i="2"/>
  <c r="I162" i="2"/>
  <c r="H162" i="2"/>
  <c r="I161" i="2"/>
  <c r="H161" i="2"/>
  <c r="I160" i="2"/>
  <c r="H160" i="2"/>
  <c r="I159" i="2"/>
  <c r="H159" i="2"/>
  <c r="I158" i="2"/>
  <c r="H158" i="2"/>
  <c r="I157" i="2"/>
  <c r="H157" i="2"/>
  <c r="I156" i="2"/>
  <c r="H156" i="2"/>
  <c r="I155" i="2"/>
  <c r="H155" i="2"/>
  <c r="I154" i="2"/>
  <c r="H154" i="2"/>
  <c r="I153" i="2"/>
  <c r="H153" i="2"/>
  <c r="I152" i="2"/>
  <c r="H152" i="2"/>
  <c r="I151" i="2"/>
  <c r="H151" i="2"/>
  <c r="I150" i="2"/>
  <c r="H150" i="2"/>
  <c r="I149" i="2"/>
  <c r="H149" i="2"/>
  <c r="I148" i="2"/>
  <c r="H148" i="2"/>
  <c r="I147" i="2"/>
  <c r="H147" i="2"/>
  <c r="I146" i="2"/>
  <c r="H146" i="2"/>
  <c r="I145" i="2"/>
  <c r="H145" i="2"/>
  <c r="I144" i="2"/>
  <c r="H144" i="2"/>
  <c r="I143" i="2"/>
  <c r="H143" i="2"/>
  <c r="I142" i="2"/>
  <c r="H142" i="2"/>
  <c r="I141" i="2"/>
  <c r="H141" i="2"/>
  <c r="I140" i="2"/>
  <c r="H140" i="2"/>
  <c r="I139" i="2"/>
  <c r="I138" i="2"/>
  <c r="I137" i="2"/>
  <c r="I136" i="2"/>
  <c r="I135" i="2"/>
  <c r="I134" i="2"/>
  <c r="H134" i="2"/>
  <c r="I132" i="2"/>
  <c r="H132" i="2"/>
  <c r="I131" i="2"/>
  <c r="H131" i="2"/>
  <c r="I130" i="2"/>
  <c r="H130" i="2"/>
  <c r="I129" i="2"/>
  <c r="H129" i="2"/>
  <c r="I128" i="2"/>
  <c r="H128" i="2"/>
  <c r="I127" i="2"/>
  <c r="H127" i="2"/>
  <c r="I126" i="2"/>
  <c r="H126" i="2"/>
  <c r="I125" i="2"/>
  <c r="H125" i="2"/>
  <c r="I124" i="2"/>
  <c r="H124" i="2"/>
  <c r="I123" i="2"/>
  <c r="H123" i="2"/>
  <c r="I122" i="2"/>
  <c r="H122" i="2"/>
  <c r="I121" i="2"/>
  <c r="H121" i="2"/>
  <c r="I120" i="2"/>
  <c r="H120" i="2"/>
  <c r="I119" i="2"/>
  <c r="H119" i="2"/>
  <c r="I118" i="2"/>
  <c r="H118" i="2"/>
  <c r="I117" i="2"/>
  <c r="H117" i="2"/>
  <c r="I116" i="2"/>
  <c r="H116" i="2"/>
  <c r="I115" i="2"/>
  <c r="H115" i="2"/>
  <c r="I114" i="2"/>
  <c r="H114" i="2"/>
  <c r="I113" i="2"/>
  <c r="H113" i="2"/>
  <c r="I112" i="2"/>
  <c r="H112" i="2"/>
  <c r="I111" i="2"/>
  <c r="H111" i="2"/>
  <c r="I110" i="2"/>
  <c r="H110" i="2"/>
  <c r="I109" i="2"/>
  <c r="H109" i="2"/>
  <c r="I108" i="2"/>
  <c r="H108" i="2"/>
  <c r="I107" i="2"/>
  <c r="H107" i="2"/>
  <c r="I106" i="2"/>
  <c r="H106" i="2"/>
  <c r="I105" i="2"/>
  <c r="H105" i="2"/>
  <c r="I104" i="2"/>
  <c r="H104" i="2"/>
  <c r="I103" i="2"/>
  <c r="H103" i="2"/>
  <c r="I102" i="2"/>
  <c r="H102" i="2"/>
  <c r="I101" i="2"/>
  <c r="H101" i="2"/>
  <c r="I100" i="2"/>
  <c r="H100" i="2"/>
  <c r="I99" i="2"/>
  <c r="H99" i="2"/>
  <c r="I98" i="2"/>
  <c r="H98" i="2"/>
  <c r="I97" i="2"/>
  <c r="H97" i="2"/>
  <c r="I96" i="2"/>
  <c r="H96" i="2"/>
  <c r="I95" i="2"/>
  <c r="H95" i="2"/>
  <c r="I94" i="2"/>
  <c r="H94" i="2"/>
  <c r="I93" i="2"/>
  <c r="H93" i="2"/>
  <c r="I92" i="2"/>
  <c r="H92" i="2"/>
  <c r="I91" i="2"/>
  <c r="H91" i="2"/>
  <c r="I90" i="2"/>
  <c r="H90" i="2"/>
  <c r="I89" i="2"/>
  <c r="H89" i="2"/>
  <c r="I88" i="2"/>
  <c r="H88" i="2"/>
  <c r="I87" i="2"/>
  <c r="H87" i="2"/>
  <c r="I86" i="2"/>
  <c r="H86" i="2"/>
  <c r="I85" i="2"/>
  <c r="H85" i="2"/>
  <c r="I84" i="2"/>
  <c r="H84" i="2"/>
  <c r="I83" i="2"/>
  <c r="H83" i="2"/>
  <c r="I82" i="2"/>
  <c r="H82" i="2"/>
  <c r="I81" i="2"/>
  <c r="H81" i="2"/>
  <c r="I80" i="2"/>
  <c r="H80" i="2"/>
  <c r="I79" i="2"/>
  <c r="H79" i="2"/>
  <c r="I78" i="2"/>
  <c r="H78" i="2"/>
  <c r="I77" i="2"/>
  <c r="H77" i="2"/>
  <c r="I76" i="2"/>
  <c r="H76" i="2"/>
  <c r="I75" i="2"/>
  <c r="H75" i="2"/>
  <c r="I74" i="2"/>
  <c r="H74" i="2"/>
  <c r="I73" i="2"/>
  <c r="H73" i="2"/>
  <c r="I72" i="2"/>
  <c r="H72" i="2"/>
  <c r="I71" i="2"/>
  <c r="H71" i="2"/>
  <c r="I70" i="2"/>
  <c r="H70" i="2"/>
  <c r="I69" i="2"/>
  <c r="H69" i="2"/>
  <c r="I68" i="2"/>
  <c r="H68" i="2"/>
  <c r="I67" i="2"/>
  <c r="H67" i="2"/>
  <c r="I66" i="2"/>
  <c r="H66" i="2"/>
  <c r="I65" i="2"/>
  <c r="H65" i="2"/>
  <c r="I64" i="2"/>
  <c r="H64" i="2"/>
  <c r="I63" i="2"/>
  <c r="H63" i="2"/>
  <c r="I62" i="2"/>
  <c r="H62" i="2"/>
  <c r="I61" i="2"/>
  <c r="H61" i="2"/>
  <c r="I60" i="2"/>
  <c r="H60" i="2"/>
  <c r="I59" i="2"/>
  <c r="H59" i="2"/>
  <c r="I58" i="2"/>
  <c r="H58" i="2"/>
  <c r="I57" i="2"/>
  <c r="H57" i="2"/>
  <c r="I56" i="2"/>
  <c r="H56" i="2"/>
  <c r="I55" i="2"/>
  <c r="H55" i="2"/>
  <c r="I54" i="2"/>
  <c r="H54" i="2"/>
  <c r="I53" i="2"/>
  <c r="H53" i="2"/>
  <c r="I52" i="2"/>
  <c r="H52" i="2"/>
  <c r="I51" i="2"/>
  <c r="H51" i="2"/>
  <c r="I50" i="2"/>
  <c r="H50" i="2"/>
  <c r="I49" i="2"/>
  <c r="H49" i="2"/>
  <c r="I48" i="2"/>
  <c r="H48" i="2"/>
  <c r="I47" i="2"/>
  <c r="H47" i="2"/>
  <c r="I46" i="2"/>
  <c r="H46" i="2"/>
  <c r="I45" i="2"/>
  <c r="H45" i="2"/>
  <c r="I44" i="2"/>
  <c r="H44" i="2"/>
  <c r="I43" i="2"/>
  <c r="H43" i="2"/>
  <c r="I42" i="2"/>
  <c r="H42" i="2"/>
  <c r="I41" i="2"/>
  <c r="H41" i="2"/>
  <c r="I40" i="2"/>
  <c r="H40" i="2"/>
  <c r="I39" i="2"/>
  <c r="H39" i="2"/>
  <c r="I38" i="2"/>
  <c r="H38" i="2"/>
  <c r="E824" i="2"/>
  <c r="F824" i="2"/>
  <c r="G824" i="2" l="1"/>
  <c r="E17" i="2" l="1"/>
  <c r="I826" i="2" l="1"/>
  <c r="I825" i="2"/>
  <c r="H826" i="2"/>
  <c r="H825" i="2"/>
  <c r="G17" i="2" l="1"/>
  <c r="F25" i="2"/>
  <c r="F24" i="2" s="1"/>
  <c r="F17" i="2"/>
  <c r="F10" i="2"/>
  <c r="F9" i="2" l="1"/>
  <c r="F33" i="2" s="1"/>
  <c r="F823" i="2" s="1"/>
  <c r="F34" i="2" l="1"/>
  <c r="I29" i="2"/>
  <c r="H29" i="2"/>
  <c r="I28" i="2"/>
  <c r="H28" i="2"/>
  <c r="I27" i="2"/>
  <c r="H27" i="2"/>
  <c r="I26" i="2"/>
  <c r="H26" i="2"/>
  <c r="G25" i="2"/>
  <c r="E25" i="2"/>
  <c r="E24" i="2" s="1"/>
  <c r="I22" i="2"/>
  <c r="H22" i="2"/>
  <c r="I21" i="2"/>
  <c r="H21" i="2"/>
  <c r="I20" i="2"/>
  <c r="H20" i="2"/>
  <c r="I19" i="2"/>
  <c r="H19" i="2"/>
  <c r="I18" i="2"/>
  <c r="H18" i="2"/>
  <c r="I15" i="2"/>
  <c r="H15" i="2"/>
  <c r="I14" i="2"/>
  <c r="H14" i="2"/>
  <c r="I13" i="2"/>
  <c r="H13" i="2"/>
  <c r="I12" i="2"/>
  <c r="H12" i="2"/>
  <c r="I11" i="2"/>
  <c r="H11" i="2"/>
  <c r="G10" i="2"/>
  <c r="E10" i="2"/>
  <c r="E9" i="2" l="1"/>
  <c r="E33" i="2" s="1"/>
  <c r="E823" i="2" s="1"/>
  <c r="I10" i="2"/>
  <c r="H25" i="2"/>
  <c r="G24" i="2"/>
  <c r="I24" i="2" s="1"/>
  <c r="I25" i="2"/>
  <c r="I17" i="2"/>
  <c r="G9" i="2"/>
  <c r="H17" i="2"/>
  <c r="H10" i="2"/>
  <c r="H24" i="2" l="1"/>
  <c r="G33" i="2"/>
  <c r="G823" i="2" s="1"/>
  <c r="E34" i="2"/>
  <c r="H9" i="2"/>
  <c r="I9" i="2"/>
  <c r="G34" i="2" l="1"/>
  <c r="H34" i="2" s="1"/>
  <c r="H33" i="2"/>
  <c r="I33" i="2"/>
  <c r="I34" i="2" l="1"/>
</calcChain>
</file>

<file path=xl/sharedStrings.xml><?xml version="1.0" encoding="utf-8"?>
<sst xmlns="http://schemas.openxmlformats.org/spreadsheetml/2006/main" count="2084" uniqueCount="736">
  <si>
    <t>Публичные нормативные выплаты гражданам несоциального характера</t>
  </si>
  <si>
    <t>Социальное обеспечение и иные выплаты населению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</si>
  <si>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</si>
  <si>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</si>
  <si>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Выполнение полномочий Думы города Пыть-Ях в сфере наград и почетных званий</t>
  </si>
  <si>
    <t>Иные бюджетные ассигнования</t>
  </si>
  <si>
    <t>Расходы на выплаты персоналу государственных (муниципальных) органов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</si>
  <si>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</si>
  <si>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Осуществление первичного воинского учета на территориях, где отсутствуют военные комиссариаты</t>
  </si>
  <si>
    <t>Уплата налогов, сборов и иных платежей</t>
  </si>
  <si>
    <t>Прочие мероприятия органов местного самоуправления городского округа</t>
  </si>
  <si>
    <t>Руководитель контрольно-счетной палаты муниципального образования и его заместители городского округа</t>
  </si>
  <si>
    <t>Депутаты представительного органа муниципального образования городского округа</t>
  </si>
  <si>
    <t>Председатель представительного органа муниципального образования</t>
  </si>
  <si>
    <t>Социальные выплаты гражданам, кроме публичных нормативных социальных выплат</t>
  </si>
  <si>
    <t>Расходы на обеспечение функций органов местного самоуправления городского округа</t>
  </si>
  <si>
    <t>Непрограммное направление деятельности "Обеспечение деятельности муниципальных органов местного самоуправления"</t>
  </si>
  <si>
    <t>Непрограммные направления деятельности</t>
  </si>
  <si>
    <t>Реализация мероприятий</t>
  </si>
  <si>
    <t>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</t>
  </si>
  <si>
    <t>Предоставление субсидий организациям</t>
  </si>
  <si>
    <t>Основное мероприятие "Содержание мест захоронения"</t>
  </si>
  <si>
    <t>Премии и гранты</t>
  </si>
  <si>
    <t>Высшее должностное лицо муниципального образования городской округ город Пыть-Ях</t>
  </si>
  <si>
    <t>Расходы на выплаты персоналу казенных учреждений</t>
  </si>
  <si>
    <t>Расходы на обеспечение деятельности (оказание услуг) муниципальных учреждений</t>
  </si>
  <si>
    <t>Основное мероприятие "Проведение мероприятий по землеустройству и землепользованию"</t>
  </si>
  <si>
    <t>Основное мероприятие "Обеспечение надлежащего уровня эксплуатации муниципального имущества"</t>
  </si>
  <si>
    <t>Субсидии автономным учреждениям</t>
  </si>
  <si>
    <t>Предоставление субсидий бюджетным, автономным учреждениям и иным некоммерческим организациям</t>
  </si>
  <si>
    <t>Основное мероприятие "Подготовка и размещение информации о деятельности органов местного самоуправления муниципального образования городской округ Пыть-Ях в городском общественно-политическом еженедельнике "Новая Северная газета"</t>
  </si>
  <si>
    <t>Основное мероприятие "Организация функционирования телерадиовещания"</t>
  </si>
  <si>
    <t>Основное мероприятие "Обеспечение открытости органов местного самоуправления"</t>
  </si>
  <si>
    <t>Субсидии некоммерческим организациям (за исключением государственных (муниципальных) учреждений)</t>
  </si>
  <si>
    <t>Субсидии социально ориентированным некоммерческим организациям на реализацию социально значимых программ</t>
  </si>
  <si>
    <t>Исполнение государственных (муниципальных) гарантий без права регрессного требования гаранта к принципалу или уступки гаранту прав требования бенефициара к принципалу</t>
  </si>
  <si>
    <t>Исполнение муниципальных гарантий по возможным гарантийным случаям</t>
  </si>
  <si>
    <t>Основное мероприятие "Планирование ассигнований на погашение долговых обязательств городского округа"</t>
  </si>
  <si>
    <t>Обслуживание муниципального долга</t>
  </si>
  <si>
    <t>Обслуживание государственного (муниципального) долга</t>
  </si>
  <si>
    <t>Процентные платежи по муниципальному долгу городского округа</t>
  </si>
  <si>
    <t>Основное мероприятие "Обслуживание муниципального долга городского округа"</t>
  </si>
  <si>
    <t>Подпрограмма "Управление муниципальным долгом в муниципальном образовании городской округ город Пыть-Ях"</t>
  </si>
  <si>
    <t>Основное мероприятие "Содержание автомобильных дорог и искусственных сооружений на них"</t>
  </si>
  <si>
    <t>Подпрограмма "Дорожное хозяйство"</t>
  </si>
  <si>
    <t>Основное мероприятие "Субсидии предприятиям автомобильного транспорта на возмещение убытков от перевозки пассажиров на городских маршрутах"</t>
  </si>
  <si>
    <t>Подпрограмма "Автомобильный транспорт"</t>
  </si>
  <si>
    <t>Услуги в области информационных технологий</t>
  </si>
  <si>
    <t>Основное мероприятие "Модернизация оборудования, развитие и поддержка корпоративной сети органа местного самоуправления"</t>
  </si>
  <si>
    <t>Основное мероприятие "Развитие и сопровождение информационных систем в деятельности органов местного самоуправления"</t>
  </si>
  <si>
    <t>Основное мероприятие "Формирование информационных ресурсов и обеспечение доступа к ним с помощью интернет-сайтов и информационных систем"</t>
  </si>
  <si>
    <t>Поддержка малого и среднего предпринимательства за счет средств бюджета города</t>
  </si>
  <si>
    <t>Поддержка малого и среднего предпринимательства</t>
  </si>
  <si>
    <t>Подпрограмма "Развитие малого и среднего предпринимательства"</t>
  </si>
  <si>
    <t>Субсидии бюджетным учреждениям</t>
  </si>
  <si>
    <t>Предоставление государственных услуг в многофункциональных центрах предоставления государственных и муниципальных услуг за счет средств бюджета города</t>
  </si>
  <si>
    <t>Предоставление государственных услуг в многофункциональных центрах предоставления государственных и муниципальных услуг</t>
  </si>
  <si>
    <t>Основное мероприятие "Организация предоставления государственных и муниципальных услуг в многофункциональных центрах"</t>
  </si>
  <si>
    <t>Подпрограмма "Совершенствование муниципального управления"</t>
  </si>
  <si>
    <t>Основное мероприятие "Профилактика инфекционных и паразитарных заболеваний, включая иммунопрофилактику (дезинсекция и дератизация территорий в муниципальном образовании)"</t>
  </si>
  <si>
    <t>Подпрограмма "Организация противоэпидемиологических мероприятий"</t>
  </si>
  <si>
    <t>Осуществление отдельных государственных полномочий Ханты-Мансийского автономного округа – Югры в сфере обращения с твердыми коммунальными отходами</t>
  </si>
  <si>
    <t>Подпрограмма "Развитие системы обращения с отходами производства и потребления в муниципальном образовании городской округ г. Пыть-Ях"</t>
  </si>
  <si>
    <t>Подпрограмма "Регулирование качества окружающей среды в муниципальном образовании городской округ город Пыть-Ях"</t>
  </si>
  <si>
    <t>Подпрограмма "Материально-техническое и финансовое обеспечение деятельности МКУ "ЕДДС города Пыть-Яха"</t>
  </si>
  <si>
    <t>Основное мероприятие "Обеспечение противопожарной защиты территорий"</t>
  </si>
  <si>
    <t>Подпрограмма "Укрепление пожарной безопасности в муниципальном образовании городской округ город Пыть-Ях"</t>
  </si>
  <si>
    <t>Бюджетные инвестиции</t>
  </si>
  <si>
    <t>Капитальные вложения в объекты государственной (муниципальной) собственности</t>
  </si>
  <si>
    <t>Строительство и реконструкция объектов муниципальной собственности</t>
  </si>
  <si>
    <t>Основное мероприятие "Повышение защиты населения и территории от угроз природного и техногенного характера"</t>
  </si>
  <si>
    <t>Основное мероприятие "Проведение пропаганды и обучение населения способам защиты и действиям в чрезвычайных ситуациях"</t>
  </si>
  <si>
    <t>Основное мероприятие "Переподготовка и повышение квалификации работников"</t>
  </si>
  <si>
    <t>Подпрограмма "Организация и обеспечение мероприятий в сфере гражданской обороны, защиты населения и территории муниципального образования городской округ город Пыть-Ях от чрезвычайных ситуаций"</t>
  </si>
  <si>
    <t>Основное мероприятие "Проведение информационной антинаркотической политики"</t>
  </si>
  <si>
    <t>Подпрограмма "Профилактика незаконного оборота и потребления наркотических средств и психотропных веществ"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</si>
  <si>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 за счет средств бюджета города</t>
  </si>
  <si>
    <t>Размещение систем видеообзора, модернизация, обеспечение функционирования систем видеонаблюдения с целью повышения безопасности дорожного движения и информирование населения о необходимости соблюдения правил дорожного движения</t>
  </si>
  <si>
    <t>Основное мероприятие "Обеспечение функционирования и развития систем видеонаблюдения в сфере безопасности дорожного движения, информирования населения"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</si>
  <si>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</si>
  <si>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Основное мероприятие "Осуществление государственных полномочий по составлению (изменению) списков кандидатов в присяжные заседатели федеральных судов общей юрисдикции"</t>
  </si>
  <si>
    <t>Осуществление отдельных государственных полномочий по созданию административных комиссий и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пунктом 2 статьи 48 Закона Ханты-Мансийского автономного округа – Югры от 11 июня 2010 года № 102-оз "Об административных правонарушениях"</t>
  </si>
  <si>
    <t>Основное мероприятие "Осуществление государственных полномочий по созданию и обеспечению деятельности административной комиссии"</t>
  </si>
  <si>
    <t>Создание условий для деятельности народных дружин за счет средств бюджета города</t>
  </si>
  <si>
    <t>Создание условий для деятельности народных дружин</t>
  </si>
  <si>
    <t>Основное мероприятие "Создание условий для деятельности народных дружин"</t>
  </si>
  <si>
    <t>Основное мероприятие "Обеспечение функционирования и развития систем видеонаблюдения в наиболее криминогенных общественных местах и на улицах города Пыть-Яха"</t>
  </si>
  <si>
    <t>Подпрограмма "Формирование комфортной городской среды"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</si>
  <si>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 за счет средств бюджета города</t>
  </si>
  <si>
    <t>Капитальный ремонт (с заменой) систем газораспределения, теплоснабжения, водоснабжения и водоотведения, в том числе с применением композитных материалов</t>
  </si>
  <si>
    <t>Основное мероприятие "Проведение капитального ремонта (с заменой) газопроводов, систем теплоснабжения, водоснабжения и водоотведения для подготовки к осенне-зимнему периоду"</t>
  </si>
  <si>
    <t>Подпрограмма "Поддержка частных инвестиций в жилищно-коммунальном комплексе и обеспечение безубыточной деятельности организаций коммунального комплекса, осуществляющих регулируемую деятельность в сфере теплоснабжения, водоснабжения, водоотведения"</t>
  </si>
  <si>
    <t>Субсидии некоммерческой организации "Югорский фонд капитального ремонта многоквартирных домов" на обеспечение мероприятий по капитальному ремонту многоквартирных домов за счет средств бюджета города</t>
  </si>
  <si>
    <t>Основное мероприятие "Обеспечение мероприятий по капитальному ремонту многоквартирных домов"</t>
  </si>
  <si>
    <t>Подпрограмма "Содействие проведению капитального ремонта многоквартирных домов"</t>
  </si>
  <si>
    <t>Основное мероприятие "Реализация функций заказчика по строительству объектов, выполнение проектных, проектно-изыскательских и строительно-монтажных работ"</t>
  </si>
  <si>
    <t>Реализация полномочий, указанных в пунктах 3.1, 3.2 статьи 2 Закона Ханты-Мансийского автономного округа – Югры от 31 марта 2009 года № 36-оз "О наделении органов местного самоуправления муниципальных образований Ханты-Мансийского автономного округа –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</si>
  <si>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</si>
  <si>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>Подпрограмма "Обеспечение мерами государственной поддержки по улучшению жилищных условий отдельных категорий граждан"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</si>
  <si>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 за счет средств бюджета города</t>
  </si>
  <si>
    <t>Приобретение жилья, в целях реализации муниципальными образованиями автономного округа (городскими округами и муниципальными районами) полномочий в области жилищных отношений, установленных законодательством Российской Федерации</t>
  </si>
  <si>
    <t>Бюджетные инвестиции на приобретение объектов недвижимого имущества</t>
  </si>
  <si>
    <t>Подпрограмма "Содействие развитию жилищного строительства"</t>
  </si>
  <si>
    <t>Подпрограмма "Содействие развитию градостроительной деятельности"</t>
  </si>
  <si>
    <t>Основное мероприятие "Создание общих условий функционирования и развития сельского хозяйства"</t>
  </si>
  <si>
    <t>Подпрограмма "Общепрограммные мероприятия"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</si>
  <si>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 за счет средств бюджета города</t>
  </si>
  <si>
    <t>Проведение мероприятий по предупреждению и ликвидации болезней животных, их лечению, защите населения от болезней, общих для человека и животных</t>
  </si>
  <si>
    <t>Основное мероприятие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</si>
  <si>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Подпрограмма "Обеспечение стабильной благополучной эпизоотической обстановки в муниципальном образовании и защита населения от болезней общих для человека и животных"</t>
  </si>
  <si>
    <t>Поддержка малых форм хозяйствования</t>
  </si>
  <si>
    <t>Основное мероприятие "Поддержка малых форм хозяйствования"</t>
  </si>
  <si>
    <t>Подпрограмма "Поддержка малых форм хозяйствования"</t>
  </si>
  <si>
    <t>Поддержка животноводства, переработки и реализации продукции животноводства</t>
  </si>
  <si>
    <t>Основное мероприятие "Развитие животноводства"</t>
  </si>
  <si>
    <t>Осуществление отдельных государственных полномочий в сфере трудовых отношений и государственного управления охраной труда</t>
  </si>
  <si>
    <t>Основное мероприятие "Совершенствование механизма управления охраной труда в муниципальном образовании"</t>
  </si>
  <si>
    <t>Реализация мероприятий по содействию трудоустройству граждан</t>
  </si>
  <si>
    <t>Основное мероприятие "Организация сопровождения инвалидов, включая инвалидов молодого возраста и инвалидов, при трудоустройстве и самозанятости"</t>
  </si>
  <si>
    <t>Подпрограмма "Содействие трудоустройству граждан"</t>
  </si>
  <si>
    <t>Подпрограмма "Развитие спорта высших достижений и системы подготовки спортивного резерва"</t>
  </si>
  <si>
    <t>Основное мероприятие "Сохранение нематериального и материального наследия Югры и продвижение культурных проектов"</t>
  </si>
  <si>
    <t>Основное мероприятие "Развитие профессионального искусства"</t>
  </si>
  <si>
    <t>Основное мероприятие "Поддержка одаренных детей и молодежи, развитие художественного образования"</t>
  </si>
  <si>
    <t>Основное мероприятие "Развитие архивного дела"</t>
  </si>
  <si>
    <t>Основное мероприятие "Развитие музейного дела"</t>
  </si>
  <si>
    <t>Поддержка отрасли культуры</t>
  </si>
  <si>
    <t>Основное мероприятие "Развитие библиотечного дела"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</si>
  <si>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</si>
  <si>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Публичные нормативные социальные выплаты гражданам</t>
  </si>
  <si>
    <t>Пенсии за выслугу лет</t>
  </si>
  <si>
    <t>Осуществление деятельности по опеке и попечительству</t>
  </si>
  <si>
    <t>Предоставление дополнительных мер социальной поддержки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</t>
  </si>
  <si>
    <t>Реализация наказов избирателей депутатам Думы Ханты-Мансийского автономного округа - Югры</t>
  </si>
  <si>
    <t>Выплата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</t>
  </si>
  <si>
    <t>Социальная поддержка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</t>
  </si>
  <si>
    <t>Субсидии социально ориентированным некоммерческим организациям на реализацию мероприятий в области молодежной политики и военно-патриотического воспитания молодежи</t>
  </si>
  <si>
    <t>Основное мероприятие "Обеспечение развития молодежной политики и патриотического воспитания граждан Российской Федерации"</t>
  </si>
  <si>
    <t>Подпрограмма "Молодежь Югры и допризывная подготовка"</t>
  </si>
  <si>
    <t>Мероприятия по организации отдыха и оздоровления детей</t>
  </si>
  <si>
    <t>Дополнительное финансовое обеспечение мероприятий по организации питания обучающихся</t>
  </si>
  <si>
    <t>Основное мероприятие "Развитие системы дошкольного и общего образования"</t>
  </si>
  <si>
    <t>Подпрограмма "Общее образование. Дополнительное образование детей"</t>
  </si>
  <si>
    <t>вида расходов</t>
  </si>
  <si>
    <t>целевой статьи</t>
  </si>
  <si>
    <t>% исполнения</t>
  </si>
  <si>
    <t>Код по бюджетной классификации</t>
  </si>
  <si>
    <t>Наименование</t>
  </si>
  <si>
    <t>(рублей)</t>
  </si>
  <si>
    <t>ДОХОДЫ</t>
  </si>
  <si>
    <t>НАЛОГОВЫЕ И НЕНАЛОГОВЫЕ ДОХОДЫ</t>
  </si>
  <si>
    <t>000 1 00 00000 00 0000 000</t>
  </si>
  <si>
    <t>Налоговые доходы</t>
  </si>
  <si>
    <t>Налоги на прибыль, доходы</t>
  </si>
  <si>
    <t>000 1 01 00000 00 0000 000</t>
  </si>
  <si>
    <t>Налоги на товары (работы,услуги),реализуемые на территории Российской Федерации</t>
  </si>
  <si>
    <t>000 1 03 00000 00 0000 000</t>
  </si>
  <si>
    <t>Налоги на совокупный доход</t>
  </si>
  <si>
    <t>000 1 05 00000 00 0000 000</t>
  </si>
  <si>
    <t>Налоги на имущество</t>
  </si>
  <si>
    <t>000 1 06 00000 00 0000 000</t>
  </si>
  <si>
    <t>Государственная пошлина</t>
  </si>
  <si>
    <t>000 1 08 00000 00 0000 000</t>
  </si>
  <si>
    <t>Задолженность и перерасчеты по отмененным налогам, сборам и иным обязательным платежам</t>
  </si>
  <si>
    <t>000 1 09 00000 00 0000 000</t>
  </si>
  <si>
    <t>Неналоговые доходы</t>
  </si>
  <si>
    <t>Доходы от использования имущества, находящегося в государственной и муниципальной собственности</t>
  </si>
  <si>
    <t>000 1 11 00000 00 0000 000</t>
  </si>
  <si>
    <t>Платежи при пользовании природными ресурсами</t>
  </si>
  <si>
    <t>000 1 12 00000 00 0000 000</t>
  </si>
  <si>
    <t>Прочие доходы  от компенсации затрат бюджеты городских округов</t>
  </si>
  <si>
    <t>000 1 13 00000 00 0000 000</t>
  </si>
  <si>
    <t>Доходы от продажи материальных и нематериальных активов</t>
  </si>
  <si>
    <t>000 1 14 00000 00 0000 000</t>
  </si>
  <si>
    <t>Штрафы, санкции, возмещение ущерба</t>
  </si>
  <si>
    <t>000 1 16 00000 00 0000 000</t>
  </si>
  <si>
    <t>Прочие неналоговые доходы</t>
  </si>
  <si>
    <t>000 1 17 00000 00 0000 000</t>
  </si>
  <si>
    <t>БЕЗВОЗМЕЗДНЫЕ ПОСТУПЛЕНИЯ</t>
  </si>
  <si>
    <t>000 2 00 00000 00 0000 000</t>
  </si>
  <si>
    <t>Безвозмездные поступления от других бюджетов бюджетной системы Российской Федерации</t>
  </si>
  <si>
    <t>000 2 02 00000 00 0000 000</t>
  </si>
  <si>
    <t>Дотации бюджетам субъектов Российской Федерации и муниципальных образований</t>
  </si>
  <si>
    <t>000 2 02 10000 00 0000 000</t>
  </si>
  <si>
    <t>Субсидии бюджетам субъектов Российской Федерации и муниципальных образований (межбюджетные субсидии)</t>
  </si>
  <si>
    <t>000 2 02 20000 00 0000 000</t>
  </si>
  <si>
    <t>Субвенции бюджетам субъектов Российской Федерации и муниципальных образований</t>
  </si>
  <si>
    <t>000 2 02 30000 00 0000 000</t>
  </si>
  <si>
    <t>Иные межбюджетные трансферты</t>
  </si>
  <si>
    <t>000 2 02 40000 00 0000 000</t>
  </si>
  <si>
    <t>ПРОЧИЕ БЕЗВОЗМЕЗДНЫЕ ПОСТУПЛЕНИЯ</t>
  </si>
  <si>
    <t>000 2 07 04000 00 0000 000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</si>
  <si>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</t>
  </si>
  <si>
    <t>000 2 18 00000 00 0000 000</t>
  </si>
  <si>
    <t>ВОЗВРАТ ОСТАТКОВ СУБСИДИЙ, СУБВЕНЦИЙ И ИНЫХ МЕЖБЮДЖЕТНЫХ ТРАНСФЕРТОВ, ИМЕЮЩИХ ЦЕЛЕВОЕ НАЗНАЧЕНИЕ, ПРОШЛЫХ ЛЕТ</t>
  </si>
  <si>
    <t>000 2 19 00000 00 0000 000</t>
  </si>
  <si>
    <t xml:space="preserve">ВСЕГО ДОХОДОВ </t>
  </si>
  <si>
    <t>в том числе собственные доходы</t>
  </si>
  <si>
    <t>КБК</t>
  </si>
  <si>
    <t>ИСТОЧНИКИ ВНУТРЕННЕГО ФИНАНСИРОВАНИЯ ДЕФИЦИТОВ БЮДЖЕТОВ</t>
  </si>
  <si>
    <t>040 01 00 00 00 00 0000 000</t>
  </si>
  <si>
    <t>Получение кредитов от кредитных организаций бюджетами городских округов в валюте Российской Федерации</t>
  </si>
  <si>
    <t>040 01 02 00 00 04 0000 710</t>
  </si>
  <si>
    <t>Погашение бюджетами городских округов кредитов от кредитных организаций в валюте Российской Федерации</t>
  </si>
  <si>
    <t>040 01 02 00 00 04 0000 810</t>
  </si>
  <si>
    <t>Изменение остатков средств на счетах по учету средств бюджетов</t>
  </si>
  <si>
    <t>040 01 05 00 00 00 0000 000</t>
  </si>
  <si>
    <t>Дефицит (-) / профицит (+)</t>
  </si>
  <si>
    <t>от утвержденного плана</t>
  </si>
  <si>
    <t>от уточненного плана</t>
  </si>
  <si>
    <t>600</t>
  </si>
  <si>
    <t>610</t>
  </si>
  <si>
    <t>620</t>
  </si>
  <si>
    <t>630</t>
  </si>
  <si>
    <t>100</t>
  </si>
  <si>
    <t>110</t>
  </si>
  <si>
    <t>300</t>
  </si>
  <si>
    <t>310</t>
  </si>
  <si>
    <t>200</t>
  </si>
  <si>
    <t>240</t>
  </si>
  <si>
    <t>320</t>
  </si>
  <si>
    <t>120</t>
  </si>
  <si>
    <t>800</t>
  </si>
  <si>
    <t>810</t>
  </si>
  <si>
    <t>330</t>
  </si>
  <si>
    <t>400</t>
  </si>
  <si>
    <t>410</t>
  </si>
  <si>
    <t>350</t>
  </si>
  <si>
    <t>850</t>
  </si>
  <si>
    <t>700</t>
  </si>
  <si>
    <t>730</t>
  </si>
  <si>
    <t>840</t>
  </si>
  <si>
    <t>Итого</t>
  </si>
  <si>
    <t>Утвержденный план на 2019 год (Решение Думы № 210 от 14.12.2018)</t>
  </si>
  <si>
    <t>Уточненный план на 2019 год</t>
  </si>
  <si>
    <t>Муниципальная программа "Развитие образования в городе Пыть-Яхе"</t>
  </si>
  <si>
    <t>0100000000</t>
  </si>
  <si>
    <t>0110000000</t>
  </si>
  <si>
    <t>0110100000</t>
  </si>
  <si>
    <t>0110199990</t>
  </si>
  <si>
    <t>Основное мероприятие "Обеспечение реализации основных и дополнительных общеобразовательных программ в образовательных организациях, расположенных на территории муниципального образования"</t>
  </si>
  <si>
    <t>0110500000</t>
  </si>
  <si>
    <t>0110500590</t>
  </si>
  <si>
    <t>0110520010</t>
  </si>
  <si>
    <t>На реализацию программ дошкольного образования муниципальным образовательным организациям</t>
  </si>
  <si>
    <t>0110584301</t>
  </si>
  <si>
    <t>На реализацию основных общеобразовательных программ муниципальным общеобразовательным организациям</t>
  </si>
  <si>
    <t>0110584303</t>
  </si>
  <si>
    <t>На выплату компенсации педагогическим работникам за работу по подготовке и проведению единого государственного экзамена</t>
  </si>
  <si>
    <t>0110584305</t>
  </si>
  <si>
    <t>Основное мероприятие "Организация летнего отдыха и оздоровления детей и молодежи"</t>
  </si>
  <si>
    <t>0110600000</t>
  </si>
  <si>
    <t>0110620020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</si>
  <si>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</t>
  </si>
  <si>
    <t>0110682050</t>
  </si>
  <si>
    <t>Организация питания детей в возрасте от 6 до 17 лет (включительно) в лагерях с дневным пребыванием детей, в возрасте от 8 до 17 лет (включительно) – в палаточных лагерях, в возрасте от 14 до 17 лет (включительно) – в лагерях труда и отдыха с дневным пребыванием детей за счет средств бюджета города</t>
  </si>
  <si>
    <t>01106S2050</t>
  </si>
  <si>
    <t>Основное мероприятие "Развитие системы воспитания, профилактика правонарушений среди несовершеннолетних"</t>
  </si>
  <si>
    <t>0110700000</t>
  </si>
  <si>
    <t>0110761810</t>
  </si>
  <si>
    <t>Основное мероприятие "Федеральный проект "Успех каждого ребенка"</t>
  </si>
  <si>
    <t>011E200000</t>
  </si>
  <si>
    <t>011E200590</t>
  </si>
  <si>
    <t>011E299990</t>
  </si>
  <si>
    <t>Основное мероприятие "Федеральный проект "Учитель будущего"</t>
  </si>
  <si>
    <t>011E500000</t>
  </si>
  <si>
    <t>011E599990</t>
  </si>
  <si>
    <t>Подпрограмма "Система оценки качества образования и информационная прозрачность системы образования"</t>
  </si>
  <si>
    <t>0120000000</t>
  </si>
  <si>
    <t>Основное мероприятие "Федеральный проект "Цифровая образовательная среда"</t>
  </si>
  <si>
    <t>012E400000</t>
  </si>
  <si>
    <t>012E499990</t>
  </si>
  <si>
    <t>0130000000</t>
  </si>
  <si>
    <t>Основное мероприятие "Создание условий для реализации государственной молодежной политики в муниципальном образовании"</t>
  </si>
  <si>
    <t>0130100000</t>
  </si>
  <si>
    <t>0130100590</t>
  </si>
  <si>
    <t>0130300000</t>
  </si>
  <si>
    <t>0130300590</t>
  </si>
  <si>
    <t>Федеральный проект "Социальная активность"</t>
  </si>
  <si>
    <t>013E800000</t>
  </si>
  <si>
    <t>013E800590</t>
  </si>
  <si>
    <t>013E899990</t>
  </si>
  <si>
    <t>Подпрограмма "Ресурсное обеспечение в сфере образования, науки и молодежной политики"</t>
  </si>
  <si>
    <t>0140000000</t>
  </si>
  <si>
    <t>Основное мероприятие "Финансовое обеспечение полномочий исполнительного органа государственной власти автономного округа по исполнению публичных обязательств перед физическими лицами"</t>
  </si>
  <si>
    <t>0140100000</t>
  </si>
  <si>
    <t>0140184030</t>
  </si>
  <si>
    <t>0140184050</t>
  </si>
  <si>
    <t>Осуществление отдельного государственного полномочия по организации и обеспечению отдыха и оздоровления детей, в том числе в этнической среде</t>
  </si>
  <si>
    <t>0140184080</t>
  </si>
  <si>
    <t>Основное мероприятие "Обеспечение комплексной безопасности образовательных организаций и учреждений молодежной политики"</t>
  </si>
  <si>
    <t>0140200000</t>
  </si>
  <si>
    <t>0140200590</t>
  </si>
  <si>
    <t>0140300000</t>
  </si>
  <si>
    <t>0140385160</t>
  </si>
  <si>
    <t>Муниципальная программа "Социальное и демографическое развитие города Пыть-Яха"</t>
  </si>
  <si>
    <t>0200000000</t>
  </si>
  <si>
    <t>Подпрограмма "Поддержка семьи, материнства и детства"</t>
  </si>
  <si>
    <t>0210000000</t>
  </si>
  <si>
    <t>Основное мероприятие "Дополнительные гарантии и дополнительные меры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попечения родителей"</t>
  </si>
  <si>
    <t>0210200000</t>
  </si>
  <si>
    <t>0210284060</t>
  </si>
  <si>
    <t>0210284070</t>
  </si>
  <si>
    <t>Обеспечение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</si>
  <si>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0210284090</t>
  </si>
  <si>
    <t>0210284310</t>
  </si>
  <si>
    <t>Основное мероприятие "Популяризация семейных ценностей и защита интересов детей"</t>
  </si>
  <si>
    <t>0210300000</t>
  </si>
  <si>
    <t>Осуществление отдельных государственных полномочий по созданию и осуществлению деятельности муниципальных комиссий по делам несовершеннолетних и защите их прав</t>
  </si>
  <si>
    <t>0210384270</t>
  </si>
  <si>
    <t>Подпрограмма  "Развитие мер социальной поддержки отдельных категорий граждан"</t>
  </si>
  <si>
    <t>0220000000</t>
  </si>
  <si>
    <t>Основное мероприятие "Повышение уровня материального обеспечения граждан"</t>
  </si>
  <si>
    <t>0220100000</t>
  </si>
  <si>
    <t>0220171010</t>
  </si>
  <si>
    <t>Единовременные выплаты неработающим пенсионерам в связи с Юбилеем</t>
  </si>
  <si>
    <t>0220171020</t>
  </si>
  <si>
    <t>Основное мероприятие "Реализация социальных гарантий отдельных категорий граждан"</t>
  </si>
  <si>
    <t>0220200000</t>
  </si>
  <si>
    <t>0220261100</t>
  </si>
  <si>
    <t>Основное мероприятие "Внедрение автоматизированной системы учета фактически предоставленных мер социальной поддержки отдельным категориям граждан на проезд в городском транспорте"</t>
  </si>
  <si>
    <t>0220300000</t>
  </si>
  <si>
    <t>0220399990</t>
  </si>
  <si>
    <t>Муниципальная программа "Доступная среда в городе Пыть-Яхе"</t>
  </si>
  <si>
    <t>0300000000</t>
  </si>
  <si>
    <t>Основное мероприятие "Обеспечение условий доступности для инвалидов и других маломобильных групп населения приоритетных объектов и услуг социальной сферы, находящихся в муниципальной собственности"</t>
  </si>
  <si>
    <t>0300100000</t>
  </si>
  <si>
    <t>0300199990</t>
  </si>
  <si>
    <t>Муниципальная программа "Культурное пространство города Пыть-Яха"</t>
  </si>
  <si>
    <t>0400000000</t>
  </si>
  <si>
    <t>Подпрограмма "Модернизация и развитие учреждений и организаций культуры"</t>
  </si>
  <si>
    <t>0410000000</t>
  </si>
  <si>
    <t>0410100000</t>
  </si>
  <si>
    <t>0410100590</t>
  </si>
  <si>
    <t>04101L5190</t>
  </si>
  <si>
    <t>0410200000</t>
  </si>
  <si>
    <t>0410200590</t>
  </si>
  <si>
    <t>Основное мероприятие "Федеральный проект "Культурная среда"</t>
  </si>
  <si>
    <t>041A100000</t>
  </si>
  <si>
    <t xml:space="preserve">Государственная поддержка отрасли культуры </t>
  </si>
  <si>
    <t>041A155190</t>
  </si>
  <si>
    <t>Развитие сферы культуры в муниципальных образованиях Ханты-Мансийского автономного округа - Югры</t>
  </si>
  <si>
    <t>041A182520</t>
  </si>
  <si>
    <t>Развитие сферы культуры в муниципальных образованиях Ханты-Мансийского автономного округа - Югры за счет средств бюджета города</t>
  </si>
  <si>
    <t>041A1S2520</t>
  </si>
  <si>
    <t>Подпрограмма "Поддержка творческих инициатив, способствующих самореализации населения"</t>
  </si>
  <si>
    <t>0420000000</t>
  </si>
  <si>
    <t>0420100000</t>
  </si>
  <si>
    <t>0420100590</t>
  </si>
  <si>
    <t>0420185160</t>
  </si>
  <si>
    <t>0420200000</t>
  </si>
  <si>
    <t>0420200590</t>
  </si>
  <si>
    <t>0420300000</t>
  </si>
  <si>
    <t>0420300590</t>
  </si>
  <si>
    <t>Основное мероприятие "Стимулирование культурного разнообразия в муниципальном образовании"</t>
  </si>
  <si>
    <t>0420400000</t>
  </si>
  <si>
    <t>0420400590</t>
  </si>
  <si>
    <t>0420485160</t>
  </si>
  <si>
    <t>Основное мероприятие "Федеральный проект "Творческие люди"</t>
  </si>
  <si>
    <t>042A200000</t>
  </si>
  <si>
    <t>042A200590</t>
  </si>
  <si>
    <t>Подпрограмма "Организационные, экономические механизмы развития культуры, архивного дела и историко-культурного наследия"</t>
  </si>
  <si>
    <t>0430000000</t>
  </si>
  <si>
    <t>Основное мероприятие "Реализация единой государственной политики в сфере культуры и архивного дела"</t>
  </si>
  <si>
    <t>0430100000</t>
  </si>
  <si>
    <t>0430100590</t>
  </si>
  <si>
    <t>0430200000</t>
  </si>
  <si>
    <t>Осуществление полномочий по хранению, комплектованию, учету и использованию архивных документов, относящихся к государственной собственности Ханты-Мансийского автономного округа – Югры</t>
  </si>
  <si>
    <t>0430284100</t>
  </si>
  <si>
    <t>Муниципальная программа "Развитие физической культуры и спорта в городе Пыть-Яхе"</t>
  </si>
  <si>
    <t>0500000000</t>
  </si>
  <si>
    <t>Подпрограмма "Развитие физической культуры  и массового спорта"</t>
  </si>
  <si>
    <t>0510000000</t>
  </si>
  <si>
    <t>Основное мероприятие "Федеральный проект "Спорт-норма жизни"</t>
  </si>
  <si>
    <t>051P500000</t>
  </si>
  <si>
    <t>051P500590</t>
  </si>
  <si>
    <t>051P585160</t>
  </si>
  <si>
    <t>0520000000</t>
  </si>
  <si>
    <t>052P500000</t>
  </si>
  <si>
    <t>052P500590</t>
  </si>
  <si>
    <t>Государственная поддержка спортивных организаций, осуществляющих подготовку спортивного резерва для сборных команд Российской Федерации</t>
  </si>
  <si>
    <t>052P550810</t>
  </si>
  <si>
    <t>Обеспечение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</t>
  </si>
  <si>
    <t>052P582110</t>
  </si>
  <si>
    <t>052P585160</t>
  </si>
  <si>
    <t>052P599990</t>
  </si>
  <si>
    <t>Обеспечение физкультурно-спортивных организаций, осуществляющих подготовку спортивного резерва, спортивным оборудованием, экипировкой и инвентарем, медицинского сопровождения тренировочного процесса, проведения тренировочных сборов и участия в соревнованиях за счет средств бюджета города</t>
  </si>
  <si>
    <t>052P5S2110</t>
  </si>
  <si>
    <t>Муниципальная программа "Поддержка занятости населения в городе Пыть-Яхе"</t>
  </si>
  <si>
    <t>0600000000</t>
  </si>
  <si>
    <t>0610000000</t>
  </si>
  <si>
    <t>Основное мероприятие "Содействие улучшению положения на рынке труда не занятых трудовой деятельностью и безработных граждан"</t>
  </si>
  <si>
    <t>0610100000</t>
  </si>
  <si>
    <t>0610185060</t>
  </si>
  <si>
    <t>Подпрограмма "Улучшение условий и охраны труда в муниципальном образовании"</t>
  </si>
  <si>
    <t>0620000000</t>
  </si>
  <si>
    <t>0620100000</t>
  </si>
  <si>
    <t>0620102040</t>
  </si>
  <si>
    <t>0620184120</t>
  </si>
  <si>
    <t>Основное мероприятие "Предупредительные меры, направленные на снижение производственного травматизма и профессиональной заболеваемости"</t>
  </si>
  <si>
    <t>0620200000</t>
  </si>
  <si>
    <t>0620299990</t>
  </si>
  <si>
    <t>Подпрограмма "Сопровождение инвалидов, в том числе молодого возраста, при трудоустройстве"</t>
  </si>
  <si>
    <t>0630000000</t>
  </si>
  <si>
    <t>Основное мероприятие "Содействие трудоустройству граждан с инвалидностью и их адаптация на рынке труда"</t>
  </si>
  <si>
    <t>0630100000</t>
  </si>
  <si>
    <t>0630185060</t>
  </si>
  <si>
    <t>0630200000</t>
  </si>
  <si>
    <t>0630285060</t>
  </si>
  <si>
    <t>Муниципальная программа "Развитие агропромышленного комплекса в городе Пыть-Яхе"</t>
  </si>
  <si>
    <t>0700000000</t>
  </si>
  <si>
    <t>Подпрограмма "Развитие отрасли животноводства"</t>
  </si>
  <si>
    <t>0710000000</t>
  </si>
  <si>
    <t>0710100000</t>
  </si>
  <si>
    <t>0710184150</t>
  </si>
  <si>
    <t>0720000000</t>
  </si>
  <si>
    <t>0720100000</t>
  </si>
  <si>
    <t>0720184170</t>
  </si>
  <si>
    <t>0740000000</t>
  </si>
  <si>
    <t>0740100000</t>
  </si>
  <si>
    <t>0740184200</t>
  </si>
  <si>
    <t>07401G4200</t>
  </si>
  <si>
    <t>0750000000</t>
  </si>
  <si>
    <t>0750100000</t>
  </si>
  <si>
    <t>0750199990</t>
  </si>
  <si>
    <t>Муниципальная программа "Развитие жилищной сферы в городе Пыть-Яхе"</t>
  </si>
  <si>
    <t>0800000000</t>
  </si>
  <si>
    <t>0810000000</t>
  </si>
  <si>
    <t>Основное мероприятие "Федеральный проект "Жилье"</t>
  </si>
  <si>
    <t>081F100000</t>
  </si>
  <si>
    <t>Градостроительная деятельность, направленная на достижение показателей целевой модели "Получение разрешение на строительство и территориальное планирование"</t>
  </si>
  <si>
    <t>081F182671</t>
  </si>
  <si>
    <t>081F199990</t>
  </si>
  <si>
    <t>Градостроительная деятельность, направленная на достижение показателей целевой модели "Получение разрешение на строительство и территориальное планирование" за счет средств бюджета города</t>
  </si>
  <si>
    <t>081F1S2671</t>
  </si>
  <si>
    <t>0820000000</t>
  </si>
  <si>
    <t>082F100000</t>
  </si>
  <si>
    <t>Строительство объектов инженерной инфраструктуры в целях обеспечения инженерной подготовки земельных участков, предназначенных для жилищного строительства</t>
  </si>
  <si>
    <t>082F182673</t>
  </si>
  <si>
    <t>Строительство объектов инженерной инфраструктуры в целях обеспечения инженерной подготовки земельных участков, предназначенных для жилищного строительства за счет средств бюджета города</t>
  </si>
  <si>
    <t>082F1S2673</t>
  </si>
  <si>
    <t>Основное мероприятие "Федеральный проект "Обеспечение устойчивого сокращения непригодного для проживания жилищного фонда"</t>
  </si>
  <si>
    <t>082F300000</t>
  </si>
  <si>
    <t>082F341110</t>
  </si>
  <si>
    <t>082F382661</t>
  </si>
  <si>
    <t>Приобретение жилых помещений для формирования маневренного жилищного фонда за счет средств резервного фонда Правительства Ханты-Мансийского автономного округа-Югры</t>
  </si>
  <si>
    <t>082F385150</t>
  </si>
  <si>
    <t>082F399990</t>
  </si>
  <si>
    <t>082F3S2661</t>
  </si>
  <si>
    <t>0830000000</t>
  </si>
  <si>
    <t>Основное мероприятие "Реализация полномочий, указанных в пунктах 3.1, 3.2 статьи 2 Закона Ханты-Мансийского автономного округа - Югры от 31 марта 2009 года N 36-оз "О наделении органов местного самоуправления муниципальных образований Ханты-Мансийского автономного округа - Югры отдельными государственными полномочиями для обеспечения жилыми помещениями отдельных категорий граждан, определенных федеральным законодательством"</t>
  </si>
  <si>
    <t>0830200000</t>
  </si>
  <si>
    <t>0830284220</t>
  </si>
  <si>
    <t>083F100000</t>
  </si>
  <si>
    <t>Осуществление полномочий по обеспечению жильем отдельных категорий граждан, установленных Федеральным законом от 12 января 1995 года № 5-ФЗ "О ветеранах"</t>
  </si>
  <si>
    <t>083F151350</t>
  </si>
  <si>
    <t>083F151760</t>
  </si>
  <si>
    <t>Реализация мероприятий по обеспечению жильем молодых семей</t>
  </si>
  <si>
    <t>083F1L4970</t>
  </si>
  <si>
    <t>Подпрограмма "Организационное обеспечение деятельности МКУ "Управление капитального строительства города Пыть-Ях"</t>
  </si>
  <si>
    <t>0840000000</t>
  </si>
  <si>
    <t>0840100000</t>
  </si>
  <si>
    <t>0840100590</t>
  </si>
  <si>
    <t>Муниципальная программа "Жилищно-коммунальный комплекс и городская среда города Пыть-Яха"</t>
  </si>
  <si>
    <t>0900000000</t>
  </si>
  <si>
    <t>Подпрограмма "Создание условий для обеспечения качественными коммунальными услугами"</t>
  </si>
  <si>
    <t>0910000000</t>
  </si>
  <si>
    <t>Основное мероприятие "Федеральный проект "Чистая вода"</t>
  </si>
  <si>
    <t>091G500000</t>
  </si>
  <si>
    <t>091G542110</t>
  </si>
  <si>
    <t>0920000000</t>
  </si>
  <si>
    <t>0920100000</t>
  </si>
  <si>
    <t>0920109602</t>
  </si>
  <si>
    <t>0930000000</t>
  </si>
  <si>
    <t>0930100000</t>
  </si>
  <si>
    <t>0930182591</t>
  </si>
  <si>
    <t>09301S2591</t>
  </si>
  <si>
    <t>0960000000</t>
  </si>
  <si>
    <t>Основное мероприятие "Благоустройство городских территорий"</t>
  </si>
  <si>
    <t>0960200000</t>
  </si>
  <si>
    <t>0960299990</t>
  </si>
  <si>
    <t>Основное мероприятие "Федеральный проект "Формирование комфортной городской среды"</t>
  </si>
  <si>
    <t>096F200000</t>
  </si>
  <si>
    <t>Реализация программ формирования современной городской среды</t>
  </si>
  <si>
    <t>096F255550</t>
  </si>
  <si>
    <t>Муниципальная программа "Профилактика правонарушений в городе Пыть-Яхе"</t>
  </si>
  <si>
    <t>1000000000</t>
  </si>
  <si>
    <t>Подпрограмма "Профилактика правонарушений"</t>
  </si>
  <si>
    <t>1010000000</t>
  </si>
  <si>
    <t>1010100000</t>
  </si>
  <si>
    <t>1010199990</t>
  </si>
  <si>
    <t>1010200000</t>
  </si>
  <si>
    <t>1010282300</t>
  </si>
  <si>
    <t>10102S2300</t>
  </si>
  <si>
    <t>1010300000</t>
  </si>
  <si>
    <t>1010384250</t>
  </si>
  <si>
    <t>1010400000</t>
  </si>
  <si>
    <t>1010451200</t>
  </si>
  <si>
    <t>1010500000</t>
  </si>
  <si>
    <t>1010582310</t>
  </si>
  <si>
    <t>1010599990</t>
  </si>
  <si>
    <t>10105S2310</t>
  </si>
  <si>
    <t>Основное мероприятие "Организация и проведение мероприятий, направленных на профилактику правонарушений в том числе"</t>
  </si>
  <si>
    <t>1010800000</t>
  </si>
  <si>
    <t>1010899990</t>
  </si>
  <si>
    <t>Основное мероприятие "Проведение всероссийского Дня Трезвости"</t>
  </si>
  <si>
    <t>1011000000</t>
  </si>
  <si>
    <t>1011099990</t>
  </si>
  <si>
    <t>1020000000</t>
  </si>
  <si>
    <t>1020200000</t>
  </si>
  <si>
    <t>1020299990</t>
  </si>
  <si>
    <t>Муниципальная программа "Укрепление межнационального и межконфессионального согласия, профилактика экстремизма в городе Пыть-Яхе"</t>
  </si>
  <si>
    <t>1100000000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</si>
  <si>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муниципального образования, обеспечение социальной и культурной адаптации мигрантов, профилактика межнациональных (межэтнических), межконфессиональных конфликтов"</t>
  </si>
  <si>
    <t>1110000000</t>
  </si>
  <si>
    <t>Основное мероприятие "Содействие религиозным организациям в культурно-просветительской и социально-значимой деятельности, направленной на развитие межнационального и межконфессионального диалога, возрождению семейных ценностей, противодействию экстремизму, национальной и религиозной нетерпимости"</t>
  </si>
  <si>
    <t>1110200000</t>
  </si>
  <si>
    <t>1110299990</t>
  </si>
  <si>
    <t>Основное мероприятие "Укрепление общероссийской гражданской идентичности. Мероприятия, приуроченные к памятным датам в истории народов России, государственным праздникам (День Конституции России, День России, День государственного флага России, День народного единства)"</t>
  </si>
  <si>
    <t>1110400000</t>
  </si>
  <si>
    <t>1110499990</t>
  </si>
  <si>
    <t>Основное мероприятие "Конкурс социальной рекламы (видеоролик, плакат), направленной на укрепление общероссийского гражданского единства, гармонизацию межнациональных и межконфессиональных отношений, профилактику экстремизма"</t>
  </si>
  <si>
    <t>1110800000</t>
  </si>
  <si>
    <t>1110899990</t>
  </si>
  <si>
    <t>Основное мероприятие "Реализация мер, направленных на социальную и культурную адаптацию мигрантов, анализ их эффективности, в том числе издание и распространение информационных материалов для мигрантов"</t>
  </si>
  <si>
    <t>1111200000</t>
  </si>
  <si>
    <t>1111299990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</si>
  <si>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</si>
  <si>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1120000000</t>
  </si>
  <si>
    <t>Основное мероприятие "Проведение в образовательных организациях мероприятий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средствами"</t>
  </si>
  <si>
    <t>1120400000</t>
  </si>
  <si>
    <t>1120499990</t>
  </si>
  <si>
    <t>Основное мероприятие "Организация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розни"</t>
  </si>
  <si>
    <t>1120500000</t>
  </si>
  <si>
    <t>1120599990</t>
  </si>
  <si>
    <t>Муниципальная программа "Безопасность жизнедеятельности в городе Пыть-Яхе"</t>
  </si>
  <si>
    <t>1200000000</t>
  </si>
  <si>
    <t>1210000000</t>
  </si>
  <si>
    <t>1210100000</t>
  </si>
  <si>
    <t>1210199990</t>
  </si>
  <si>
    <t>1210200000</t>
  </si>
  <si>
    <t>1210299990</t>
  </si>
  <si>
    <t>Основное мероприятие "Изготовление и установка информационных знаков по безопасности на водных объектах"</t>
  </si>
  <si>
    <t>1210300000</t>
  </si>
  <si>
    <t>1210399990</t>
  </si>
  <si>
    <t>1210400000</t>
  </si>
  <si>
    <t>1210499990</t>
  </si>
  <si>
    <t>1220000000</t>
  </si>
  <si>
    <t>1220100000</t>
  </si>
  <si>
    <t>1220161100</t>
  </si>
  <si>
    <t>1220199990</t>
  </si>
  <si>
    <t>1230000000</t>
  </si>
  <si>
    <t>Основное мероприятие "Финансовое обеспечение осуществления МКУ "ЕДДС города Пыть-Яха" установленных видов деятельности"</t>
  </si>
  <si>
    <t>1230100000</t>
  </si>
  <si>
    <t xml:space="preserve">Расходы на обеспечение деятельности (оказание услуг) муниципальных учреждений </t>
  </si>
  <si>
    <t>1230100590</t>
  </si>
  <si>
    <t>Муниципальная программа "Экологическая безопасность города Пыть-Яха"</t>
  </si>
  <si>
    <t>1300000000</t>
  </si>
  <si>
    <t>1310000000</t>
  </si>
  <si>
    <t>Основное мероприятие "Проведение мероприятий по охране городских территорий, водного и воздушного бассейнов, почвенного покрова города от загрязнения атмосферными выбросами, бытовыми и промышленными стоками и отходами"</t>
  </si>
  <si>
    <t>1310100000</t>
  </si>
  <si>
    <t>1310199990</t>
  </si>
  <si>
    <t>Основное мероприятие "Организация и проведении мероприятий в рамках международной экологической акции "Спасти и сохранить"</t>
  </si>
  <si>
    <t>1310300000</t>
  </si>
  <si>
    <t>1310399990</t>
  </si>
  <si>
    <t>Основное мероприятие "Участие в окружном конкурсе "Лучшее муниципальное образование Ханты-Мансийского автономного округа-Югры в сфере отношений, связанных с охраной окружающей среды"</t>
  </si>
  <si>
    <t>1310400000</t>
  </si>
  <si>
    <t>1310499990</t>
  </si>
  <si>
    <t>Основное мероприятие "Федеральный проект "Сохранение уникальных водных объектов""</t>
  </si>
  <si>
    <t>131G800000</t>
  </si>
  <si>
    <t>131G899990</t>
  </si>
  <si>
    <t>1320000000</t>
  </si>
  <si>
    <t>Основное мероприятие "Обеспечение регулирования деятельности по обращению с отходами производства и потребления"</t>
  </si>
  <si>
    <t>1320300000</t>
  </si>
  <si>
    <t>1320384290</t>
  </si>
  <si>
    <t>Основное мероприятие "Федеральный проект "Чистая страна"</t>
  </si>
  <si>
    <t>132G100000</t>
  </si>
  <si>
    <t>132G199990</t>
  </si>
  <si>
    <t>1330000000</t>
  </si>
  <si>
    <t>1330100000</t>
  </si>
  <si>
    <t>Осуществление мероприятий по проведению дезинсекции и дератизации в Ханты-Мансийском автономном округе – Югре</t>
  </si>
  <si>
    <t>1330184280</t>
  </si>
  <si>
    <t>Муниципальная программа "Развитие экономического потенциала города Пыть-Яха"</t>
  </si>
  <si>
    <t>1400000000</t>
  </si>
  <si>
    <t>1420000000</t>
  </si>
  <si>
    <t>1420100000</t>
  </si>
  <si>
    <t>1420100590</t>
  </si>
  <si>
    <t>1420182370</t>
  </si>
  <si>
    <t>14201S2370</t>
  </si>
  <si>
    <t>1430000000</t>
  </si>
  <si>
    <t>Основное мероприятие "Федеральный проект "Улучшение условий ведения предпринимательской деятельности"</t>
  </si>
  <si>
    <t>143I100000</t>
  </si>
  <si>
    <t>143I182380</t>
  </si>
  <si>
    <t>143I1S2380</t>
  </si>
  <si>
    <t>Основное мероприятие "Федеральный проект "Популяризация предпринимательства"</t>
  </si>
  <si>
    <t>143I800000</t>
  </si>
  <si>
    <t>143I899990</t>
  </si>
  <si>
    <t>Муниципальная программа "Цифровое развитие города Пыть-Яха"</t>
  </si>
  <si>
    <t>1500000000</t>
  </si>
  <si>
    <t>1500100000</t>
  </si>
  <si>
    <t>1500120070</t>
  </si>
  <si>
    <t>1500200000</t>
  </si>
  <si>
    <t>1500220070</t>
  </si>
  <si>
    <t>1500300000</t>
  </si>
  <si>
    <t>1500320070</t>
  </si>
  <si>
    <t>Основное мероприятие "Федеральный проект "Информационная безопасность"</t>
  </si>
  <si>
    <t>150D400000</t>
  </si>
  <si>
    <t>150D420070</t>
  </si>
  <si>
    <t>Муниципальная программа "Современная транспортная система города Пыть-Яха"</t>
  </si>
  <si>
    <t>1600000000</t>
  </si>
  <si>
    <t>1610000000</t>
  </si>
  <si>
    <t>1610100000</t>
  </si>
  <si>
    <t>1610161100</t>
  </si>
  <si>
    <t>1620000000</t>
  </si>
  <si>
    <t>1620100000</t>
  </si>
  <si>
    <t>1620199990</t>
  </si>
  <si>
    <t>Основное мероприятие "Строительство (реконструкция) капитальный ремонт и ремонт автомобильных дорог общего пользования местного значения"</t>
  </si>
  <si>
    <t>1620300000</t>
  </si>
  <si>
    <t>Строительство (реконструкция), капитальный ремонт и ремонт автомобильных дорог общего пользования местного значения</t>
  </si>
  <si>
    <t>1620382390</t>
  </si>
  <si>
    <t>Строительство (реконструкция), капитальный ремонт и ремонт автомобильных дорог общего пользования местного значения за счет средств бюджета города</t>
  </si>
  <si>
    <t>16203S2390</t>
  </si>
  <si>
    <t>Муниципальная программа "Управление муниципальными финансами в городе Пыть-Яхе"</t>
  </si>
  <si>
    <t>1700000000</t>
  </si>
  <si>
    <t>1720000000</t>
  </si>
  <si>
    <t>1720100000</t>
  </si>
  <si>
    <t>1720120270</t>
  </si>
  <si>
    <t>1720200000</t>
  </si>
  <si>
    <t>1720220370</t>
  </si>
  <si>
    <t>Подпрограмма "Формирование резервных средств в бюджете города"</t>
  </si>
  <si>
    <t>1730000000</t>
  </si>
  <si>
    <t>Основное мероприятие "Формирование в бюджете города резервного фонда Администрации города в соответствии с требованиями Бюджетного кодекса Российской Федерации"</t>
  </si>
  <si>
    <t>1730100000</t>
  </si>
  <si>
    <t>Резервный фонд администрации города Пыть-Ях</t>
  </si>
  <si>
    <t>1730120220</t>
  </si>
  <si>
    <t>Резервные средства</t>
  </si>
  <si>
    <t>870</t>
  </si>
  <si>
    <t>Основное мероприятие "Резервирование бюджетных ассигнований с целью последующего их распределения между главными распорядителями бюджетных средств при наступлении установленных условий"</t>
  </si>
  <si>
    <t>1730200000</t>
  </si>
  <si>
    <t>1730299990</t>
  </si>
  <si>
    <t>Муниципальная программа "Развитие гражданского общества в городе Пыть-Яхе"</t>
  </si>
  <si>
    <t>1800000000</t>
  </si>
  <si>
    <t>Основное мероприятие "Финансовая поддержка проектов социально ориентированных некоммерческих организаций, не являющихся государственными (муниципальными) учреждениями, осуществляющих деятельность на территории муниципального образования городской округ город Пыть-Ях на развитие гражданского общества"</t>
  </si>
  <si>
    <t>1800100000</t>
  </si>
  <si>
    <t>1800161820</t>
  </si>
  <si>
    <t>1800200000</t>
  </si>
  <si>
    <t>1800299990</t>
  </si>
  <si>
    <t>1800300000</t>
  </si>
  <si>
    <t>1800300590</t>
  </si>
  <si>
    <t>1800400000</t>
  </si>
  <si>
    <t>1800400590</t>
  </si>
  <si>
    <t>Муниципальная программа "Управление муниципальным имуществом города Пыть -Яха"</t>
  </si>
  <si>
    <t>1900000000</t>
  </si>
  <si>
    <t>Основное мероприятие "Управление и распоряжение муниципальным имуществом"</t>
  </si>
  <si>
    <t>1900100000</t>
  </si>
  <si>
    <t>1900199990</t>
  </si>
  <si>
    <t>1900200000</t>
  </si>
  <si>
    <t>1900261100</t>
  </si>
  <si>
    <t>1900299990</t>
  </si>
  <si>
    <t>1900400000</t>
  </si>
  <si>
    <t>1900499990</t>
  </si>
  <si>
    <t>Муниципальная программа "Развитие муниципальной службы в городе Пыть-Яхе"</t>
  </si>
  <si>
    <t>2000000000</t>
  </si>
  <si>
    <t>Подпрограмма "Повышение профессионального уровня муниципальных служащих и резерва управленческих кадров в городе Пыть-Яхе"</t>
  </si>
  <si>
    <t>2010000000</t>
  </si>
  <si>
    <t>Основное мероприятие "Дополнительное профессиональное образование муниципальных служащих и лиц, замещающих муниципальные должности, по приоритетным и иным направлениям"</t>
  </si>
  <si>
    <t>2010200000</t>
  </si>
  <si>
    <t>2010299990</t>
  </si>
  <si>
    <t>Подпрограмма "Создание условий для развития, повышения престижа и открытости муниципальной службы в городе Пыть-Яхе"</t>
  </si>
  <si>
    <t>2030000000</t>
  </si>
  <si>
    <t>Основное мероприятие "Содействие развитию управленческой культуры и повышению престижа и муниципальной службы в городе Пыть-Яхе"</t>
  </si>
  <si>
    <t>2030100000</t>
  </si>
  <si>
    <t>2030199990</t>
  </si>
  <si>
    <t>Подпрограмма "Материально-техническое и организационное обеспечение органов местного самоуправления городского округа города Пыть-Яха"</t>
  </si>
  <si>
    <t>2040000000</t>
  </si>
  <si>
    <t>Основное мероприятие "Обеспечение условий для осуществления деятельности органов местного самоуправления города Пыть-Яха и муниципальных учреждений города"</t>
  </si>
  <si>
    <t>2040100000</t>
  </si>
  <si>
    <t>2040100590</t>
  </si>
  <si>
    <t>2040102030</t>
  </si>
  <si>
    <t>2040102040</t>
  </si>
  <si>
    <t>Прочие  мероприятия органов местного самоуправления</t>
  </si>
  <si>
    <t>2040102400</t>
  </si>
  <si>
    <t xml:space="preserve">Реализация переданных государственных полномочий по государственной регистрации актов гражданского состояния </t>
  </si>
  <si>
    <t>2040159300</t>
  </si>
  <si>
    <t>Представление к наградам и присвоение почётных званий муниципального образования</t>
  </si>
  <si>
    <t>2040172030</t>
  </si>
  <si>
    <t>20401D9300</t>
  </si>
  <si>
    <t>Муниципальная программа "Содержание городских территорий, озеленение и благоустройство в городе Пыть-Яхе"</t>
  </si>
  <si>
    <t>2100000000</t>
  </si>
  <si>
    <t>Основное мероприятие "Организация освещения улиц, территорий микрорайонов"</t>
  </si>
  <si>
    <t>2100100000</t>
  </si>
  <si>
    <t>2100199990</t>
  </si>
  <si>
    <t>Основное мероприятие "Организация озеленения и благоустройства территорий города, охрана, защита, воспроизводство зеленных насаждений"</t>
  </si>
  <si>
    <t>2100200000</t>
  </si>
  <si>
    <t>2100299990</t>
  </si>
  <si>
    <t>2100300000</t>
  </si>
  <si>
    <t>2100300590</t>
  </si>
  <si>
    <t>Основное мероприятие "Создание условий для массового отдыха жителей города и организация обустройства мест массового отдыха"</t>
  </si>
  <si>
    <t>2100400000</t>
  </si>
  <si>
    <t>2100499990</t>
  </si>
  <si>
    <t>Основное мероприятие "Летнее и зимнее содержание городских территорий"</t>
  </si>
  <si>
    <t>2100500000</t>
  </si>
  <si>
    <t>2100599990</t>
  </si>
  <si>
    <t>Основное мероприятие "Повышение уровня культуры населения"</t>
  </si>
  <si>
    <t>2100600000</t>
  </si>
  <si>
    <t>2100699990</t>
  </si>
  <si>
    <t>4000000000</t>
  </si>
  <si>
    <t>4010000000</t>
  </si>
  <si>
    <t>Материально-техническое и финансовое обеспечение деятельности органов местного самоуправления</t>
  </si>
  <si>
    <t>4010100000</t>
  </si>
  <si>
    <t>4010102040</t>
  </si>
  <si>
    <t>4010102110</t>
  </si>
  <si>
    <t>4010102120</t>
  </si>
  <si>
    <t>4010102250</t>
  </si>
  <si>
    <t>4010102400</t>
  </si>
  <si>
    <t>Исполнение отдельных полномочий Думы  города Пыть-Яха</t>
  </si>
  <si>
    <t>4010200000</t>
  </si>
  <si>
    <t>4010272020</t>
  </si>
  <si>
    <t>Непрограммное направление деятельности "Осуществление первичного воинского учета на территориях, где отсутствуют военные комиссариаты"</t>
  </si>
  <si>
    <t>4020000000</t>
  </si>
  <si>
    <t>4020051180</t>
  </si>
  <si>
    <t>Погашение бюджетами городских округов кредитов от других бюджетов бюджетной системы Российской Федерации в валюте Российской Федерации</t>
  </si>
  <si>
    <t>свыше 200%</t>
  </si>
  <si>
    <t>Исполнено на 01.03.2019</t>
  </si>
  <si>
    <t xml:space="preserve">Информация об исполнении бюджета муниципального образования городской округ город Пыть-Ях на 01.03.2019 года </t>
  </si>
  <si>
    <t>040 01 03 00 00 04 0000 000</t>
  </si>
  <si>
    <t>-</t>
  </si>
  <si>
    <t>0430199990</t>
  </si>
  <si>
    <t>051P542110</t>
  </si>
  <si>
    <t>Реализация программ муниципальных образований автономного округа по ликвидации и расселению приспособленных для проживания строений</t>
  </si>
  <si>
    <t>082F382173</t>
  </si>
  <si>
    <t>Строительство и реконструкция (модернизация) объектов питьевого водоснабжения</t>
  </si>
  <si>
    <t>091G552430</t>
  </si>
  <si>
    <t>Содействие развитию исторических и иных местных традиций</t>
  </si>
  <si>
    <t>1730282420</t>
  </si>
  <si>
    <t>1900242110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</si>
</sst>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[Red]\-#,##0.00;0.00"/>
    <numFmt numFmtId="165" formatCode="#,##0.00_ ;[Red]\-#,##0.00\ "/>
    <numFmt numFmtId="166" formatCode="000"/>
    <numFmt numFmtId="167" formatCode="0000000000"/>
    <numFmt numFmtId="168" formatCode="0.0%"/>
  </numFmts>
  <fonts count="38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2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charset val="204"/>
    </font>
    <font>
      <sz val="10"/>
      <name val="Times New Roman"/>
      <charset val="204"/>
    </font>
    <font>
      <b/>
      <sz val="10"/>
      <name val="Times New Roman"/>
      <charset val="204"/>
    </font>
  </fonts>
  <fills count="27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2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55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26">
    <xf numFmtId="0" fontId="0" fillId="0" borderId="0"/>
    <xf numFmtId="0" fontId="4" fillId="0" borderId="0"/>
    <xf numFmtId="0" fontId="10" fillId="3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8" borderId="0" applyNumberFormat="0" applyBorder="0" applyAlignment="0" applyProtection="0"/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2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0" borderId="0" applyNumberFormat="0" applyBorder="0" applyAlignment="0" applyProtection="0"/>
    <xf numFmtId="0" fontId="11" fillId="12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9" borderId="0" applyNumberFormat="0" applyBorder="0" applyAlignment="0" applyProtection="0"/>
    <xf numFmtId="0" fontId="11" fillId="20" borderId="0" applyNumberFormat="0" applyBorder="0" applyAlignment="0" applyProtection="0"/>
    <xf numFmtId="0" fontId="11" fillId="22" borderId="0" applyNumberFormat="0" applyBorder="0" applyAlignment="0" applyProtection="0"/>
    <xf numFmtId="0" fontId="11" fillId="18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21" borderId="0" applyNumberFormat="0" applyBorder="0" applyAlignment="0" applyProtection="0"/>
    <xf numFmtId="0" fontId="12" fillId="4" borderId="3" applyNumberFormat="0" applyAlignment="0" applyProtection="0"/>
    <xf numFmtId="0" fontId="13" fillId="11" borderId="4" applyNumberFormat="0" applyAlignment="0" applyProtection="0"/>
    <xf numFmtId="0" fontId="14" fillId="11" borderId="3" applyNumberFormat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8" applyNumberFormat="0" applyFill="0" applyAlignment="0" applyProtection="0"/>
    <xf numFmtId="0" fontId="19" fillId="23" borderId="9" applyNumberFormat="0" applyAlignment="0" applyProtection="0"/>
    <xf numFmtId="0" fontId="20" fillId="0" borderId="0" applyNumberFormat="0" applyFill="0" applyBorder="0" applyAlignment="0" applyProtection="0"/>
    <xf numFmtId="0" fontId="21" fillId="13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8" fillId="0" borderId="0"/>
    <xf numFmtId="0" fontId="9" fillId="0" borderId="0"/>
    <xf numFmtId="0" fontId="22" fillId="5" borderId="0" applyNumberFormat="0" applyBorder="0" applyAlignment="0" applyProtection="0"/>
    <xf numFmtId="0" fontId="23" fillId="0" borderId="0" applyNumberFormat="0" applyFill="0" applyBorder="0" applyAlignment="0" applyProtection="0"/>
    <xf numFmtId="0" fontId="9" fillId="7" borderId="10" applyNumberFormat="0" applyFont="0" applyAlignment="0" applyProtection="0"/>
    <xf numFmtId="0" fontId="24" fillId="0" borderId="11" applyNumberFormat="0" applyFill="0" applyAlignment="0" applyProtection="0"/>
    <xf numFmtId="0" fontId="25" fillId="0" borderId="0" applyNumberFormat="0" applyFill="0" applyBorder="0" applyAlignment="0" applyProtection="0"/>
    <xf numFmtId="0" fontId="26" fillId="6" borderId="0" applyNumberFormat="0" applyBorder="0" applyAlignment="0" applyProtection="0"/>
    <xf numFmtId="0" fontId="7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35" fillId="0" borderId="0"/>
    <xf numFmtId="0" fontId="4" fillId="0" borderId="0"/>
    <xf numFmtId="0" fontId="4" fillId="0" borderId="0"/>
    <xf numFmtId="0" fontId="1" fillId="0" borderId="0"/>
  </cellStyleXfs>
  <cellXfs count="92">
    <xf numFmtId="0" fontId="0" fillId="0" borderId="0" xfId="0"/>
    <xf numFmtId="0" fontId="5" fillId="24" borderId="0" xfId="1" applyFont="1" applyFill="1" applyProtection="1">
      <protection hidden="1"/>
    </xf>
    <xf numFmtId="0" fontId="5" fillId="24" borderId="0" xfId="1" applyNumberFormat="1" applyFont="1" applyFill="1" applyAlignment="1" applyProtection="1">
      <protection hidden="1"/>
    </xf>
    <xf numFmtId="0" fontId="5" fillId="24" borderId="0" xfId="1" applyFont="1" applyFill="1" applyAlignment="1" applyProtection="1">
      <alignment horizontal="right"/>
      <protection hidden="1"/>
    </xf>
    <xf numFmtId="0" fontId="5" fillId="24" borderId="1" xfId="1" applyNumberFormat="1" applyFont="1" applyFill="1" applyBorder="1" applyAlignment="1" applyProtection="1">
      <alignment horizontal="center"/>
      <protection hidden="1"/>
    </xf>
    <xf numFmtId="0" fontId="5" fillId="24" borderId="1" xfId="1" applyFont="1" applyFill="1" applyBorder="1" applyAlignment="1" applyProtection="1">
      <alignment horizontal="center"/>
      <protection hidden="1"/>
    </xf>
    <xf numFmtId="0" fontId="5" fillId="24" borderId="0" xfId="1" applyFont="1" applyFill="1"/>
    <xf numFmtId="0" fontId="5" fillId="0" borderId="0" xfId="1" applyFont="1"/>
    <xf numFmtId="0" fontId="5" fillId="24" borderId="0" xfId="1" applyFont="1" applyFill="1" applyBorder="1" applyProtection="1">
      <protection hidden="1"/>
    </xf>
    <xf numFmtId="0" fontId="5" fillId="24" borderId="0" xfId="1" applyNumberFormat="1" applyFont="1" applyFill="1" applyBorder="1" applyAlignment="1" applyProtection="1">
      <protection hidden="1"/>
    </xf>
    <xf numFmtId="0" fontId="5" fillId="24" borderId="1" xfId="1" applyNumberFormat="1" applyFont="1" applyFill="1" applyBorder="1" applyAlignment="1" applyProtection="1">
      <alignment horizontal="centerContinuous"/>
      <protection hidden="1"/>
    </xf>
    <xf numFmtId="0" fontId="5" fillId="24" borderId="1" xfId="1" applyFont="1" applyFill="1" applyBorder="1" applyAlignment="1">
      <alignment horizontal="center"/>
    </xf>
    <xf numFmtId="4" fontId="29" fillId="24" borderId="1" xfId="98" applyNumberFormat="1" applyFont="1" applyFill="1" applyBorder="1"/>
    <xf numFmtId="0" fontId="33" fillId="24" borderId="0" xfId="0" applyFont="1" applyFill="1"/>
    <xf numFmtId="164" fontId="5" fillId="0" borderId="1" xfId="224" applyNumberFormat="1" applyFont="1" applyFill="1" applyBorder="1" applyAlignment="1" applyProtection="1">
      <protection hidden="1"/>
    </xf>
    <xf numFmtId="2" fontId="5" fillId="0" borderId="1" xfId="224" applyNumberFormat="1" applyFont="1" applyBorder="1"/>
    <xf numFmtId="4" fontId="5" fillId="24" borderId="1" xfId="223" applyNumberFormat="1" applyFont="1" applyFill="1" applyBorder="1" applyProtection="1">
      <protection hidden="1"/>
    </xf>
    <xf numFmtId="0" fontId="5" fillId="24" borderId="1" xfId="223" applyFont="1" applyFill="1" applyBorder="1" applyProtection="1">
      <protection hidden="1"/>
    </xf>
    <xf numFmtId="0" fontId="5" fillId="24" borderId="1" xfId="1" applyNumberFormat="1" applyFont="1" applyFill="1" applyBorder="1" applyAlignment="1" applyProtection="1">
      <alignment horizontal="center" vertical="center" wrapText="1"/>
      <protection hidden="1"/>
    </xf>
    <xf numFmtId="4" fontId="30" fillId="24" borderId="1" xfId="98" applyNumberFormat="1" applyFont="1" applyFill="1" applyBorder="1"/>
    <xf numFmtId="0" fontId="6" fillId="24" borderId="1" xfId="132" applyNumberFormat="1" applyFont="1" applyFill="1" applyBorder="1" applyAlignment="1" applyProtection="1">
      <alignment horizontal="left" wrapText="1"/>
      <protection hidden="1"/>
    </xf>
    <xf numFmtId="4" fontId="6" fillId="24" borderId="1" xfId="131" applyNumberFormat="1" applyFont="1" applyFill="1" applyBorder="1"/>
    <xf numFmtId="4" fontId="30" fillId="24" borderId="2" xfId="98" applyNumberFormat="1" applyFont="1" applyFill="1" applyBorder="1"/>
    <xf numFmtId="0" fontId="36" fillId="0" borderId="0" xfId="222" applyFont="1" applyBorder="1" applyProtection="1">
      <protection hidden="1"/>
    </xf>
    <xf numFmtId="0" fontId="6" fillId="0" borderId="1" xfId="222" applyNumberFormat="1" applyFont="1" applyFill="1" applyBorder="1" applyAlignment="1" applyProtection="1">
      <protection hidden="1"/>
    </xf>
    <xf numFmtId="0" fontId="37" fillId="0" borderId="1" xfId="222" applyNumberFormat="1" applyFont="1" applyFill="1" applyBorder="1" applyAlignment="1" applyProtection="1">
      <alignment horizontal="center"/>
      <protection hidden="1"/>
    </xf>
    <xf numFmtId="167" fontId="36" fillId="25" borderId="1" xfId="222" applyNumberFormat="1" applyFont="1" applyFill="1" applyBorder="1" applyAlignment="1" applyProtection="1">
      <alignment wrapText="1"/>
      <protection hidden="1"/>
    </xf>
    <xf numFmtId="167" fontId="36" fillId="25" borderId="1" xfId="222" applyNumberFormat="1" applyFont="1" applyFill="1" applyBorder="1" applyAlignment="1" applyProtection="1">
      <alignment horizontal="center"/>
      <protection hidden="1"/>
    </xf>
    <xf numFmtId="166" fontId="36" fillId="25" borderId="1" xfId="222" applyNumberFormat="1" applyFont="1" applyFill="1" applyBorder="1" applyAlignment="1" applyProtection="1">
      <alignment horizontal="center"/>
      <protection hidden="1"/>
    </xf>
    <xf numFmtId="164" fontId="36" fillId="25" borderId="1" xfId="222" applyNumberFormat="1" applyFont="1" applyFill="1" applyBorder="1" applyAlignment="1" applyProtection="1">
      <alignment horizontal="right"/>
      <protection hidden="1"/>
    </xf>
    <xf numFmtId="166" fontId="36" fillId="25" borderId="1" xfId="222" applyNumberFormat="1" applyFont="1" applyFill="1" applyBorder="1" applyAlignment="1" applyProtection="1">
      <alignment wrapText="1"/>
      <protection hidden="1"/>
    </xf>
    <xf numFmtId="165" fontId="37" fillId="0" borderId="1" xfId="222" applyNumberFormat="1" applyFont="1" applyFill="1" applyBorder="1" applyAlignment="1" applyProtection="1">
      <alignment horizontal="right"/>
      <protection hidden="1"/>
    </xf>
    <xf numFmtId="166" fontId="36" fillId="25" borderId="17" xfId="222" applyNumberFormat="1" applyFont="1" applyFill="1" applyBorder="1" applyAlignment="1" applyProtection="1">
      <alignment wrapText="1"/>
      <protection hidden="1"/>
    </xf>
    <xf numFmtId="167" fontId="36" fillId="25" borderId="2" xfId="222" applyNumberFormat="1" applyFont="1" applyFill="1" applyBorder="1" applyAlignment="1" applyProtection="1">
      <alignment horizontal="center"/>
      <protection hidden="1"/>
    </xf>
    <xf numFmtId="166" fontId="36" fillId="25" borderId="2" xfId="222" applyNumberFormat="1" applyFont="1" applyFill="1" applyBorder="1" applyAlignment="1" applyProtection="1">
      <alignment horizontal="center"/>
      <protection hidden="1"/>
    </xf>
    <xf numFmtId="166" fontId="36" fillId="26" borderId="17" xfId="222" applyNumberFormat="1" applyFont="1" applyFill="1" applyBorder="1" applyAlignment="1" applyProtection="1">
      <alignment wrapText="1"/>
      <protection hidden="1"/>
    </xf>
    <xf numFmtId="168" fontId="36" fillId="0" borderId="1" xfId="222" applyNumberFormat="1" applyFont="1" applyFill="1" applyBorder="1" applyAlignment="1" applyProtection="1">
      <protection hidden="1"/>
    </xf>
    <xf numFmtId="168" fontId="37" fillId="0" borderId="1" xfId="222" applyNumberFormat="1" applyFont="1" applyFill="1" applyBorder="1" applyAlignment="1" applyProtection="1">
      <protection hidden="1"/>
    </xf>
    <xf numFmtId="164" fontId="5" fillId="25" borderId="15" xfId="1" applyNumberFormat="1" applyFont="1" applyFill="1" applyBorder="1" applyAlignment="1" applyProtection="1">
      <alignment horizontal="right"/>
      <protection hidden="1"/>
    </xf>
    <xf numFmtId="0" fontId="5" fillId="24" borderId="1" xfId="1" applyNumberFormat="1" applyFont="1" applyFill="1" applyBorder="1" applyAlignment="1" applyProtection="1">
      <alignment horizontal="center" vertical="center" wrapText="1"/>
      <protection hidden="1"/>
    </xf>
    <xf numFmtId="167" fontId="36" fillId="24" borderId="2" xfId="222" applyNumberFormat="1" applyFont="1" applyFill="1" applyBorder="1" applyAlignment="1" applyProtection="1">
      <alignment horizontal="center"/>
      <protection hidden="1"/>
    </xf>
    <xf numFmtId="166" fontId="36" fillId="24" borderId="2" xfId="222" applyNumberFormat="1" applyFont="1" applyFill="1" applyBorder="1" applyAlignment="1" applyProtection="1">
      <alignment horizontal="center"/>
      <protection hidden="1"/>
    </xf>
    <xf numFmtId="167" fontId="36" fillId="24" borderId="1" xfId="222" applyNumberFormat="1" applyFont="1" applyFill="1" applyBorder="1" applyAlignment="1" applyProtection="1">
      <alignment horizontal="center"/>
      <protection hidden="1"/>
    </xf>
    <xf numFmtId="0" fontId="5" fillId="0" borderId="1" xfId="1" applyFont="1" applyBorder="1"/>
    <xf numFmtId="166" fontId="36" fillId="24" borderId="1" xfId="222" applyNumberFormat="1" applyFont="1" applyFill="1" applyBorder="1" applyAlignment="1" applyProtection="1">
      <alignment wrapText="1"/>
      <protection hidden="1"/>
    </xf>
    <xf numFmtId="166" fontId="36" fillId="24" borderId="1" xfId="222" applyNumberFormat="1" applyFont="1" applyFill="1" applyBorder="1" applyAlignment="1" applyProtection="1">
      <alignment horizontal="center"/>
      <protection hidden="1"/>
    </xf>
    <xf numFmtId="164" fontId="36" fillId="24" borderId="1" xfId="222" applyNumberFormat="1" applyFont="1" applyFill="1" applyBorder="1" applyAlignment="1" applyProtection="1">
      <alignment horizontal="right"/>
      <protection hidden="1"/>
    </xf>
    <xf numFmtId="166" fontId="36" fillId="24" borderId="17" xfId="222" applyNumberFormat="1" applyFont="1" applyFill="1" applyBorder="1" applyAlignment="1" applyProtection="1">
      <alignment wrapText="1"/>
      <protection hidden="1"/>
    </xf>
    <xf numFmtId="0" fontId="36" fillId="24" borderId="0" xfId="222" applyFont="1" applyFill="1" applyBorder="1" applyProtection="1">
      <protection hidden="1"/>
    </xf>
    <xf numFmtId="168" fontId="36" fillId="24" borderId="1" xfId="222" applyNumberFormat="1" applyFont="1" applyFill="1" applyBorder="1" applyAlignment="1" applyProtection="1">
      <protection hidden="1"/>
    </xf>
    <xf numFmtId="0" fontId="5" fillId="24" borderId="18" xfId="1" applyFont="1" applyFill="1" applyBorder="1" applyAlignment="1" applyProtection="1">
      <alignment horizontal="center"/>
      <protection hidden="1"/>
    </xf>
    <xf numFmtId="0" fontId="5" fillId="24" borderId="13" xfId="1" applyFont="1" applyFill="1" applyBorder="1" applyAlignment="1" applyProtection="1">
      <alignment horizontal="center"/>
      <protection hidden="1"/>
    </xf>
    <xf numFmtId="164" fontId="36" fillId="25" borderId="1" xfId="222" applyNumberFormat="1" applyFont="1" applyFill="1" applyBorder="1" applyAlignment="1" applyProtection="1">
      <protection hidden="1"/>
    </xf>
    <xf numFmtId="164" fontId="36" fillId="24" borderId="1" xfId="222" applyNumberFormat="1" applyFont="1" applyFill="1" applyBorder="1" applyAlignment="1" applyProtection="1">
      <protection hidden="1"/>
    </xf>
    <xf numFmtId="0" fontId="6" fillId="24" borderId="1" xfId="131" applyNumberFormat="1" applyFont="1" applyFill="1" applyBorder="1" applyAlignment="1" applyProtection="1">
      <alignment horizontal="left" wrapText="1"/>
      <protection hidden="1"/>
    </xf>
    <xf numFmtId="0" fontId="29" fillId="24" borderId="1" xfId="98" applyNumberFormat="1" applyFont="1" applyFill="1" applyBorder="1" applyAlignment="1">
      <alignment horizontal="right"/>
    </xf>
    <xf numFmtId="0" fontId="29" fillId="24" borderId="1" xfId="98" applyNumberFormat="1" applyFont="1" applyFill="1" applyBorder="1" applyAlignment="1">
      <alignment horizontal="center"/>
    </xf>
    <xf numFmtId="2" fontId="29" fillId="24" borderId="1" xfId="98" applyNumberFormat="1" applyFont="1" applyFill="1" applyBorder="1" applyAlignment="1">
      <alignment horizontal="center"/>
    </xf>
    <xf numFmtId="0" fontId="5" fillId="24" borderId="1" xfId="86" applyFont="1" applyFill="1" applyBorder="1" applyAlignment="1">
      <alignment horizontal="left"/>
    </xf>
    <xf numFmtId="4" fontId="29" fillId="24" borderId="1" xfId="98" applyNumberFormat="1" applyFont="1" applyFill="1" applyBorder="1" applyAlignment="1">
      <alignment horizontal="right"/>
    </xf>
    <xf numFmtId="0" fontId="5" fillId="24" borderId="1" xfId="132" applyNumberFormat="1" applyFont="1" applyFill="1" applyBorder="1" applyAlignment="1" applyProtection="1">
      <alignment horizontal="left" wrapText="1"/>
      <protection hidden="1"/>
    </xf>
    <xf numFmtId="49" fontId="5" fillId="24" borderId="1" xfId="132" applyNumberFormat="1" applyFont="1" applyFill="1" applyBorder="1" applyAlignment="1" applyProtection="1">
      <alignment horizontal="left" wrapText="1"/>
      <protection hidden="1"/>
    </xf>
    <xf numFmtId="0" fontId="5" fillId="24" borderId="1" xfId="132" applyNumberFormat="1" applyFont="1" applyFill="1" applyBorder="1" applyAlignment="1" applyProtection="1">
      <alignment horizontal="left" vertical="top" wrapText="1"/>
      <protection hidden="1"/>
    </xf>
    <xf numFmtId="0" fontId="6" fillId="24" borderId="1" xfId="133" applyNumberFormat="1" applyFont="1" applyFill="1" applyBorder="1" applyAlignment="1">
      <alignment horizontal="left" vertical="center" wrapText="1"/>
    </xf>
    <xf numFmtId="4" fontId="6" fillId="24" borderId="1" xfId="133" applyNumberFormat="1" applyFont="1" applyFill="1" applyBorder="1" applyAlignment="1">
      <alignment horizontal="right" wrapText="1"/>
    </xf>
    <xf numFmtId="4" fontId="6" fillId="24" borderId="1" xfId="98" applyNumberFormat="1" applyFont="1" applyFill="1" applyBorder="1"/>
    <xf numFmtId="0" fontId="5" fillId="24" borderId="1" xfId="133" applyNumberFormat="1" applyFont="1" applyFill="1" applyBorder="1" applyAlignment="1">
      <alignment horizontal="left" vertical="center" wrapText="1"/>
    </xf>
    <xf numFmtId="4" fontId="5" fillId="24" borderId="1" xfId="133" applyNumberFormat="1" applyFont="1" applyFill="1" applyBorder="1" applyAlignment="1">
      <alignment horizontal="right" wrapText="1"/>
    </xf>
    <xf numFmtId="4" fontId="5" fillId="24" borderId="1" xfId="165" applyNumberFormat="1" applyFont="1" applyFill="1" applyBorder="1"/>
    <xf numFmtId="4" fontId="5" fillId="24" borderId="1" xfId="98" applyNumberFormat="1" applyFont="1" applyFill="1" applyBorder="1"/>
    <xf numFmtId="0" fontId="5" fillId="24" borderId="1" xfId="131" applyNumberFormat="1" applyFont="1" applyFill="1" applyBorder="1" applyAlignment="1" applyProtection="1">
      <alignment horizontal="center"/>
      <protection hidden="1"/>
    </xf>
    <xf numFmtId="49" fontId="5" fillId="24" borderId="1" xfId="131" applyNumberFormat="1" applyFont="1" applyFill="1" applyBorder="1" applyAlignment="1" applyProtection="1">
      <alignment horizontal="center"/>
      <protection hidden="1"/>
    </xf>
    <xf numFmtId="0" fontId="5" fillId="24" borderId="0" xfId="1" applyNumberFormat="1" applyFont="1" applyFill="1" applyAlignment="1" applyProtection="1">
      <alignment horizontal="center"/>
      <protection hidden="1"/>
    </xf>
    <xf numFmtId="0" fontId="5" fillId="24" borderId="1" xfId="1" applyNumberFormat="1" applyFont="1" applyFill="1" applyBorder="1" applyAlignment="1" applyProtection="1">
      <alignment horizontal="center" vertical="center" wrapText="1"/>
      <protection hidden="1"/>
    </xf>
    <xf numFmtId="0" fontId="5" fillId="24" borderId="2" xfId="1" applyFont="1" applyFill="1" applyBorder="1" applyAlignment="1" applyProtection="1">
      <alignment horizontal="center" vertical="center" wrapText="1"/>
      <protection hidden="1"/>
    </xf>
    <xf numFmtId="0" fontId="5" fillId="24" borderId="1" xfId="1" applyNumberFormat="1" applyFont="1" applyFill="1" applyBorder="1" applyAlignment="1" applyProtection="1">
      <alignment horizontal="center" vertical="center"/>
      <protection hidden="1"/>
    </xf>
    <xf numFmtId="0" fontId="5" fillId="24" borderId="2" xfId="1" applyNumberFormat="1" applyFont="1" applyFill="1" applyBorder="1" applyAlignment="1" applyProtection="1">
      <alignment horizontal="center" vertical="center" wrapText="1"/>
      <protection hidden="1"/>
    </xf>
    <xf numFmtId="0" fontId="5" fillId="24" borderId="12" xfId="1" applyNumberFormat="1" applyFont="1" applyFill="1" applyBorder="1" applyAlignment="1" applyProtection="1">
      <alignment horizontal="center" vertical="center" wrapText="1"/>
      <protection hidden="1"/>
    </xf>
    <xf numFmtId="0" fontId="5" fillId="24" borderId="13" xfId="1" applyNumberFormat="1" applyFont="1" applyFill="1" applyBorder="1" applyAlignment="1" applyProtection="1">
      <alignment horizontal="center" vertical="center" wrapText="1"/>
      <protection hidden="1"/>
    </xf>
    <xf numFmtId="0" fontId="5" fillId="24" borderId="14" xfId="1" applyNumberFormat="1" applyFont="1" applyFill="1" applyBorder="1" applyAlignment="1" applyProtection="1">
      <alignment horizontal="center" vertical="center" wrapText="1"/>
      <protection hidden="1"/>
    </xf>
    <xf numFmtId="0" fontId="32" fillId="24" borderId="15" xfId="0" applyFont="1" applyFill="1" applyBorder="1" applyAlignment="1">
      <alignment horizontal="center" vertical="center" wrapText="1"/>
    </xf>
    <xf numFmtId="0" fontId="32" fillId="24" borderId="16" xfId="0" applyFont="1" applyFill="1" applyBorder="1" applyAlignment="1">
      <alignment horizontal="center" vertical="center" wrapText="1"/>
    </xf>
    <xf numFmtId="0" fontId="5" fillId="24" borderId="2" xfId="1" applyNumberFormat="1" applyFont="1" applyFill="1" applyBorder="1" applyAlignment="1" applyProtection="1">
      <alignment horizontal="center" wrapText="1"/>
      <protection hidden="1"/>
    </xf>
    <xf numFmtId="0" fontId="32" fillId="24" borderId="12" xfId="0" applyFont="1" applyFill="1" applyBorder="1" applyAlignment="1">
      <alignment horizontal="center" wrapText="1"/>
    </xf>
    <xf numFmtId="0" fontId="27" fillId="24" borderId="0" xfId="1" applyFont="1" applyFill="1" applyAlignment="1">
      <alignment horizontal="center" wrapText="1"/>
    </xf>
    <xf numFmtId="0" fontId="31" fillId="24" borderId="0" xfId="0" applyFont="1" applyFill="1" applyAlignment="1">
      <alignment horizontal="center" wrapText="1"/>
    </xf>
    <xf numFmtId="3" fontId="5" fillId="24" borderId="2" xfId="133" quotePrefix="1" applyNumberFormat="1" applyFont="1" applyFill="1" applyBorder="1" applyAlignment="1">
      <alignment horizontal="center"/>
    </xf>
    <xf numFmtId="3" fontId="5" fillId="24" borderId="12" xfId="133" quotePrefix="1" applyNumberFormat="1" applyFont="1" applyFill="1" applyBorder="1" applyAlignment="1">
      <alignment horizontal="center"/>
    </xf>
    <xf numFmtId="0" fontId="6" fillId="24" borderId="2" xfId="133" applyNumberFormat="1" applyFont="1" applyFill="1" applyBorder="1" applyAlignment="1">
      <alignment horizontal="center"/>
    </xf>
    <xf numFmtId="0" fontId="6" fillId="24" borderId="12" xfId="133" applyNumberFormat="1" applyFont="1" applyFill="1" applyBorder="1" applyAlignment="1">
      <alignment horizontal="center"/>
    </xf>
    <xf numFmtId="0" fontId="5" fillId="24" borderId="2" xfId="133" applyNumberFormat="1" applyFont="1" applyFill="1" applyBorder="1" applyAlignment="1">
      <alignment horizontal="center"/>
    </xf>
    <xf numFmtId="0" fontId="5" fillId="24" borderId="12" xfId="133" applyNumberFormat="1" applyFont="1" applyFill="1" applyBorder="1" applyAlignment="1">
      <alignment horizontal="center"/>
    </xf>
  </cellXfs>
  <cellStyles count="226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10" xfId="37"/>
    <cellStyle name="Обычный 10 2" xfId="38"/>
    <cellStyle name="Обычный 10 2 2" xfId="39"/>
    <cellStyle name="Обычный 10 2 2 2" xfId="40"/>
    <cellStyle name="Обычный 10 2 2 2 2" xfId="149"/>
    <cellStyle name="Обычный 10 2 2 3" xfId="148"/>
    <cellStyle name="Обычный 10 2 3" xfId="41"/>
    <cellStyle name="Обычный 10 2 3 2" xfId="150"/>
    <cellStyle name="Обычный 10 2 4" xfId="147"/>
    <cellStyle name="Обычный 10 3" xfId="42"/>
    <cellStyle name="Обычный 10 3 2" xfId="43"/>
    <cellStyle name="Обычный 10 3 2 2" xfId="152"/>
    <cellStyle name="Обычный 10 3 3" xfId="151"/>
    <cellStyle name="Обычный 10 4" xfId="44"/>
    <cellStyle name="Обычный 10 4 2" xfId="153"/>
    <cellStyle name="Обычный 10 5" xfId="146"/>
    <cellStyle name="Обычный 11" xfId="45"/>
    <cellStyle name="Обычный 11 2" xfId="46"/>
    <cellStyle name="Обычный 12" xfId="47"/>
    <cellStyle name="Обычный 13" xfId="48"/>
    <cellStyle name="Обычный 13 2" xfId="49"/>
    <cellStyle name="Обычный 13 2 2" xfId="50"/>
    <cellStyle name="Обычный 13 2 2 2" xfId="156"/>
    <cellStyle name="Обычный 13 2 3" xfId="155"/>
    <cellStyle name="Обычный 13 3" xfId="51"/>
    <cellStyle name="Обычный 13 3 2" xfId="157"/>
    <cellStyle name="Обычный 13 4" xfId="154"/>
    <cellStyle name="Обычный 14" xfId="52"/>
    <cellStyle name="Обычный 15" xfId="53"/>
    <cellStyle name="Обычный 16" xfId="54"/>
    <cellStyle name="Обычный 16 2" xfId="55"/>
    <cellStyle name="Обычный 16 2 2" xfId="159"/>
    <cellStyle name="Обычный 16 3" xfId="158"/>
    <cellStyle name="Обычный 17" xfId="56"/>
    <cellStyle name="Обычный 17 2" xfId="57"/>
    <cellStyle name="Обычный 17 2 2" xfId="161"/>
    <cellStyle name="Обычный 17 3" xfId="160"/>
    <cellStyle name="Обычный 18" xfId="58"/>
    <cellStyle name="Обычный 19" xfId="59"/>
    <cellStyle name="Обычный 19 2" xfId="60"/>
    <cellStyle name="Обычный 19 2 2" xfId="163"/>
    <cellStyle name="Обычный 19 3" xfId="162"/>
    <cellStyle name="Обычный 2" xfId="1"/>
    <cellStyle name="Обычный 2 10" xfId="62"/>
    <cellStyle name="Обычный 2 10 2" xfId="165"/>
    <cellStyle name="Обычный 2 11" xfId="63"/>
    <cellStyle name="Обычный 2 11 2" xfId="166"/>
    <cellStyle name="Обычный 2 12" xfId="141"/>
    <cellStyle name="Обычный 2 12 2" xfId="219"/>
    <cellStyle name="Обычный 2 13" xfId="142"/>
    <cellStyle name="Обычный 2 13 2" xfId="220"/>
    <cellStyle name="Обычный 2 14" xfId="143"/>
    <cellStyle name="Обычный 2 14 2" xfId="221"/>
    <cellStyle name="Обычный 2 15" xfId="61"/>
    <cellStyle name="Обычный 2 15 2" xfId="164"/>
    <cellStyle name="Обычный 2 16" xfId="145"/>
    <cellStyle name="Обычный 2 16 2" xfId="224"/>
    <cellStyle name="Обычный 2 17" xfId="222"/>
    <cellStyle name="Обычный 2 18" xfId="223"/>
    <cellStyle name="Обычный 2 2" xfId="64"/>
    <cellStyle name="Обычный 2 2 2" xfId="65"/>
    <cellStyle name="Обычный 2 2 2 2" xfId="168"/>
    <cellStyle name="Обычный 2 2 3" xfId="167"/>
    <cellStyle name="Обычный 2 3" xfId="66"/>
    <cellStyle name="Обычный 2 3 2" xfId="67"/>
    <cellStyle name="Обычный 2 3 2 2" xfId="170"/>
    <cellStyle name="Обычный 2 3 3" xfId="169"/>
    <cellStyle name="Обычный 2 4" xfId="68"/>
    <cellStyle name="Обычный 2 4 2" xfId="69"/>
    <cellStyle name="Обычный 2 4 2 2" xfId="70"/>
    <cellStyle name="Обычный 2 4 2 2 2" xfId="173"/>
    <cellStyle name="Обычный 2 4 2 3" xfId="172"/>
    <cellStyle name="Обычный 2 4 3" xfId="71"/>
    <cellStyle name="Обычный 2 4 3 2" xfId="174"/>
    <cellStyle name="Обычный 2 4 4" xfId="171"/>
    <cellStyle name="Обычный 2 5" xfId="72"/>
    <cellStyle name="Обычный 2 5 2" xfId="73"/>
    <cellStyle name="Обычный 2 5 2 2" xfId="74"/>
    <cellStyle name="Обычный 2 5 2 2 2" xfId="177"/>
    <cellStyle name="Обычный 2 5 2 3" xfId="176"/>
    <cellStyle name="Обычный 2 5 3" xfId="75"/>
    <cellStyle name="Обычный 2 5 3 2" xfId="178"/>
    <cellStyle name="Обычный 2 5 4" xfId="175"/>
    <cellStyle name="Обычный 2 6" xfId="76"/>
    <cellStyle name="Обычный 2 6 2" xfId="77"/>
    <cellStyle name="Обычный 2 6 2 2" xfId="78"/>
    <cellStyle name="Обычный 2 6 2 2 2" xfId="181"/>
    <cellStyle name="Обычный 2 6 2 3" xfId="180"/>
    <cellStyle name="Обычный 2 6 3" xfId="79"/>
    <cellStyle name="Обычный 2 6 3 2" xfId="182"/>
    <cellStyle name="Обычный 2 6 4" xfId="179"/>
    <cellStyle name="Обычный 2 7" xfId="80"/>
    <cellStyle name="Обычный 2 7 2" xfId="81"/>
    <cellStyle name="Обычный 2 7 2 2" xfId="184"/>
    <cellStyle name="Обычный 2 7 3" xfId="183"/>
    <cellStyle name="Обычный 2 8" xfId="82"/>
    <cellStyle name="Обычный 2 8 2" xfId="83"/>
    <cellStyle name="Обычный 2 8 2 2" xfId="186"/>
    <cellStyle name="Обычный 2 8 3" xfId="185"/>
    <cellStyle name="Обычный 2 9" xfId="84"/>
    <cellStyle name="Обычный 2 9 2" xfId="85"/>
    <cellStyle name="Обычный 2 9 2 2" xfId="188"/>
    <cellStyle name="Обычный 2 9 3" xfId="187"/>
    <cellStyle name="Обычный 20" xfId="86"/>
    <cellStyle name="Обычный 21" xfId="87"/>
    <cellStyle name="Обычный 21 2" xfId="88"/>
    <cellStyle name="Обычный 21 2 2" xfId="190"/>
    <cellStyle name="Обычный 21 3" xfId="189"/>
    <cellStyle name="Обычный 22" xfId="89"/>
    <cellStyle name="Обычный 22 2" xfId="90"/>
    <cellStyle name="Обычный 22 2 2" xfId="192"/>
    <cellStyle name="Обычный 22 3" xfId="191"/>
    <cellStyle name="Обычный 23" xfId="91"/>
    <cellStyle name="Обычный 24" xfId="92"/>
    <cellStyle name="Обычный 24 2" xfId="193"/>
    <cellStyle name="Обычный 25" xfId="140"/>
    <cellStyle name="Обычный 25 2" xfId="218"/>
    <cellStyle name="Обычный 26" xfId="144"/>
    <cellStyle name="Обычный 27" xfId="225"/>
    <cellStyle name="Обычный 3" xfId="93"/>
    <cellStyle name="Обычный 3 2" xfId="94"/>
    <cellStyle name="Обычный 3 2 2" xfId="95"/>
    <cellStyle name="Обычный 3 3" xfId="96"/>
    <cellStyle name="Обычный 4" xfId="97"/>
    <cellStyle name="Обычный 5" xfId="98"/>
    <cellStyle name="Обычный 5 2" xfId="99"/>
    <cellStyle name="Обычный 5 2 2" xfId="100"/>
    <cellStyle name="Обычный 5 2 2 2" xfId="101"/>
    <cellStyle name="Обычный 5 2 2 2 2" xfId="102"/>
    <cellStyle name="Обычный 5 2 2 2 2 2" xfId="198"/>
    <cellStyle name="Обычный 5 2 2 2 3" xfId="197"/>
    <cellStyle name="Обычный 5 2 2 3" xfId="103"/>
    <cellStyle name="Обычный 5 2 2 3 2" xfId="199"/>
    <cellStyle name="Обычный 5 2 2 4" xfId="196"/>
    <cellStyle name="Обычный 5 2 3" xfId="104"/>
    <cellStyle name="Обычный 5 2 3 2" xfId="105"/>
    <cellStyle name="Обычный 5 2 3 2 2" xfId="201"/>
    <cellStyle name="Обычный 5 2 3 3" xfId="200"/>
    <cellStyle name="Обычный 5 2 4" xfId="106"/>
    <cellStyle name="Обычный 5 2 4 2" xfId="202"/>
    <cellStyle name="Обычный 5 2 5" xfId="195"/>
    <cellStyle name="Обычный 5 3" xfId="107"/>
    <cellStyle name="Обычный 5 3 2" xfId="108"/>
    <cellStyle name="Обычный 5 3 2 2" xfId="109"/>
    <cellStyle name="Обычный 5 3 2 2 2" xfId="205"/>
    <cellStyle name="Обычный 5 3 2 3" xfId="204"/>
    <cellStyle name="Обычный 5 3 3" xfId="110"/>
    <cellStyle name="Обычный 5 3 3 2" xfId="206"/>
    <cellStyle name="Обычный 5 3 4" xfId="203"/>
    <cellStyle name="Обычный 5 4" xfId="111"/>
    <cellStyle name="Обычный 5 4 2" xfId="112"/>
    <cellStyle name="Обычный 5 4 2 2" xfId="208"/>
    <cellStyle name="Обычный 5 4 3" xfId="207"/>
    <cellStyle name="Обычный 5 5" xfId="113"/>
    <cellStyle name="Обычный 5 5 2" xfId="209"/>
    <cellStyle name="Обычный 5 6" xfId="194"/>
    <cellStyle name="Обычный 6" xfId="114"/>
    <cellStyle name="Обычный 6 2" xfId="115"/>
    <cellStyle name="Обычный 6 2 2" xfId="116"/>
    <cellStyle name="Обычный 6 3" xfId="117"/>
    <cellStyle name="Обычный 7" xfId="118"/>
    <cellStyle name="Обычный 7 2" xfId="119"/>
    <cellStyle name="Обычный 7 2 2" xfId="120"/>
    <cellStyle name="Обычный 7 3" xfId="121"/>
    <cellStyle name="Обычный 8" xfId="122"/>
    <cellStyle name="Обычный 9" xfId="123"/>
    <cellStyle name="Обычный 9 2" xfId="124"/>
    <cellStyle name="Обычный 9 2 2" xfId="125"/>
    <cellStyle name="Обычный 9 2 2 2" xfId="126"/>
    <cellStyle name="Обычный 9 2 2 2 2" xfId="213"/>
    <cellStyle name="Обычный 9 2 2 3" xfId="212"/>
    <cellStyle name="Обычный 9 2 3" xfId="127"/>
    <cellStyle name="Обычный 9 2 3 2" xfId="214"/>
    <cellStyle name="Обычный 9 2 4" xfId="211"/>
    <cellStyle name="Обычный 9 3" xfId="128"/>
    <cellStyle name="Обычный 9 3 2" xfId="129"/>
    <cellStyle name="Обычный 9 3 2 2" xfId="216"/>
    <cellStyle name="Обычный 9 3 3" xfId="215"/>
    <cellStyle name="Обычный 9 4" xfId="130"/>
    <cellStyle name="Обычный 9 4 2" xfId="217"/>
    <cellStyle name="Обычный 9 5" xfId="210"/>
    <cellStyle name="Обычный_tmp" xfId="131"/>
    <cellStyle name="Обычный_Tmp2" xfId="132"/>
    <cellStyle name="Обычный_Исполнение бюджета на 01.10.2014" xfId="133"/>
    <cellStyle name="Плохой 2" xfId="134"/>
    <cellStyle name="Пояснение 2" xfId="135"/>
    <cellStyle name="Примечание 2" xfId="136"/>
    <cellStyle name="Связанная ячейка 2" xfId="137"/>
    <cellStyle name="Текст предупреждения 2" xfId="138"/>
    <cellStyle name="Хороший 2" xfId="1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828"/>
  <sheetViews>
    <sheetView showGridLines="0" tabSelected="1" workbookViewId="0">
      <pane ySplit="7" topLeftCell="A74" activePane="bottomLeft" state="frozen"/>
      <selection pane="bottomLeft" activeCell="B4" sqref="B4"/>
    </sheetView>
  </sheetViews>
  <sheetFormatPr defaultColWidth="9.33203125" defaultRowHeight="13.2" x14ac:dyDescent="0.25"/>
  <cols>
    <col min="1" max="1" width="1.44140625" style="6" customWidth="1"/>
    <col min="2" max="2" width="59.109375" style="6" customWidth="1"/>
    <col min="3" max="3" width="14.88671875" style="6" customWidth="1"/>
    <col min="4" max="4" width="8.5546875" style="6" customWidth="1"/>
    <col min="5" max="5" width="17.6640625" style="6" customWidth="1"/>
    <col min="6" max="6" width="17.88671875" style="6" customWidth="1"/>
    <col min="7" max="7" width="16.44140625" style="6" customWidth="1"/>
    <col min="8" max="8" width="14.21875" style="6" customWidth="1"/>
    <col min="9" max="9" width="12.21875" style="6" customWidth="1"/>
    <col min="10" max="219" width="9.109375" style="6" customWidth="1"/>
    <col min="220" max="16384" width="9.33203125" style="6"/>
  </cols>
  <sheetData>
    <row r="2" spans="1:9" ht="15.6" x14ac:dyDescent="0.3">
      <c r="B2" s="84" t="s">
        <v>724</v>
      </c>
      <c r="C2" s="85"/>
      <c r="D2" s="85"/>
      <c r="E2" s="85"/>
      <c r="F2" s="85"/>
      <c r="G2" s="85"/>
      <c r="H2" s="85"/>
      <c r="I2" s="85"/>
    </row>
    <row r="3" spans="1:9" x14ac:dyDescent="0.25">
      <c r="A3" s="1"/>
      <c r="B3" s="72"/>
      <c r="C3" s="72"/>
      <c r="D3" s="72"/>
      <c r="E3" s="72"/>
      <c r="F3" s="72"/>
      <c r="G3" s="72"/>
      <c r="H3" s="72"/>
    </row>
    <row r="4" spans="1:9" x14ac:dyDescent="0.25">
      <c r="A4" s="2"/>
      <c r="B4" s="8"/>
      <c r="C4" s="8"/>
      <c r="D4" s="8"/>
      <c r="E4" s="8"/>
      <c r="F4" s="8"/>
      <c r="G4" s="1"/>
      <c r="H4" s="3" t="s">
        <v>148</v>
      </c>
    </row>
    <row r="5" spans="1:9" x14ac:dyDescent="0.25">
      <c r="A5" s="9"/>
      <c r="B5" s="75" t="s">
        <v>147</v>
      </c>
      <c r="C5" s="78" t="s">
        <v>198</v>
      </c>
      <c r="D5" s="79"/>
      <c r="E5" s="73" t="s">
        <v>233</v>
      </c>
      <c r="F5" s="73" t="s">
        <v>234</v>
      </c>
      <c r="G5" s="74" t="s">
        <v>723</v>
      </c>
      <c r="H5" s="76" t="s">
        <v>145</v>
      </c>
      <c r="I5" s="77"/>
    </row>
    <row r="6" spans="1:9" ht="39.6" x14ac:dyDescent="0.25">
      <c r="A6" s="8"/>
      <c r="B6" s="75"/>
      <c r="C6" s="80"/>
      <c r="D6" s="81"/>
      <c r="E6" s="73"/>
      <c r="F6" s="73"/>
      <c r="G6" s="74"/>
      <c r="H6" s="39" t="s">
        <v>208</v>
      </c>
      <c r="I6" s="39" t="s">
        <v>209</v>
      </c>
    </row>
    <row r="7" spans="1:9" ht="13.8" x14ac:dyDescent="0.25">
      <c r="A7" s="8"/>
      <c r="B7" s="10">
        <v>1</v>
      </c>
      <c r="C7" s="82">
        <v>2</v>
      </c>
      <c r="D7" s="83"/>
      <c r="E7" s="4">
        <v>3</v>
      </c>
      <c r="F7" s="4">
        <v>4</v>
      </c>
      <c r="G7" s="5">
        <v>5</v>
      </c>
      <c r="H7" s="5">
        <v>6</v>
      </c>
      <c r="I7" s="11">
        <v>7</v>
      </c>
    </row>
    <row r="8" spans="1:9" x14ac:dyDescent="0.25">
      <c r="A8" s="8"/>
      <c r="B8" s="54" t="s">
        <v>149</v>
      </c>
      <c r="C8" s="70"/>
      <c r="D8" s="70"/>
      <c r="E8" s="55"/>
      <c r="F8" s="55"/>
      <c r="G8" s="55"/>
      <c r="H8" s="56"/>
      <c r="I8" s="57"/>
    </row>
    <row r="9" spans="1:9" x14ac:dyDescent="0.25">
      <c r="A9" s="8"/>
      <c r="B9" s="58" t="s">
        <v>150</v>
      </c>
      <c r="C9" s="71" t="s">
        <v>151</v>
      </c>
      <c r="D9" s="71"/>
      <c r="E9" s="59">
        <f>E10+E17</f>
        <v>1189232200</v>
      </c>
      <c r="F9" s="59">
        <f>F10+F17</f>
        <v>1189232200</v>
      </c>
      <c r="G9" s="59">
        <f t="shared" ref="G9" si="0">G10+G17</f>
        <v>172017923.10000002</v>
      </c>
      <c r="H9" s="12">
        <f t="shared" ref="H9:H14" si="1">G9/E9*100</f>
        <v>14.464620374389462</v>
      </c>
      <c r="I9" s="12">
        <f t="shared" ref="I9:I14" si="2">G9/F9*100</f>
        <v>14.464620374389462</v>
      </c>
    </row>
    <row r="10" spans="1:9" x14ac:dyDescent="0.25">
      <c r="A10" s="8"/>
      <c r="B10" s="58" t="s">
        <v>152</v>
      </c>
      <c r="C10" s="71"/>
      <c r="D10" s="71"/>
      <c r="E10" s="59">
        <f>SUM(E11:E16)</f>
        <v>962996000</v>
      </c>
      <c r="F10" s="59">
        <f>SUM(F11:F16)</f>
        <v>962996000</v>
      </c>
      <c r="G10" s="59">
        <f t="shared" ref="G10" si="3">SUM(G11:G16)</f>
        <v>144177400.02000001</v>
      </c>
      <c r="H10" s="12">
        <f t="shared" si="1"/>
        <v>14.971754817257811</v>
      </c>
      <c r="I10" s="12">
        <f t="shared" si="2"/>
        <v>14.971754817257811</v>
      </c>
    </row>
    <row r="11" spans="1:9" x14ac:dyDescent="0.25">
      <c r="A11" s="8"/>
      <c r="B11" s="60" t="s">
        <v>153</v>
      </c>
      <c r="C11" s="71" t="s">
        <v>154</v>
      </c>
      <c r="D11" s="71"/>
      <c r="E11" s="59">
        <v>724306600</v>
      </c>
      <c r="F11" s="59">
        <v>724306600</v>
      </c>
      <c r="G11" s="59">
        <v>109533591.42</v>
      </c>
      <c r="H11" s="12">
        <f t="shared" si="1"/>
        <v>15.122544985783644</v>
      </c>
      <c r="I11" s="12">
        <f t="shared" si="2"/>
        <v>15.122544985783644</v>
      </c>
    </row>
    <row r="12" spans="1:9" ht="26.4" x14ac:dyDescent="0.25">
      <c r="A12" s="8"/>
      <c r="B12" s="60" t="s">
        <v>155</v>
      </c>
      <c r="C12" s="71" t="s">
        <v>156</v>
      </c>
      <c r="D12" s="71"/>
      <c r="E12" s="59">
        <v>11210100</v>
      </c>
      <c r="F12" s="59">
        <v>11210100</v>
      </c>
      <c r="G12" s="59">
        <v>2069097.85</v>
      </c>
      <c r="H12" s="12">
        <f t="shared" si="1"/>
        <v>18.457443287749442</v>
      </c>
      <c r="I12" s="12">
        <f t="shared" si="2"/>
        <v>18.457443287749442</v>
      </c>
    </row>
    <row r="13" spans="1:9" x14ac:dyDescent="0.25">
      <c r="A13" s="8"/>
      <c r="B13" s="60" t="s">
        <v>157</v>
      </c>
      <c r="C13" s="71" t="s">
        <v>158</v>
      </c>
      <c r="D13" s="71"/>
      <c r="E13" s="59">
        <v>156127400</v>
      </c>
      <c r="F13" s="59">
        <v>156127400</v>
      </c>
      <c r="G13" s="59">
        <v>15964578.939999999</v>
      </c>
      <c r="H13" s="12">
        <f t="shared" si="1"/>
        <v>10.225353743161033</v>
      </c>
      <c r="I13" s="12">
        <f t="shared" si="2"/>
        <v>10.225353743161033</v>
      </c>
    </row>
    <row r="14" spans="1:9" x14ac:dyDescent="0.25">
      <c r="A14" s="8"/>
      <c r="B14" s="60" t="s">
        <v>159</v>
      </c>
      <c r="C14" s="71" t="s">
        <v>160</v>
      </c>
      <c r="D14" s="71"/>
      <c r="E14" s="59">
        <v>64651900</v>
      </c>
      <c r="F14" s="59">
        <v>64651900</v>
      </c>
      <c r="G14" s="59">
        <v>15740907.85</v>
      </c>
      <c r="H14" s="12">
        <f t="shared" si="1"/>
        <v>24.347169766085759</v>
      </c>
      <c r="I14" s="12">
        <f t="shared" si="2"/>
        <v>24.347169766085759</v>
      </c>
    </row>
    <row r="15" spans="1:9" x14ac:dyDescent="0.25">
      <c r="A15" s="8"/>
      <c r="B15" s="60" t="s">
        <v>161</v>
      </c>
      <c r="C15" s="71" t="s">
        <v>162</v>
      </c>
      <c r="D15" s="71"/>
      <c r="E15" s="59">
        <v>6700000</v>
      </c>
      <c r="F15" s="59">
        <v>6700000</v>
      </c>
      <c r="G15" s="59">
        <v>869223.96</v>
      </c>
      <c r="H15" s="12">
        <f>G15/E15*100</f>
        <v>12.973491940298507</v>
      </c>
      <c r="I15" s="12">
        <f>G15/F15*100</f>
        <v>12.973491940298507</v>
      </c>
    </row>
    <row r="16" spans="1:9" ht="26.4" hidden="1" x14ac:dyDescent="0.25">
      <c r="A16" s="8"/>
      <c r="B16" s="60" t="s">
        <v>163</v>
      </c>
      <c r="C16" s="71" t="s">
        <v>164</v>
      </c>
      <c r="D16" s="71"/>
      <c r="E16" s="59">
        <v>0</v>
      </c>
      <c r="F16" s="59">
        <v>0</v>
      </c>
      <c r="G16" s="59">
        <v>0</v>
      </c>
      <c r="H16" s="12">
        <v>0</v>
      </c>
      <c r="I16" s="12">
        <v>0</v>
      </c>
    </row>
    <row r="17" spans="1:9" x14ac:dyDescent="0.25">
      <c r="A17" s="8"/>
      <c r="B17" s="58" t="s">
        <v>165</v>
      </c>
      <c r="C17" s="71"/>
      <c r="D17" s="71"/>
      <c r="E17" s="59">
        <f>SUM(E18:E23)</f>
        <v>226236200</v>
      </c>
      <c r="F17" s="59">
        <f>SUM(F18:F23)</f>
        <v>226236200</v>
      </c>
      <c r="G17" s="59">
        <f>SUM(G18:G23)</f>
        <v>27840523.079999998</v>
      </c>
      <c r="H17" s="12">
        <f t="shared" ref="H17:H29" si="4">G17/E17*100</f>
        <v>12.305954166486176</v>
      </c>
      <c r="I17" s="12">
        <f t="shared" ref="I17:I29" si="5">G17/F17*100</f>
        <v>12.305954166486176</v>
      </c>
    </row>
    <row r="18" spans="1:9" ht="26.4" x14ac:dyDescent="0.25">
      <c r="A18" s="8"/>
      <c r="B18" s="60" t="s">
        <v>166</v>
      </c>
      <c r="C18" s="71" t="s">
        <v>167</v>
      </c>
      <c r="D18" s="71"/>
      <c r="E18" s="59">
        <v>176225100</v>
      </c>
      <c r="F18" s="59">
        <v>176225100</v>
      </c>
      <c r="G18" s="59">
        <v>8983828.4800000004</v>
      </c>
      <c r="H18" s="12">
        <f t="shared" si="4"/>
        <v>5.0979278661212284</v>
      </c>
      <c r="I18" s="12">
        <f t="shared" si="5"/>
        <v>5.0979278661212284</v>
      </c>
    </row>
    <row r="19" spans="1:9" x14ac:dyDescent="0.25">
      <c r="A19" s="8"/>
      <c r="B19" s="60" t="s">
        <v>168</v>
      </c>
      <c r="C19" s="71" t="s">
        <v>169</v>
      </c>
      <c r="D19" s="71"/>
      <c r="E19" s="59">
        <v>861000</v>
      </c>
      <c r="F19" s="59">
        <v>861000</v>
      </c>
      <c r="G19" s="59">
        <v>285959.18</v>
      </c>
      <c r="H19" s="12">
        <f t="shared" si="4"/>
        <v>33.212448315911729</v>
      </c>
      <c r="I19" s="12">
        <f t="shared" si="5"/>
        <v>33.212448315911729</v>
      </c>
    </row>
    <row r="20" spans="1:9" x14ac:dyDescent="0.25">
      <c r="A20" s="8"/>
      <c r="B20" s="60" t="s">
        <v>170</v>
      </c>
      <c r="C20" s="71" t="s">
        <v>171</v>
      </c>
      <c r="D20" s="71"/>
      <c r="E20" s="59">
        <v>1017500</v>
      </c>
      <c r="F20" s="59">
        <v>1017500</v>
      </c>
      <c r="G20" s="59">
        <v>0</v>
      </c>
      <c r="H20" s="12">
        <f t="shared" si="4"/>
        <v>0</v>
      </c>
      <c r="I20" s="12">
        <f t="shared" si="5"/>
        <v>0</v>
      </c>
    </row>
    <row r="21" spans="1:9" x14ac:dyDescent="0.25">
      <c r="A21" s="8"/>
      <c r="B21" s="60" t="s">
        <v>172</v>
      </c>
      <c r="C21" s="71" t="s">
        <v>173</v>
      </c>
      <c r="D21" s="71"/>
      <c r="E21" s="59">
        <v>47972600</v>
      </c>
      <c r="F21" s="59">
        <v>47972600</v>
      </c>
      <c r="G21" s="59">
        <v>17566833.43</v>
      </c>
      <c r="H21" s="12">
        <f t="shared" si="4"/>
        <v>36.618472690660923</v>
      </c>
      <c r="I21" s="12">
        <f t="shared" si="5"/>
        <v>36.618472690660923</v>
      </c>
    </row>
    <row r="22" spans="1:9" x14ac:dyDescent="0.25">
      <c r="A22" s="8"/>
      <c r="B22" s="60" t="s">
        <v>174</v>
      </c>
      <c r="C22" s="71" t="s">
        <v>175</v>
      </c>
      <c r="D22" s="71"/>
      <c r="E22" s="59">
        <v>160000</v>
      </c>
      <c r="F22" s="59">
        <v>160000</v>
      </c>
      <c r="G22" s="59">
        <v>996661.58</v>
      </c>
      <c r="H22" s="12">
        <f t="shared" si="4"/>
        <v>622.91348749999997</v>
      </c>
      <c r="I22" s="12">
        <f t="shared" si="5"/>
        <v>622.91348749999997</v>
      </c>
    </row>
    <row r="23" spans="1:9" x14ac:dyDescent="0.25">
      <c r="A23" s="8"/>
      <c r="B23" s="60" t="s">
        <v>176</v>
      </c>
      <c r="C23" s="71" t="s">
        <v>177</v>
      </c>
      <c r="D23" s="71"/>
      <c r="E23" s="59">
        <v>0</v>
      </c>
      <c r="F23" s="59">
        <v>0</v>
      </c>
      <c r="G23" s="59">
        <v>7240.41</v>
      </c>
      <c r="H23" s="59">
        <v>0</v>
      </c>
      <c r="I23" s="12">
        <v>0</v>
      </c>
    </row>
    <row r="24" spans="1:9" x14ac:dyDescent="0.25">
      <c r="A24" s="8"/>
      <c r="B24" s="58" t="s">
        <v>178</v>
      </c>
      <c r="C24" s="71" t="s">
        <v>179</v>
      </c>
      <c r="D24" s="71"/>
      <c r="E24" s="59">
        <f>E25+E30+E31+E32</f>
        <v>1873118200</v>
      </c>
      <c r="F24" s="59">
        <f>F25+F30+F31+F32</f>
        <v>1956401120</v>
      </c>
      <c r="G24" s="59">
        <f>G25+G30+G31+G32</f>
        <v>-1021420332.7199999</v>
      </c>
      <c r="H24" s="12">
        <f t="shared" si="4"/>
        <v>-54.530479321593262</v>
      </c>
      <c r="I24" s="12">
        <f t="shared" si="5"/>
        <v>-52.209146799098129</v>
      </c>
    </row>
    <row r="25" spans="1:9" ht="26.4" x14ac:dyDescent="0.25">
      <c r="A25" s="8"/>
      <c r="B25" s="60" t="s">
        <v>180</v>
      </c>
      <c r="C25" s="71" t="s">
        <v>181</v>
      </c>
      <c r="D25" s="71"/>
      <c r="E25" s="59">
        <f>SUM(E26:E29)</f>
        <v>1873118200</v>
      </c>
      <c r="F25" s="59">
        <f>SUM(F26:F29)</f>
        <v>1956401120</v>
      </c>
      <c r="G25" s="59">
        <f>SUM(G26:G29)</f>
        <v>233166703.38</v>
      </c>
      <c r="H25" s="12">
        <f t="shared" si="4"/>
        <v>12.448050709239812</v>
      </c>
      <c r="I25" s="12">
        <f t="shared" si="5"/>
        <v>11.918144034797935</v>
      </c>
    </row>
    <row r="26" spans="1:9" ht="26.4" x14ac:dyDescent="0.25">
      <c r="A26" s="8"/>
      <c r="B26" s="60" t="s">
        <v>182</v>
      </c>
      <c r="C26" s="71" t="s">
        <v>183</v>
      </c>
      <c r="D26" s="71"/>
      <c r="E26" s="59">
        <v>324477600</v>
      </c>
      <c r="F26" s="59">
        <v>324477600</v>
      </c>
      <c r="G26" s="59">
        <v>34675571.259999998</v>
      </c>
      <c r="H26" s="12">
        <f t="shared" si="4"/>
        <v>10.686583992238601</v>
      </c>
      <c r="I26" s="12">
        <f t="shared" si="5"/>
        <v>10.686583992238601</v>
      </c>
    </row>
    <row r="27" spans="1:9" ht="26.4" x14ac:dyDescent="0.25">
      <c r="A27" s="8"/>
      <c r="B27" s="60" t="s">
        <v>184</v>
      </c>
      <c r="C27" s="71" t="s">
        <v>185</v>
      </c>
      <c r="D27" s="71"/>
      <c r="E27" s="59">
        <v>200894300</v>
      </c>
      <c r="F27" s="59">
        <v>269893400</v>
      </c>
      <c r="G27" s="59">
        <v>2815687.03</v>
      </c>
      <c r="H27" s="12">
        <f t="shared" si="4"/>
        <v>1.401576366278187</v>
      </c>
      <c r="I27" s="12">
        <f t="shared" si="5"/>
        <v>1.0432589422342302</v>
      </c>
    </row>
    <row r="28" spans="1:9" ht="26.4" x14ac:dyDescent="0.25">
      <c r="A28" s="8"/>
      <c r="B28" s="60" t="s">
        <v>186</v>
      </c>
      <c r="C28" s="71" t="s">
        <v>187</v>
      </c>
      <c r="D28" s="71"/>
      <c r="E28" s="59">
        <v>1345942600</v>
      </c>
      <c r="F28" s="59">
        <v>1345395200</v>
      </c>
      <c r="G28" s="59">
        <v>195675445.09</v>
      </c>
      <c r="H28" s="12">
        <f t="shared" si="4"/>
        <v>14.538171619651536</v>
      </c>
      <c r="I28" s="12">
        <f t="shared" si="5"/>
        <v>14.544086755326614</v>
      </c>
    </row>
    <row r="29" spans="1:9" x14ac:dyDescent="0.25">
      <c r="A29" s="8"/>
      <c r="B29" s="61" t="s">
        <v>188</v>
      </c>
      <c r="C29" s="71" t="s">
        <v>189</v>
      </c>
      <c r="D29" s="71"/>
      <c r="E29" s="59">
        <v>1803700</v>
      </c>
      <c r="F29" s="59">
        <v>16634920</v>
      </c>
      <c r="G29" s="59">
        <v>0</v>
      </c>
      <c r="H29" s="12">
        <f t="shared" si="4"/>
        <v>0</v>
      </c>
      <c r="I29" s="12">
        <f t="shared" si="5"/>
        <v>0</v>
      </c>
    </row>
    <row r="30" spans="1:9" x14ac:dyDescent="0.25">
      <c r="A30" s="8"/>
      <c r="B30" s="60" t="s">
        <v>190</v>
      </c>
      <c r="C30" s="71" t="s">
        <v>191</v>
      </c>
      <c r="D30" s="71"/>
      <c r="E30" s="59">
        <v>0</v>
      </c>
      <c r="F30" s="59">
        <v>0</v>
      </c>
      <c r="G30" s="59">
        <v>-13175.74</v>
      </c>
      <c r="H30" s="12">
        <v>0</v>
      </c>
      <c r="I30" s="12">
        <v>0</v>
      </c>
    </row>
    <row r="31" spans="1:9" ht="52.8" hidden="1" x14ac:dyDescent="0.25">
      <c r="A31" s="8"/>
      <c r="B31" s="62" t="s">
        <v>192</v>
      </c>
      <c r="C31" s="71" t="s">
        <v>193</v>
      </c>
      <c r="D31" s="71"/>
      <c r="E31" s="59">
        <v>0</v>
      </c>
      <c r="F31" s="59">
        <v>0</v>
      </c>
      <c r="G31" s="59">
        <v>0</v>
      </c>
      <c r="H31" s="59">
        <v>0</v>
      </c>
      <c r="I31" s="12">
        <v>0</v>
      </c>
    </row>
    <row r="32" spans="1:9" ht="39.6" x14ac:dyDescent="0.25">
      <c r="A32" s="8"/>
      <c r="B32" s="60" t="s">
        <v>194</v>
      </c>
      <c r="C32" s="71" t="s">
        <v>195</v>
      </c>
      <c r="D32" s="71"/>
      <c r="E32" s="59">
        <v>0</v>
      </c>
      <c r="F32" s="59">
        <v>0</v>
      </c>
      <c r="G32" s="59">
        <v>-1254573860.3599999</v>
      </c>
      <c r="H32" s="59">
        <v>0</v>
      </c>
      <c r="I32" s="12">
        <v>0</v>
      </c>
    </row>
    <row r="33" spans="1:9" x14ac:dyDescent="0.25">
      <c r="A33" s="13"/>
      <c r="B33" s="20" t="s">
        <v>196</v>
      </c>
      <c r="C33" s="70"/>
      <c r="D33" s="70"/>
      <c r="E33" s="21">
        <f>E9+E24</f>
        <v>3062350400</v>
      </c>
      <c r="F33" s="21">
        <f>F9+F24</f>
        <v>3145633320</v>
      </c>
      <c r="G33" s="21">
        <f>G9+G24</f>
        <v>-849402409.61999989</v>
      </c>
      <c r="H33" s="19">
        <f>G33/E33*100</f>
        <v>-27.736943806952986</v>
      </c>
      <c r="I33" s="19">
        <f t="shared" ref="I33" si="6">G33/F33*100</f>
        <v>-27.002588134461895</v>
      </c>
    </row>
    <row r="34" spans="1:9" x14ac:dyDescent="0.25">
      <c r="A34" s="13"/>
      <c r="B34" s="20" t="s">
        <v>197</v>
      </c>
      <c r="C34" s="70"/>
      <c r="D34" s="70"/>
      <c r="E34" s="21">
        <f>E33-E28</f>
        <v>1716407800</v>
      </c>
      <c r="F34" s="21">
        <f>F33-F28</f>
        <v>1800238120</v>
      </c>
      <c r="G34" s="21">
        <f>G33-G28</f>
        <v>-1045077854.7099999</v>
      </c>
      <c r="H34" s="22">
        <f>G34/E34*100</f>
        <v>-60.887503232623388</v>
      </c>
      <c r="I34" s="19">
        <f>G34/F34*100</f>
        <v>-58.052201156033732</v>
      </c>
    </row>
    <row r="35" spans="1:9" ht="12.75" customHeight="1" x14ac:dyDescent="0.25">
      <c r="A35" s="9"/>
      <c r="B35" s="75" t="s">
        <v>147</v>
      </c>
      <c r="C35" s="73" t="s">
        <v>146</v>
      </c>
      <c r="D35" s="73"/>
      <c r="E35" s="73" t="s">
        <v>233</v>
      </c>
      <c r="F35" s="73" t="s">
        <v>234</v>
      </c>
      <c r="G35" s="74" t="s">
        <v>723</v>
      </c>
      <c r="H35" s="76" t="s">
        <v>145</v>
      </c>
      <c r="I35" s="73" t="s">
        <v>145</v>
      </c>
    </row>
    <row r="36" spans="1:9" ht="42.75" customHeight="1" x14ac:dyDescent="0.25">
      <c r="A36" s="8"/>
      <c r="B36" s="75"/>
      <c r="C36" s="18" t="s">
        <v>144</v>
      </c>
      <c r="D36" s="18" t="s">
        <v>143</v>
      </c>
      <c r="E36" s="73"/>
      <c r="F36" s="73"/>
      <c r="G36" s="74"/>
      <c r="H36" s="76"/>
      <c r="I36" s="73"/>
    </row>
    <row r="37" spans="1:9" x14ac:dyDescent="0.25">
      <c r="A37" s="8"/>
      <c r="B37" s="10">
        <v>1</v>
      </c>
      <c r="C37" s="4">
        <v>2</v>
      </c>
      <c r="D37" s="4">
        <v>3</v>
      </c>
      <c r="E37" s="4">
        <v>4</v>
      </c>
      <c r="F37" s="4">
        <v>5</v>
      </c>
      <c r="G37" s="50">
        <v>6</v>
      </c>
      <c r="H37" s="51">
        <v>7</v>
      </c>
      <c r="I37" s="50">
        <v>8</v>
      </c>
    </row>
    <row r="38" spans="1:9" ht="25.5" customHeight="1" x14ac:dyDescent="0.25">
      <c r="A38" s="23"/>
      <c r="B38" s="26" t="s">
        <v>235</v>
      </c>
      <c r="C38" s="27" t="s">
        <v>236</v>
      </c>
      <c r="D38" s="28"/>
      <c r="E38" s="38">
        <v>1634597628.5</v>
      </c>
      <c r="F38" s="29">
        <v>1634597628.5</v>
      </c>
      <c r="G38" s="52">
        <v>160221575.81999999</v>
      </c>
      <c r="H38" s="36">
        <f>G38/E38</f>
        <v>9.8018969944932838E-2</v>
      </c>
      <c r="I38" s="36">
        <f>G38/F38</f>
        <v>9.8018969944932838E-2</v>
      </c>
    </row>
    <row r="39" spans="1:9" ht="26.4" x14ac:dyDescent="0.25">
      <c r="A39" s="23"/>
      <c r="B39" s="30" t="s">
        <v>142</v>
      </c>
      <c r="C39" s="27" t="s">
        <v>237</v>
      </c>
      <c r="D39" s="28"/>
      <c r="E39" s="29">
        <v>1440960100</v>
      </c>
      <c r="F39" s="29">
        <v>1442727228.5</v>
      </c>
      <c r="G39" s="52">
        <v>139136677.03</v>
      </c>
      <c r="H39" s="36">
        <f t="shared" ref="H39:H102" si="7">G39/E39</f>
        <v>9.6558313467527662E-2</v>
      </c>
      <c r="I39" s="36">
        <f t="shared" ref="I39:I102" si="8">G39/F39</f>
        <v>9.6440043745940854E-2</v>
      </c>
    </row>
    <row r="40" spans="1:9" ht="26.4" x14ac:dyDescent="0.25">
      <c r="A40" s="23"/>
      <c r="B40" s="30" t="s">
        <v>141</v>
      </c>
      <c r="C40" s="27" t="s">
        <v>238</v>
      </c>
      <c r="D40" s="28"/>
      <c r="E40" s="29">
        <v>2408000</v>
      </c>
      <c r="F40" s="29">
        <v>4175128.5</v>
      </c>
      <c r="G40" s="52">
        <v>130770</v>
      </c>
      <c r="H40" s="36">
        <f t="shared" si="7"/>
        <v>5.4306478405315613E-2</v>
      </c>
      <c r="I40" s="36">
        <f t="shared" si="8"/>
        <v>3.1321191671106648E-2</v>
      </c>
    </row>
    <row r="41" spans="1:9" x14ac:dyDescent="0.25">
      <c r="A41" s="23"/>
      <c r="B41" s="30" t="s">
        <v>18</v>
      </c>
      <c r="C41" s="27" t="s">
        <v>239</v>
      </c>
      <c r="D41" s="28"/>
      <c r="E41" s="29">
        <v>2408000</v>
      </c>
      <c r="F41" s="29">
        <v>4175128.5</v>
      </c>
      <c r="G41" s="52">
        <v>130770</v>
      </c>
      <c r="H41" s="36">
        <f t="shared" si="7"/>
        <v>5.4306478405315613E-2</v>
      </c>
      <c r="I41" s="36">
        <f t="shared" si="8"/>
        <v>3.1321191671106648E-2</v>
      </c>
    </row>
    <row r="42" spans="1:9" ht="26.4" x14ac:dyDescent="0.25">
      <c r="A42" s="23"/>
      <c r="B42" s="30" t="s">
        <v>29</v>
      </c>
      <c r="C42" s="27" t="s">
        <v>239</v>
      </c>
      <c r="D42" s="28" t="s">
        <v>210</v>
      </c>
      <c r="E42" s="29">
        <v>2408000</v>
      </c>
      <c r="F42" s="29">
        <v>4175128.5</v>
      </c>
      <c r="G42" s="52">
        <v>130770</v>
      </c>
      <c r="H42" s="36">
        <f t="shared" si="7"/>
        <v>5.4306478405315613E-2</v>
      </c>
      <c r="I42" s="36">
        <f t="shared" si="8"/>
        <v>3.1321191671106648E-2</v>
      </c>
    </row>
    <row r="43" spans="1:9" x14ac:dyDescent="0.25">
      <c r="A43" s="23"/>
      <c r="B43" s="30" t="s">
        <v>54</v>
      </c>
      <c r="C43" s="27" t="s">
        <v>239</v>
      </c>
      <c r="D43" s="28" t="s">
        <v>211</v>
      </c>
      <c r="E43" s="29">
        <v>45700</v>
      </c>
      <c r="F43" s="29">
        <v>1812828.5</v>
      </c>
      <c r="G43" s="52">
        <v>0</v>
      </c>
      <c r="H43" s="36">
        <f t="shared" si="7"/>
        <v>0</v>
      </c>
      <c r="I43" s="36">
        <f t="shared" si="8"/>
        <v>0</v>
      </c>
    </row>
    <row r="44" spans="1:9" x14ac:dyDescent="0.25">
      <c r="A44" s="23"/>
      <c r="B44" s="30" t="s">
        <v>28</v>
      </c>
      <c r="C44" s="27" t="s">
        <v>239</v>
      </c>
      <c r="D44" s="28" t="s">
        <v>212</v>
      </c>
      <c r="E44" s="29">
        <v>2362300</v>
      </c>
      <c r="F44" s="29">
        <v>2362300</v>
      </c>
      <c r="G44" s="52">
        <v>130770</v>
      </c>
      <c r="H44" s="36">
        <f t="shared" si="7"/>
        <v>5.5357067264953645E-2</v>
      </c>
      <c r="I44" s="36">
        <f t="shared" si="8"/>
        <v>5.5357067264953645E-2</v>
      </c>
    </row>
    <row r="45" spans="1:9" ht="52.8" x14ac:dyDescent="0.25">
      <c r="A45" s="23"/>
      <c r="B45" s="30" t="s">
        <v>240</v>
      </c>
      <c r="C45" s="27" t="s">
        <v>241</v>
      </c>
      <c r="D45" s="28"/>
      <c r="E45" s="29">
        <v>1372050400</v>
      </c>
      <c r="F45" s="29">
        <v>1372050400</v>
      </c>
      <c r="G45" s="52">
        <v>133178947.77</v>
      </c>
      <c r="H45" s="36">
        <f t="shared" si="7"/>
        <v>9.7065638237487484E-2</v>
      </c>
      <c r="I45" s="36">
        <f t="shared" si="8"/>
        <v>9.7065638237487484E-2</v>
      </c>
    </row>
    <row r="46" spans="1:9" ht="26.4" x14ac:dyDescent="0.25">
      <c r="A46" s="23"/>
      <c r="B46" s="30" t="s">
        <v>25</v>
      </c>
      <c r="C46" s="27" t="s">
        <v>242</v>
      </c>
      <c r="D46" s="28"/>
      <c r="E46" s="29">
        <v>193126500</v>
      </c>
      <c r="F46" s="29">
        <v>193126500</v>
      </c>
      <c r="G46" s="52">
        <v>17637333.48</v>
      </c>
      <c r="H46" s="36">
        <f t="shared" si="7"/>
        <v>9.1325289279306568E-2</v>
      </c>
      <c r="I46" s="36">
        <f t="shared" si="8"/>
        <v>9.1325289279306568E-2</v>
      </c>
    </row>
    <row r="47" spans="1:9" ht="26.4" x14ac:dyDescent="0.25">
      <c r="A47" s="23"/>
      <c r="B47" s="30" t="s">
        <v>29</v>
      </c>
      <c r="C47" s="27" t="s">
        <v>242</v>
      </c>
      <c r="D47" s="28" t="s">
        <v>210</v>
      </c>
      <c r="E47" s="29">
        <v>193126500</v>
      </c>
      <c r="F47" s="29">
        <v>193126500</v>
      </c>
      <c r="G47" s="52">
        <v>17637333.48</v>
      </c>
      <c r="H47" s="36">
        <f t="shared" si="7"/>
        <v>9.1325289279306568E-2</v>
      </c>
      <c r="I47" s="36">
        <f t="shared" si="8"/>
        <v>9.1325289279306568E-2</v>
      </c>
    </row>
    <row r="48" spans="1:9" x14ac:dyDescent="0.25">
      <c r="A48" s="23"/>
      <c r="B48" s="30" t="s">
        <v>54</v>
      </c>
      <c r="C48" s="27" t="s">
        <v>242</v>
      </c>
      <c r="D48" s="28" t="s">
        <v>211</v>
      </c>
      <c r="E48" s="29">
        <v>61722700</v>
      </c>
      <c r="F48" s="29">
        <v>61722700</v>
      </c>
      <c r="G48" s="52">
        <v>4614961.45</v>
      </c>
      <c r="H48" s="36">
        <f t="shared" si="7"/>
        <v>7.4769273703191863E-2</v>
      </c>
      <c r="I48" s="36">
        <f t="shared" si="8"/>
        <v>7.4769273703191863E-2</v>
      </c>
    </row>
    <row r="49" spans="1:9" x14ac:dyDescent="0.25">
      <c r="A49" s="23"/>
      <c r="B49" s="30" t="s">
        <v>28</v>
      </c>
      <c r="C49" s="27" t="s">
        <v>242</v>
      </c>
      <c r="D49" s="28" t="s">
        <v>212</v>
      </c>
      <c r="E49" s="29">
        <v>131403800</v>
      </c>
      <c r="F49" s="29">
        <v>131403800</v>
      </c>
      <c r="G49" s="52">
        <v>13022372.029999999</v>
      </c>
      <c r="H49" s="36">
        <f t="shared" si="7"/>
        <v>9.910194400770754E-2</v>
      </c>
      <c r="I49" s="36">
        <f t="shared" si="8"/>
        <v>9.910194400770754E-2</v>
      </c>
    </row>
    <row r="50" spans="1:9" ht="26.4" x14ac:dyDescent="0.25">
      <c r="A50" s="23"/>
      <c r="B50" s="30" t="s">
        <v>140</v>
      </c>
      <c r="C50" s="27" t="s">
        <v>243</v>
      </c>
      <c r="D50" s="28"/>
      <c r="E50" s="29">
        <v>40577500</v>
      </c>
      <c r="F50" s="29">
        <v>40577500</v>
      </c>
      <c r="G50" s="52">
        <v>5245602.46</v>
      </c>
      <c r="H50" s="36">
        <f t="shared" si="7"/>
        <v>0.12927367284825333</v>
      </c>
      <c r="I50" s="36">
        <f t="shared" si="8"/>
        <v>0.12927367284825333</v>
      </c>
    </row>
    <row r="51" spans="1:9" ht="26.4" x14ac:dyDescent="0.25">
      <c r="A51" s="23"/>
      <c r="B51" s="30" t="s">
        <v>29</v>
      </c>
      <c r="C51" s="27" t="s">
        <v>243</v>
      </c>
      <c r="D51" s="28" t="s">
        <v>210</v>
      </c>
      <c r="E51" s="29">
        <v>40577500</v>
      </c>
      <c r="F51" s="29">
        <v>40577500</v>
      </c>
      <c r="G51" s="52">
        <v>5245602.46</v>
      </c>
      <c r="H51" s="36">
        <f t="shared" si="7"/>
        <v>0.12927367284825333</v>
      </c>
      <c r="I51" s="36">
        <f t="shared" si="8"/>
        <v>0.12927367284825333</v>
      </c>
    </row>
    <row r="52" spans="1:9" x14ac:dyDescent="0.25">
      <c r="A52" s="23"/>
      <c r="B52" s="30" t="s">
        <v>54</v>
      </c>
      <c r="C52" s="27" t="s">
        <v>243</v>
      </c>
      <c r="D52" s="28" t="s">
        <v>211</v>
      </c>
      <c r="E52" s="29">
        <v>36896000</v>
      </c>
      <c r="F52" s="29">
        <v>36896000</v>
      </c>
      <c r="G52" s="52">
        <v>4925347.2699999996</v>
      </c>
      <c r="H52" s="36">
        <f t="shared" si="7"/>
        <v>0.13349271655464007</v>
      </c>
      <c r="I52" s="36">
        <f t="shared" si="8"/>
        <v>0.13349271655464007</v>
      </c>
    </row>
    <row r="53" spans="1:9" x14ac:dyDescent="0.25">
      <c r="A53" s="23"/>
      <c r="B53" s="30" t="s">
        <v>28</v>
      </c>
      <c r="C53" s="27" t="s">
        <v>243</v>
      </c>
      <c r="D53" s="28" t="s">
        <v>212</v>
      </c>
      <c r="E53" s="29">
        <v>3681500</v>
      </c>
      <c r="F53" s="29">
        <v>3681500</v>
      </c>
      <c r="G53" s="52">
        <v>320255.19</v>
      </c>
      <c r="H53" s="36">
        <f t="shared" si="7"/>
        <v>8.699040880076056E-2</v>
      </c>
      <c r="I53" s="36">
        <f t="shared" si="8"/>
        <v>8.699040880076056E-2</v>
      </c>
    </row>
    <row r="54" spans="1:9" ht="26.4" x14ac:dyDescent="0.25">
      <c r="A54" s="23"/>
      <c r="B54" s="30" t="s">
        <v>244</v>
      </c>
      <c r="C54" s="27" t="s">
        <v>245</v>
      </c>
      <c r="D54" s="28"/>
      <c r="E54" s="29">
        <v>506487500</v>
      </c>
      <c r="F54" s="29">
        <v>459604300</v>
      </c>
      <c r="G54" s="52">
        <v>48088212.68</v>
      </c>
      <c r="H54" s="36">
        <f t="shared" si="7"/>
        <v>9.4944520210271721E-2</v>
      </c>
      <c r="I54" s="36">
        <f t="shared" si="8"/>
        <v>0.10462959698157741</v>
      </c>
    </row>
    <row r="55" spans="1:9" ht="26.4" x14ac:dyDescent="0.25">
      <c r="A55" s="23"/>
      <c r="B55" s="30" t="s">
        <v>29</v>
      </c>
      <c r="C55" s="27" t="s">
        <v>245</v>
      </c>
      <c r="D55" s="28" t="s">
        <v>210</v>
      </c>
      <c r="E55" s="29">
        <v>506487500</v>
      </c>
      <c r="F55" s="29">
        <v>459604300</v>
      </c>
      <c r="G55" s="52">
        <v>48088212.68</v>
      </c>
      <c r="H55" s="36">
        <f t="shared" si="7"/>
        <v>9.4944520210271721E-2</v>
      </c>
      <c r="I55" s="36">
        <f t="shared" si="8"/>
        <v>0.10462959698157741</v>
      </c>
    </row>
    <row r="56" spans="1:9" x14ac:dyDescent="0.25">
      <c r="A56" s="23"/>
      <c r="B56" s="30" t="s">
        <v>28</v>
      </c>
      <c r="C56" s="27" t="s">
        <v>245</v>
      </c>
      <c r="D56" s="28" t="s">
        <v>212</v>
      </c>
      <c r="E56" s="29">
        <v>506487500</v>
      </c>
      <c r="F56" s="29">
        <v>459604300</v>
      </c>
      <c r="G56" s="52">
        <v>48088212.68</v>
      </c>
      <c r="H56" s="36">
        <f t="shared" si="7"/>
        <v>9.4944520210271721E-2</v>
      </c>
      <c r="I56" s="36">
        <f t="shared" si="8"/>
        <v>0.10462959698157741</v>
      </c>
    </row>
    <row r="57" spans="1:9" ht="26.4" x14ac:dyDescent="0.25">
      <c r="A57" s="23"/>
      <c r="B57" s="30" t="s">
        <v>246</v>
      </c>
      <c r="C57" s="27" t="s">
        <v>247</v>
      </c>
      <c r="D57" s="28"/>
      <c r="E57" s="29">
        <v>630203900</v>
      </c>
      <c r="F57" s="29">
        <v>677087100</v>
      </c>
      <c r="G57" s="52">
        <v>62207799.149999999</v>
      </c>
      <c r="H57" s="36">
        <f t="shared" si="7"/>
        <v>9.8710590572352847E-2</v>
      </c>
      <c r="I57" s="36">
        <f t="shared" si="8"/>
        <v>9.1875623018072561E-2</v>
      </c>
    </row>
    <row r="58" spans="1:9" ht="26.4" x14ac:dyDescent="0.25">
      <c r="A58" s="23"/>
      <c r="B58" s="30" t="s">
        <v>29</v>
      </c>
      <c r="C58" s="27" t="s">
        <v>247</v>
      </c>
      <c r="D58" s="28" t="s">
        <v>210</v>
      </c>
      <c r="E58" s="29">
        <v>630203900</v>
      </c>
      <c r="F58" s="29">
        <v>677087100</v>
      </c>
      <c r="G58" s="52">
        <v>62207799.149999999</v>
      </c>
      <c r="H58" s="36">
        <f t="shared" si="7"/>
        <v>9.8710590572352847E-2</v>
      </c>
      <c r="I58" s="36">
        <f t="shared" si="8"/>
        <v>9.1875623018072561E-2</v>
      </c>
    </row>
    <row r="59" spans="1:9" x14ac:dyDescent="0.25">
      <c r="A59" s="23"/>
      <c r="B59" s="30" t="s">
        <v>54</v>
      </c>
      <c r="C59" s="27" t="s">
        <v>247</v>
      </c>
      <c r="D59" s="28" t="s">
        <v>211</v>
      </c>
      <c r="E59" s="29">
        <v>574232700</v>
      </c>
      <c r="F59" s="29">
        <v>574232700</v>
      </c>
      <c r="G59" s="52">
        <v>50400837.469999999</v>
      </c>
      <c r="H59" s="36">
        <f t="shared" si="7"/>
        <v>8.7770754730617045E-2</v>
      </c>
      <c r="I59" s="36">
        <f t="shared" si="8"/>
        <v>8.7770754730617045E-2</v>
      </c>
    </row>
    <row r="60" spans="1:9" x14ac:dyDescent="0.25">
      <c r="A60" s="23"/>
      <c r="B60" s="30" t="s">
        <v>28</v>
      </c>
      <c r="C60" s="27" t="s">
        <v>247</v>
      </c>
      <c r="D60" s="28" t="s">
        <v>212</v>
      </c>
      <c r="E60" s="29">
        <v>55971200</v>
      </c>
      <c r="F60" s="29">
        <v>102854400</v>
      </c>
      <c r="G60" s="52">
        <v>11806961.68</v>
      </c>
      <c r="H60" s="36">
        <f t="shared" si="7"/>
        <v>0.2109470885026585</v>
      </c>
      <c r="I60" s="36">
        <f t="shared" si="8"/>
        <v>0.11479296636799204</v>
      </c>
    </row>
    <row r="61" spans="1:9" ht="26.4" x14ac:dyDescent="0.25">
      <c r="A61" s="23"/>
      <c r="B61" s="30" t="s">
        <v>248</v>
      </c>
      <c r="C61" s="27" t="s">
        <v>249</v>
      </c>
      <c r="D61" s="28"/>
      <c r="E61" s="29">
        <v>1655000</v>
      </c>
      <c r="F61" s="29">
        <v>1655000</v>
      </c>
      <c r="G61" s="52">
        <v>0</v>
      </c>
      <c r="H61" s="36">
        <f t="shared" si="7"/>
        <v>0</v>
      </c>
      <c r="I61" s="36">
        <f t="shared" si="8"/>
        <v>0</v>
      </c>
    </row>
    <row r="62" spans="1:9" ht="26.4" x14ac:dyDescent="0.25">
      <c r="A62" s="23"/>
      <c r="B62" s="30" t="s">
        <v>29</v>
      </c>
      <c r="C62" s="27" t="s">
        <v>249</v>
      </c>
      <c r="D62" s="28" t="s">
        <v>210</v>
      </c>
      <c r="E62" s="29">
        <v>1655000</v>
      </c>
      <c r="F62" s="29">
        <v>1655000</v>
      </c>
      <c r="G62" s="52">
        <v>0</v>
      </c>
      <c r="H62" s="36">
        <f t="shared" si="7"/>
        <v>0</v>
      </c>
      <c r="I62" s="36">
        <f t="shared" si="8"/>
        <v>0</v>
      </c>
    </row>
    <row r="63" spans="1:9" x14ac:dyDescent="0.25">
      <c r="A63" s="23"/>
      <c r="B63" s="30" t="s">
        <v>54</v>
      </c>
      <c r="C63" s="27" t="s">
        <v>249</v>
      </c>
      <c r="D63" s="28" t="s">
        <v>211</v>
      </c>
      <c r="E63" s="29">
        <v>1605700</v>
      </c>
      <c r="F63" s="29">
        <v>1605700</v>
      </c>
      <c r="G63" s="52">
        <v>0</v>
      </c>
      <c r="H63" s="36">
        <f t="shared" si="7"/>
        <v>0</v>
      </c>
      <c r="I63" s="36">
        <f t="shared" si="8"/>
        <v>0</v>
      </c>
    </row>
    <row r="64" spans="1:9" x14ac:dyDescent="0.25">
      <c r="A64" s="23"/>
      <c r="B64" s="30" t="s">
        <v>28</v>
      </c>
      <c r="C64" s="27" t="s">
        <v>249</v>
      </c>
      <c r="D64" s="28" t="s">
        <v>212</v>
      </c>
      <c r="E64" s="29">
        <v>49300</v>
      </c>
      <c r="F64" s="29">
        <v>49300</v>
      </c>
      <c r="G64" s="52">
        <v>0</v>
      </c>
      <c r="H64" s="36">
        <f t="shared" si="7"/>
        <v>0</v>
      </c>
      <c r="I64" s="36">
        <f t="shared" si="8"/>
        <v>0</v>
      </c>
    </row>
    <row r="65" spans="1:9" ht="26.4" x14ac:dyDescent="0.25">
      <c r="A65" s="23"/>
      <c r="B65" s="30" t="s">
        <v>250</v>
      </c>
      <c r="C65" s="27" t="s">
        <v>251</v>
      </c>
      <c r="D65" s="28"/>
      <c r="E65" s="29">
        <v>9317900</v>
      </c>
      <c r="F65" s="29">
        <v>9317900</v>
      </c>
      <c r="G65" s="52">
        <v>0</v>
      </c>
      <c r="H65" s="36">
        <f t="shared" si="7"/>
        <v>0</v>
      </c>
      <c r="I65" s="36">
        <f t="shared" si="8"/>
        <v>0</v>
      </c>
    </row>
    <row r="66" spans="1:9" x14ac:dyDescent="0.25">
      <c r="A66" s="23"/>
      <c r="B66" s="30" t="s">
        <v>139</v>
      </c>
      <c r="C66" s="27" t="s">
        <v>252</v>
      </c>
      <c r="D66" s="28"/>
      <c r="E66" s="29">
        <v>2671600</v>
      </c>
      <c r="F66" s="29">
        <v>2671600</v>
      </c>
      <c r="G66" s="52">
        <v>0</v>
      </c>
      <c r="H66" s="36">
        <f t="shared" si="7"/>
        <v>0</v>
      </c>
      <c r="I66" s="36">
        <f t="shared" si="8"/>
        <v>0</v>
      </c>
    </row>
    <row r="67" spans="1:9" ht="26.4" x14ac:dyDescent="0.25">
      <c r="A67" s="23"/>
      <c r="B67" s="30" t="s">
        <v>29</v>
      </c>
      <c r="C67" s="27" t="s">
        <v>252</v>
      </c>
      <c r="D67" s="28" t="s">
        <v>210</v>
      </c>
      <c r="E67" s="29">
        <v>2671600</v>
      </c>
      <c r="F67" s="29">
        <v>2671600</v>
      </c>
      <c r="G67" s="52">
        <v>0</v>
      </c>
      <c r="H67" s="36">
        <f t="shared" si="7"/>
        <v>0</v>
      </c>
      <c r="I67" s="36">
        <f t="shared" si="8"/>
        <v>0</v>
      </c>
    </row>
    <row r="68" spans="1:9" x14ac:dyDescent="0.25">
      <c r="A68" s="23"/>
      <c r="B68" s="30" t="s">
        <v>54</v>
      </c>
      <c r="C68" s="27" t="s">
        <v>252</v>
      </c>
      <c r="D68" s="28" t="s">
        <v>211</v>
      </c>
      <c r="E68" s="29">
        <v>2208300</v>
      </c>
      <c r="F68" s="29">
        <v>2208300</v>
      </c>
      <c r="G68" s="52">
        <v>0</v>
      </c>
      <c r="H68" s="36">
        <f t="shared" si="7"/>
        <v>0</v>
      </c>
      <c r="I68" s="36">
        <f t="shared" si="8"/>
        <v>0</v>
      </c>
    </row>
    <row r="69" spans="1:9" x14ac:dyDescent="0.25">
      <c r="A69" s="23"/>
      <c r="B69" s="30" t="s">
        <v>28</v>
      </c>
      <c r="C69" s="27" t="s">
        <v>252</v>
      </c>
      <c r="D69" s="28" t="s">
        <v>212</v>
      </c>
      <c r="E69" s="29">
        <v>463300</v>
      </c>
      <c r="F69" s="29">
        <v>463300</v>
      </c>
      <c r="G69" s="52">
        <v>0</v>
      </c>
      <c r="H69" s="36">
        <f t="shared" si="7"/>
        <v>0</v>
      </c>
      <c r="I69" s="36">
        <f t="shared" si="8"/>
        <v>0</v>
      </c>
    </row>
    <row r="70" spans="1:9" ht="66" x14ac:dyDescent="0.25">
      <c r="A70" s="23"/>
      <c r="B70" s="30" t="s">
        <v>253</v>
      </c>
      <c r="C70" s="27" t="s">
        <v>254</v>
      </c>
      <c r="D70" s="28"/>
      <c r="E70" s="29">
        <v>4652400</v>
      </c>
      <c r="F70" s="29">
        <v>4652400</v>
      </c>
      <c r="G70" s="52">
        <v>0</v>
      </c>
      <c r="H70" s="36">
        <f t="shared" si="7"/>
        <v>0</v>
      </c>
      <c r="I70" s="36">
        <f t="shared" si="8"/>
        <v>0</v>
      </c>
    </row>
    <row r="71" spans="1:9" ht="26.4" x14ac:dyDescent="0.25">
      <c r="A71" s="23"/>
      <c r="B71" s="30" t="s">
        <v>29</v>
      </c>
      <c r="C71" s="27" t="s">
        <v>254</v>
      </c>
      <c r="D71" s="28" t="s">
        <v>210</v>
      </c>
      <c r="E71" s="29">
        <v>4652400</v>
      </c>
      <c r="F71" s="29">
        <v>4652400</v>
      </c>
      <c r="G71" s="52">
        <v>0</v>
      </c>
      <c r="H71" s="36">
        <f t="shared" si="7"/>
        <v>0</v>
      </c>
      <c r="I71" s="36">
        <f t="shared" si="8"/>
        <v>0</v>
      </c>
    </row>
    <row r="72" spans="1:9" x14ac:dyDescent="0.25">
      <c r="A72" s="23"/>
      <c r="B72" s="30" t="s">
        <v>54</v>
      </c>
      <c r="C72" s="27" t="s">
        <v>254</v>
      </c>
      <c r="D72" s="28" t="s">
        <v>211</v>
      </c>
      <c r="E72" s="29">
        <v>4289700</v>
      </c>
      <c r="F72" s="29">
        <v>4289700</v>
      </c>
      <c r="G72" s="52">
        <v>0</v>
      </c>
      <c r="H72" s="36">
        <f t="shared" si="7"/>
        <v>0</v>
      </c>
      <c r="I72" s="36">
        <f t="shared" si="8"/>
        <v>0</v>
      </c>
    </row>
    <row r="73" spans="1:9" x14ac:dyDescent="0.25">
      <c r="A73" s="23"/>
      <c r="B73" s="30" t="s">
        <v>28</v>
      </c>
      <c r="C73" s="27" t="s">
        <v>254</v>
      </c>
      <c r="D73" s="28" t="s">
        <v>212</v>
      </c>
      <c r="E73" s="29">
        <v>362700</v>
      </c>
      <c r="F73" s="29">
        <v>362700</v>
      </c>
      <c r="G73" s="52">
        <v>0</v>
      </c>
      <c r="H73" s="36">
        <f t="shared" si="7"/>
        <v>0</v>
      </c>
      <c r="I73" s="36">
        <f t="shared" si="8"/>
        <v>0</v>
      </c>
    </row>
    <row r="74" spans="1:9" s="7" customFormat="1" ht="66" x14ac:dyDescent="0.25">
      <c r="A74" s="23"/>
      <c r="B74" s="30" t="s">
        <v>255</v>
      </c>
      <c r="C74" s="27" t="s">
        <v>256</v>
      </c>
      <c r="D74" s="28"/>
      <c r="E74" s="29">
        <v>1993900</v>
      </c>
      <c r="F74" s="29">
        <v>1993900</v>
      </c>
      <c r="G74" s="52">
        <v>0</v>
      </c>
      <c r="H74" s="36">
        <f t="shared" si="7"/>
        <v>0</v>
      </c>
      <c r="I74" s="36">
        <f t="shared" si="8"/>
        <v>0</v>
      </c>
    </row>
    <row r="75" spans="1:9" s="7" customFormat="1" ht="26.4" x14ac:dyDescent="0.25">
      <c r="A75" s="23"/>
      <c r="B75" s="30" t="s">
        <v>29</v>
      </c>
      <c r="C75" s="27" t="s">
        <v>256</v>
      </c>
      <c r="D75" s="28" t="s">
        <v>210</v>
      </c>
      <c r="E75" s="29">
        <v>1993900</v>
      </c>
      <c r="F75" s="29">
        <v>1993900</v>
      </c>
      <c r="G75" s="52">
        <v>0</v>
      </c>
      <c r="H75" s="36">
        <f t="shared" si="7"/>
        <v>0</v>
      </c>
      <c r="I75" s="36">
        <f t="shared" si="8"/>
        <v>0</v>
      </c>
    </row>
    <row r="76" spans="1:9" s="7" customFormat="1" x14ac:dyDescent="0.25">
      <c r="A76" s="23"/>
      <c r="B76" s="30" t="s">
        <v>54</v>
      </c>
      <c r="C76" s="27" t="s">
        <v>256</v>
      </c>
      <c r="D76" s="28" t="s">
        <v>211</v>
      </c>
      <c r="E76" s="29">
        <v>1838500</v>
      </c>
      <c r="F76" s="29">
        <v>1838500</v>
      </c>
      <c r="G76" s="52">
        <v>0</v>
      </c>
      <c r="H76" s="36">
        <f t="shared" si="7"/>
        <v>0</v>
      </c>
      <c r="I76" s="36">
        <f t="shared" si="8"/>
        <v>0</v>
      </c>
    </row>
    <row r="77" spans="1:9" s="7" customFormat="1" x14ac:dyDescent="0.25">
      <c r="A77" s="23"/>
      <c r="B77" s="30" t="s">
        <v>28</v>
      </c>
      <c r="C77" s="27" t="s">
        <v>256</v>
      </c>
      <c r="D77" s="28" t="s">
        <v>212</v>
      </c>
      <c r="E77" s="29">
        <v>155400</v>
      </c>
      <c r="F77" s="29">
        <v>155400</v>
      </c>
      <c r="G77" s="52">
        <v>0</v>
      </c>
      <c r="H77" s="36">
        <f t="shared" si="7"/>
        <v>0</v>
      </c>
      <c r="I77" s="36">
        <f t="shared" si="8"/>
        <v>0</v>
      </c>
    </row>
    <row r="78" spans="1:9" s="7" customFormat="1" ht="26.4" x14ac:dyDescent="0.25">
      <c r="A78" s="23"/>
      <c r="B78" s="30" t="s">
        <v>257</v>
      </c>
      <c r="C78" s="27" t="s">
        <v>258</v>
      </c>
      <c r="D78" s="28"/>
      <c r="E78" s="29">
        <v>4000000</v>
      </c>
      <c r="F78" s="29">
        <v>4000000</v>
      </c>
      <c r="G78" s="52">
        <v>0</v>
      </c>
      <c r="H78" s="36">
        <f t="shared" si="7"/>
        <v>0</v>
      </c>
      <c r="I78" s="36">
        <f t="shared" si="8"/>
        <v>0</v>
      </c>
    </row>
    <row r="79" spans="1:9" s="7" customFormat="1" ht="39.6" x14ac:dyDescent="0.25">
      <c r="A79" s="23"/>
      <c r="B79" s="30" t="s">
        <v>136</v>
      </c>
      <c r="C79" s="27" t="s">
        <v>259</v>
      </c>
      <c r="D79" s="28"/>
      <c r="E79" s="29">
        <v>4000000</v>
      </c>
      <c r="F79" s="29">
        <v>4000000</v>
      </c>
      <c r="G79" s="52">
        <v>0</v>
      </c>
      <c r="H79" s="36">
        <f t="shared" si="7"/>
        <v>0</v>
      </c>
      <c r="I79" s="36">
        <f t="shared" si="8"/>
        <v>0</v>
      </c>
    </row>
    <row r="80" spans="1:9" s="7" customFormat="1" ht="26.4" x14ac:dyDescent="0.25">
      <c r="A80" s="23"/>
      <c r="B80" s="30" t="s">
        <v>29</v>
      </c>
      <c r="C80" s="27" t="s">
        <v>259</v>
      </c>
      <c r="D80" s="28" t="s">
        <v>210</v>
      </c>
      <c r="E80" s="29">
        <v>4000000</v>
      </c>
      <c r="F80" s="29">
        <v>4000000</v>
      </c>
      <c r="G80" s="52">
        <v>0</v>
      </c>
      <c r="H80" s="36">
        <f t="shared" si="7"/>
        <v>0</v>
      </c>
      <c r="I80" s="36">
        <f t="shared" si="8"/>
        <v>0</v>
      </c>
    </row>
    <row r="81" spans="1:9" s="7" customFormat="1" ht="26.4" x14ac:dyDescent="0.25">
      <c r="A81" s="23"/>
      <c r="B81" s="30" t="s">
        <v>33</v>
      </c>
      <c r="C81" s="27" t="s">
        <v>259</v>
      </c>
      <c r="D81" s="28" t="s">
        <v>213</v>
      </c>
      <c r="E81" s="29">
        <v>4000000</v>
      </c>
      <c r="F81" s="29">
        <v>4000000</v>
      </c>
      <c r="G81" s="52">
        <v>0</v>
      </c>
      <c r="H81" s="36">
        <f t="shared" si="7"/>
        <v>0</v>
      </c>
      <c r="I81" s="36">
        <f t="shared" si="8"/>
        <v>0</v>
      </c>
    </row>
    <row r="82" spans="1:9" s="7" customFormat="1" x14ac:dyDescent="0.25">
      <c r="A82" s="23"/>
      <c r="B82" s="30" t="s">
        <v>260</v>
      </c>
      <c r="C82" s="27" t="s">
        <v>261</v>
      </c>
      <c r="D82" s="28"/>
      <c r="E82" s="29">
        <v>53033800</v>
      </c>
      <c r="F82" s="29">
        <v>53033800</v>
      </c>
      <c r="G82" s="52">
        <v>5826959.2599999998</v>
      </c>
      <c r="H82" s="36">
        <f t="shared" si="7"/>
        <v>0.10987255787818334</v>
      </c>
      <c r="I82" s="36">
        <f t="shared" si="8"/>
        <v>0.10987255787818334</v>
      </c>
    </row>
    <row r="83" spans="1:9" s="7" customFormat="1" ht="26.4" x14ac:dyDescent="0.25">
      <c r="A83" s="23"/>
      <c r="B83" s="30" t="s">
        <v>25</v>
      </c>
      <c r="C83" s="27" t="s">
        <v>262</v>
      </c>
      <c r="D83" s="28"/>
      <c r="E83" s="29">
        <v>32898400</v>
      </c>
      <c r="F83" s="29">
        <v>32898400</v>
      </c>
      <c r="G83" s="52">
        <v>4991280.47</v>
      </c>
      <c r="H83" s="36">
        <f t="shared" si="7"/>
        <v>0.15171803096807138</v>
      </c>
      <c r="I83" s="36">
        <f t="shared" si="8"/>
        <v>0.15171803096807138</v>
      </c>
    </row>
    <row r="84" spans="1:9" s="7" customFormat="1" ht="26.4" x14ac:dyDescent="0.25">
      <c r="A84" s="23"/>
      <c r="B84" s="30" t="s">
        <v>29</v>
      </c>
      <c r="C84" s="27" t="s">
        <v>262</v>
      </c>
      <c r="D84" s="28" t="s">
        <v>210</v>
      </c>
      <c r="E84" s="29">
        <v>32898400</v>
      </c>
      <c r="F84" s="29">
        <v>32898400</v>
      </c>
      <c r="G84" s="52">
        <v>4991280.47</v>
      </c>
      <c r="H84" s="36">
        <f t="shared" si="7"/>
        <v>0.15171803096807138</v>
      </c>
      <c r="I84" s="36">
        <f t="shared" si="8"/>
        <v>0.15171803096807138</v>
      </c>
    </row>
    <row r="85" spans="1:9" s="7" customFormat="1" x14ac:dyDescent="0.25">
      <c r="A85" s="23"/>
      <c r="B85" s="30" t="s">
        <v>28</v>
      </c>
      <c r="C85" s="27" t="s">
        <v>262</v>
      </c>
      <c r="D85" s="28" t="s">
        <v>212</v>
      </c>
      <c r="E85" s="29">
        <v>32898400</v>
      </c>
      <c r="F85" s="29">
        <v>32898400</v>
      </c>
      <c r="G85" s="52">
        <v>4991280.47</v>
      </c>
      <c r="H85" s="36">
        <f t="shared" si="7"/>
        <v>0.15171803096807138</v>
      </c>
      <c r="I85" s="36">
        <f t="shared" si="8"/>
        <v>0.15171803096807138</v>
      </c>
    </row>
    <row r="86" spans="1:9" s="7" customFormat="1" x14ac:dyDescent="0.25">
      <c r="A86" s="23"/>
      <c r="B86" s="30" t="s">
        <v>18</v>
      </c>
      <c r="C86" s="27" t="s">
        <v>263</v>
      </c>
      <c r="D86" s="28"/>
      <c r="E86" s="29">
        <v>20135400</v>
      </c>
      <c r="F86" s="29">
        <v>20135400</v>
      </c>
      <c r="G86" s="52">
        <v>835678.79</v>
      </c>
      <c r="H86" s="36">
        <f t="shared" si="7"/>
        <v>4.1502964430803466E-2</v>
      </c>
      <c r="I86" s="36">
        <f t="shared" si="8"/>
        <v>4.1502964430803466E-2</v>
      </c>
    </row>
    <row r="87" spans="1:9" s="7" customFormat="1" ht="26.4" x14ac:dyDescent="0.25">
      <c r="A87" s="23"/>
      <c r="B87" s="30" t="s">
        <v>29</v>
      </c>
      <c r="C87" s="27" t="s">
        <v>263</v>
      </c>
      <c r="D87" s="28" t="s">
        <v>210</v>
      </c>
      <c r="E87" s="29">
        <v>20135400</v>
      </c>
      <c r="F87" s="29">
        <v>20135400</v>
      </c>
      <c r="G87" s="52">
        <v>835678.79</v>
      </c>
      <c r="H87" s="36">
        <f t="shared" si="7"/>
        <v>4.1502964430803466E-2</v>
      </c>
      <c r="I87" s="36">
        <f t="shared" si="8"/>
        <v>4.1502964430803466E-2</v>
      </c>
    </row>
    <row r="88" spans="1:9" s="7" customFormat="1" x14ac:dyDescent="0.25">
      <c r="A88" s="23"/>
      <c r="B88" s="30" t="s">
        <v>28</v>
      </c>
      <c r="C88" s="27" t="s">
        <v>263</v>
      </c>
      <c r="D88" s="28" t="s">
        <v>212</v>
      </c>
      <c r="E88" s="29">
        <v>20135400</v>
      </c>
      <c r="F88" s="29">
        <v>20135400</v>
      </c>
      <c r="G88" s="52">
        <v>835678.79</v>
      </c>
      <c r="H88" s="36">
        <f t="shared" si="7"/>
        <v>4.1502964430803466E-2</v>
      </c>
      <c r="I88" s="36">
        <f t="shared" si="8"/>
        <v>4.1502964430803466E-2</v>
      </c>
    </row>
    <row r="89" spans="1:9" s="7" customFormat="1" x14ac:dyDescent="0.25">
      <c r="A89" s="23"/>
      <c r="B89" s="30" t="s">
        <v>264</v>
      </c>
      <c r="C89" s="27" t="s">
        <v>265</v>
      </c>
      <c r="D89" s="28"/>
      <c r="E89" s="29">
        <v>150000</v>
      </c>
      <c r="F89" s="29">
        <v>150000</v>
      </c>
      <c r="G89" s="52">
        <v>0</v>
      </c>
      <c r="H89" s="36">
        <f t="shared" si="7"/>
        <v>0</v>
      </c>
      <c r="I89" s="36">
        <f t="shared" si="8"/>
        <v>0</v>
      </c>
    </row>
    <row r="90" spans="1:9" s="7" customFormat="1" x14ac:dyDescent="0.25">
      <c r="A90" s="23"/>
      <c r="B90" s="30" t="s">
        <v>18</v>
      </c>
      <c r="C90" s="27" t="s">
        <v>266</v>
      </c>
      <c r="D90" s="28"/>
      <c r="E90" s="29">
        <v>150000</v>
      </c>
      <c r="F90" s="29">
        <v>150000</v>
      </c>
      <c r="G90" s="52">
        <v>0</v>
      </c>
      <c r="H90" s="36">
        <f t="shared" si="7"/>
        <v>0</v>
      </c>
      <c r="I90" s="36">
        <f t="shared" si="8"/>
        <v>0</v>
      </c>
    </row>
    <row r="91" spans="1:9" s="7" customFormat="1" ht="26.4" x14ac:dyDescent="0.25">
      <c r="A91" s="23"/>
      <c r="B91" s="30" t="s">
        <v>29</v>
      </c>
      <c r="C91" s="27" t="s">
        <v>266</v>
      </c>
      <c r="D91" s="28" t="s">
        <v>210</v>
      </c>
      <c r="E91" s="29">
        <v>150000</v>
      </c>
      <c r="F91" s="29">
        <v>150000</v>
      </c>
      <c r="G91" s="52">
        <v>0</v>
      </c>
      <c r="H91" s="36">
        <f t="shared" si="7"/>
        <v>0</v>
      </c>
      <c r="I91" s="36">
        <f t="shared" si="8"/>
        <v>0</v>
      </c>
    </row>
    <row r="92" spans="1:9" s="7" customFormat="1" x14ac:dyDescent="0.25">
      <c r="A92" s="23"/>
      <c r="B92" s="30" t="s">
        <v>54</v>
      </c>
      <c r="C92" s="27" t="s">
        <v>266</v>
      </c>
      <c r="D92" s="28" t="s">
        <v>211</v>
      </c>
      <c r="E92" s="29">
        <v>150000</v>
      </c>
      <c r="F92" s="29">
        <v>150000</v>
      </c>
      <c r="G92" s="52">
        <v>0</v>
      </c>
      <c r="H92" s="36">
        <f t="shared" si="7"/>
        <v>0</v>
      </c>
      <c r="I92" s="36">
        <f t="shared" si="8"/>
        <v>0</v>
      </c>
    </row>
    <row r="93" spans="1:9" s="7" customFormat="1" ht="26.4" x14ac:dyDescent="0.25">
      <c r="A93" s="23"/>
      <c r="B93" s="30" t="s">
        <v>267</v>
      </c>
      <c r="C93" s="27" t="s">
        <v>268</v>
      </c>
      <c r="D93" s="28"/>
      <c r="E93" s="29">
        <v>950000</v>
      </c>
      <c r="F93" s="29">
        <v>950000</v>
      </c>
      <c r="G93" s="52">
        <v>0</v>
      </c>
      <c r="H93" s="36">
        <f t="shared" si="7"/>
        <v>0</v>
      </c>
      <c r="I93" s="36">
        <f t="shared" si="8"/>
        <v>0</v>
      </c>
    </row>
    <row r="94" spans="1:9" s="7" customFormat="1" ht="26.4" x14ac:dyDescent="0.25">
      <c r="A94" s="23"/>
      <c r="B94" s="30" t="s">
        <v>269</v>
      </c>
      <c r="C94" s="27" t="s">
        <v>270</v>
      </c>
      <c r="D94" s="28"/>
      <c r="E94" s="29">
        <v>950000</v>
      </c>
      <c r="F94" s="29">
        <v>950000</v>
      </c>
      <c r="G94" s="52">
        <v>0</v>
      </c>
      <c r="H94" s="36">
        <f t="shared" si="7"/>
        <v>0</v>
      </c>
      <c r="I94" s="36">
        <f t="shared" si="8"/>
        <v>0</v>
      </c>
    </row>
    <row r="95" spans="1:9" s="7" customFormat="1" x14ac:dyDescent="0.25">
      <c r="A95" s="23"/>
      <c r="B95" s="30" t="s">
        <v>18</v>
      </c>
      <c r="C95" s="27" t="s">
        <v>271</v>
      </c>
      <c r="D95" s="28"/>
      <c r="E95" s="29">
        <v>950000</v>
      </c>
      <c r="F95" s="29">
        <v>950000</v>
      </c>
      <c r="G95" s="52">
        <v>0</v>
      </c>
      <c r="H95" s="36">
        <f t="shared" si="7"/>
        <v>0</v>
      </c>
      <c r="I95" s="36">
        <f t="shared" si="8"/>
        <v>0</v>
      </c>
    </row>
    <row r="96" spans="1:9" s="7" customFormat="1" ht="26.4" x14ac:dyDescent="0.25">
      <c r="A96" s="23"/>
      <c r="B96" s="30" t="s">
        <v>29</v>
      </c>
      <c r="C96" s="27" t="s">
        <v>271</v>
      </c>
      <c r="D96" s="28" t="s">
        <v>210</v>
      </c>
      <c r="E96" s="29">
        <v>950000</v>
      </c>
      <c r="F96" s="29">
        <v>950000</v>
      </c>
      <c r="G96" s="52">
        <v>0</v>
      </c>
      <c r="H96" s="36">
        <f t="shared" si="7"/>
        <v>0</v>
      </c>
      <c r="I96" s="36">
        <f t="shared" si="8"/>
        <v>0</v>
      </c>
    </row>
    <row r="97" spans="1:9" s="7" customFormat="1" x14ac:dyDescent="0.25">
      <c r="A97" s="23"/>
      <c r="B97" s="30" t="s">
        <v>28</v>
      </c>
      <c r="C97" s="27" t="s">
        <v>271</v>
      </c>
      <c r="D97" s="28" t="s">
        <v>212</v>
      </c>
      <c r="E97" s="29">
        <v>950000</v>
      </c>
      <c r="F97" s="29">
        <v>950000</v>
      </c>
      <c r="G97" s="52">
        <v>0</v>
      </c>
      <c r="H97" s="36">
        <f t="shared" si="7"/>
        <v>0</v>
      </c>
      <c r="I97" s="36">
        <f t="shared" si="8"/>
        <v>0</v>
      </c>
    </row>
    <row r="98" spans="1:9" s="7" customFormat="1" x14ac:dyDescent="0.25">
      <c r="A98" s="23"/>
      <c r="B98" s="30" t="s">
        <v>138</v>
      </c>
      <c r="C98" s="27" t="s">
        <v>272</v>
      </c>
      <c r="D98" s="28"/>
      <c r="E98" s="29">
        <v>96957800</v>
      </c>
      <c r="F98" s="29">
        <v>96957800</v>
      </c>
      <c r="G98" s="52">
        <v>11653998.65</v>
      </c>
      <c r="H98" s="36">
        <f t="shared" si="7"/>
        <v>0.12019660769943213</v>
      </c>
      <c r="I98" s="36">
        <f t="shared" si="8"/>
        <v>0.12019660769943213</v>
      </c>
    </row>
    <row r="99" spans="1:9" s="7" customFormat="1" ht="26.4" x14ac:dyDescent="0.25">
      <c r="A99" s="23"/>
      <c r="B99" s="30" t="s">
        <v>273</v>
      </c>
      <c r="C99" s="27" t="s">
        <v>274</v>
      </c>
      <c r="D99" s="28"/>
      <c r="E99" s="29">
        <v>34624600</v>
      </c>
      <c r="F99" s="29">
        <v>34624600</v>
      </c>
      <c r="G99" s="52">
        <v>4225755.18</v>
      </c>
      <c r="H99" s="36">
        <f t="shared" si="7"/>
        <v>0.1220448808072873</v>
      </c>
      <c r="I99" s="36">
        <f t="shared" si="8"/>
        <v>0.1220448808072873</v>
      </c>
    </row>
    <row r="100" spans="1:9" s="7" customFormat="1" ht="26.4" x14ac:dyDescent="0.25">
      <c r="A100" s="23"/>
      <c r="B100" s="30" t="s">
        <v>25</v>
      </c>
      <c r="C100" s="27" t="s">
        <v>275</v>
      </c>
      <c r="D100" s="28"/>
      <c r="E100" s="29">
        <v>34624600</v>
      </c>
      <c r="F100" s="29">
        <v>34624600</v>
      </c>
      <c r="G100" s="52">
        <v>4225755.18</v>
      </c>
      <c r="H100" s="36">
        <f t="shared" si="7"/>
        <v>0.1220448808072873</v>
      </c>
      <c r="I100" s="36">
        <f t="shared" si="8"/>
        <v>0.1220448808072873</v>
      </c>
    </row>
    <row r="101" spans="1:9" s="7" customFormat="1" ht="26.4" x14ac:dyDescent="0.25">
      <c r="A101" s="23"/>
      <c r="B101" s="30" t="s">
        <v>29</v>
      </c>
      <c r="C101" s="27" t="s">
        <v>275</v>
      </c>
      <c r="D101" s="28" t="s">
        <v>210</v>
      </c>
      <c r="E101" s="29">
        <v>34624600</v>
      </c>
      <c r="F101" s="29">
        <v>34624600</v>
      </c>
      <c r="G101" s="52">
        <v>4225755.18</v>
      </c>
      <c r="H101" s="36">
        <f t="shared" si="7"/>
        <v>0.1220448808072873</v>
      </c>
      <c r="I101" s="36">
        <f t="shared" si="8"/>
        <v>0.1220448808072873</v>
      </c>
    </row>
    <row r="102" spans="1:9" s="7" customFormat="1" x14ac:dyDescent="0.25">
      <c r="A102" s="23"/>
      <c r="B102" s="30" t="s">
        <v>54</v>
      </c>
      <c r="C102" s="27" t="s">
        <v>275</v>
      </c>
      <c r="D102" s="28" t="s">
        <v>211</v>
      </c>
      <c r="E102" s="29">
        <v>34624600</v>
      </c>
      <c r="F102" s="29">
        <v>34624600</v>
      </c>
      <c r="G102" s="52">
        <v>4225755.18</v>
      </c>
      <c r="H102" s="36">
        <f t="shared" si="7"/>
        <v>0.1220448808072873</v>
      </c>
      <c r="I102" s="36">
        <f t="shared" si="8"/>
        <v>0.1220448808072873</v>
      </c>
    </row>
    <row r="103" spans="1:9" s="7" customFormat="1" ht="26.4" x14ac:dyDescent="0.25">
      <c r="A103" s="23"/>
      <c r="B103" s="30" t="s">
        <v>137</v>
      </c>
      <c r="C103" s="27" t="s">
        <v>276</v>
      </c>
      <c r="D103" s="28"/>
      <c r="E103" s="29">
        <v>62043200</v>
      </c>
      <c r="F103" s="29">
        <v>62043200</v>
      </c>
      <c r="G103" s="52">
        <v>7428243.4699999997</v>
      </c>
      <c r="H103" s="36">
        <f t="shared" ref="H103:H164" si="9">G103/E103</f>
        <v>0.11972695589524718</v>
      </c>
      <c r="I103" s="36">
        <f t="shared" ref="I103:I164" si="10">G103/F103</f>
        <v>0.11972695589524718</v>
      </c>
    </row>
    <row r="104" spans="1:9" s="7" customFormat="1" ht="26.4" x14ac:dyDescent="0.25">
      <c r="A104" s="23"/>
      <c r="B104" s="30" t="s">
        <v>25</v>
      </c>
      <c r="C104" s="27" t="s">
        <v>277</v>
      </c>
      <c r="D104" s="28"/>
      <c r="E104" s="29">
        <v>62043200</v>
      </c>
      <c r="F104" s="29">
        <v>62043200</v>
      </c>
      <c r="G104" s="52">
        <v>7428243.4699999997</v>
      </c>
      <c r="H104" s="36">
        <f t="shared" si="9"/>
        <v>0.11972695589524718</v>
      </c>
      <c r="I104" s="36">
        <f t="shared" si="10"/>
        <v>0.11972695589524718</v>
      </c>
    </row>
    <row r="105" spans="1:9" s="7" customFormat="1" ht="26.4" x14ac:dyDescent="0.25">
      <c r="A105" s="23"/>
      <c r="B105" s="30" t="s">
        <v>29</v>
      </c>
      <c r="C105" s="27" t="s">
        <v>277</v>
      </c>
      <c r="D105" s="28" t="s">
        <v>210</v>
      </c>
      <c r="E105" s="29">
        <v>62043200</v>
      </c>
      <c r="F105" s="29">
        <v>62043200</v>
      </c>
      <c r="G105" s="52">
        <v>7428243.4699999997</v>
      </c>
      <c r="H105" s="36">
        <f t="shared" si="9"/>
        <v>0.11972695589524718</v>
      </c>
      <c r="I105" s="36">
        <f t="shared" si="10"/>
        <v>0.11972695589524718</v>
      </c>
    </row>
    <row r="106" spans="1:9" s="7" customFormat="1" x14ac:dyDescent="0.25">
      <c r="A106" s="23"/>
      <c r="B106" s="30" t="s">
        <v>28</v>
      </c>
      <c r="C106" s="27" t="s">
        <v>277</v>
      </c>
      <c r="D106" s="28" t="s">
        <v>212</v>
      </c>
      <c r="E106" s="29">
        <v>62043200</v>
      </c>
      <c r="F106" s="29">
        <v>62043200</v>
      </c>
      <c r="G106" s="52">
        <v>7428243.4699999997</v>
      </c>
      <c r="H106" s="36">
        <f t="shared" si="9"/>
        <v>0.11972695589524718</v>
      </c>
      <c r="I106" s="36">
        <f t="shared" si="10"/>
        <v>0.11972695589524718</v>
      </c>
    </row>
    <row r="107" spans="1:9" s="7" customFormat="1" x14ac:dyDescent="0.25">
      <c r="A107" s="23"/>
      <c r="B107" s="30" t="s">
        <v>278</v>
      </c>
      <c r="C107" s="27" t="s">
        <v>279</v>
      </c>
      <c r="D107" s="28"/>
      <c r="E107" s="29">
        <v>290000</v>
      </c>
      <c r="F107" s="29">
        <v>290000</v>
      </c>
      <c r="G107" s="52">
        <v>0</v>
      </c>
      <c r="H107" s="36">
        <f t="shared" si="9"/>
        <v>0</v>
      </c>
      <c r="I107" s="36">
        <f t="shared" si="10"/>
        <v>0</v>
      </c>
    </row>
    <row r="108" spans="1:9" s="7" customFormat="1" ht="26.4" x14ac:dyDescent="0.25">
      <c r="A108" s="23"/>
      <c r="B108" s="30" t="s">
        <v>25</v>
      </c>
      <c r="C108" s="27" t="s">
        <v>280</v>
      </c>
      <c r="D108" s="28"/>
      <c r="E108" s="29">
        <v>40000</v>
      </c>
      <c r="F108" s="29">
        <v>40000</v>
      </c>
      <c r="G108" s="52">
        <v>0</v>
      </c>
      <c r="H108" s="36">
        <f t="shared" si="9"/>
        <v>0</v>
      </c>
      <c r="I108" s="36">
        <f t="shared" si="10"/>
        <v>0</v>
      </c>
    </row>
    <row r="109" spans="1:9" s="7" customFormat="1" ht="26.4" x14ac:dyDescent="0.25">
      <c r="A109" s="23"/>
      <c r="B109" s="30" t="s">
        <v>29</v>
      </c>
      <c r="C109" s="27" t="s">
        <v>280</v>
      </c>
      <c r="D109" s="28" t="s">
        <v>210</v>
      </c>
      <c r="E109" s="29">
        <v>40000</v>
      </c>
      <c r="F109" s="29">
        <v>40000</v>
      </c>
      <c r="G109" s="52">
        <v>0</v>
      </c>
      <c r="H109" s="36">
        <f t="shared" si="9"/>
        <v>0</v>
      </c>
      <c r="I109" s="36">
        <f t="shared" si="10"/>
        <v>0</v>
      </c>
    </row>
    <row r="110" spans="1:9" s="7" customFormat="1" x14ac:dyDescent="0.25">
      <c r="A110" s="23"/>
      <c r="B110" s="30" t="s">
        <v>28</v>
      </c>
      <c r="C110" s="27" t="s">
        <v>280</v>
      </c>
      <c r="D110" s="28" t="s">
        <v>212</v>
      </c>
      <c r="E110" s="29">
        <v>40000</v>
      </c>
      <c r="F110" s="29">
        <v>40000</v>
      </c>
      <c r="G110" s="52">
        <v>0</v>
      </c>
      <c r="H110" s="36">
        <f t="shared" si="9"/>
        <v>0</v>
      </c>
      <c r="I110" s="36">
        <f t="shared" si="10"/>
        <v>0</v>
      </c>
    </row>
    <row r="111" spans="1:9" s="7" customFormat="1" x14ac:dyDescent="0.25">
      <c r="A111" s="23"/>
      <c r="B111" s="30" t="s">
        <v>18</v>
      </c>
      <c r="C111" s="27" t="s">
        <v>281</v>
      </c>
      <c r="D111" s="28"/>
      <c r="E111" s="29">
        <v>250000</v>
      </c>
      <c r="F111" s="29">
        <v>250000</v>
      </c>
      <c r="G111" s="52">
        <v>0</v>
      </c>
      <c r="H111" s="36">
        <f t="shared" si="9"/>
        <v>0</v>
      </c>
      <c r="I111" s="36">
        <f t="shared" si="10"/>
        <v>0</v>
      </c>
    </row>
    <row r="112" spans="1:9" s="7" customFormat="1" ht="26.4" x14ac:dyDescent="0.25">
      <c r="A112" s="23"/>
      <c r="B112" s="30" t="s">
        <v>29</v>
      </c>
      <c r="C112" s="27" t="s">
        <v>281</v>
      </c>
      <c r="D112" s="28" t="s">
        <v>210</v>
      </c>
      <c r="E112" s="29">
        <v>250000</v>
      </c>
      <c r="F112" s="29">
        <v>250000</v>
      </c>
      <c r="G112" s="52">
        <v>0</v>
      </c>
      <c r="H112" s="36">
        <f t="shared" si="9"/>
        <v>0</v>
      </c>
      <c r="I112" s="36">
        <f t="shared" si="10"/>
        <v>0</v>
      </c>
    </row>
    <row r="113" spans="1:9" s="7" customFormat="1" x14ac:dyDescent="0.25">
      <c r="A113" s="23"/>
      <c r="B113" s="30" t="s">
        <v>54</v>
      </c>
      <c r="C113" s="27" t="s">
        <v>281</v>
      </c>
      <c r="D113" s="28" t="s">
        <v>211</v>
      </c>
      <c r="E113" s="29">
        <v>250000</v>
      </c>
      <c r="F113" s="29">
        <v>250000</v>
      </c>
      <c r="G113" s="52">
        <v>0</v>
      </c>
      <c r="H113" s="36">
        <f t="shared" si="9"/>
        <v>0</v>
      </c>
      <c r="I113" s="36">
        <f t="shared" si="10"/>
        <v>0</v>
      </c>
    </row>
    <row r="114" spans="1:9" s="7" customFormat="1" ht="26.4" x14ac:dyDescent="0.25">
      <c r="A114" s="23"/>
      <c r="B114" s="30" t="s">
        <v>282</v>
      </c>
      <c r="C114" s="27" t="s">
        <v>283</v>
      </c>
      <c r="D114" s="28"/>
      <c r="E114" s="29">
        <v>93062600</v>
      </c>
      <c r="F114" s="29">
        <v>93962600</v>
      </c>
      <c r="G114" s="52">
        <v>9430900.1400000006</v>
      </c>
      <c r="H114" s="36">
        <f t="shared" si="9"/>
        <v>0.10133931504170311</v>
      </c>
      <c r="I114" s="36">
        <f t="shared" si="10"/>
        <v>0.10036865880680186</v>
      </c>
    </row>
    <row r="115" spans="1:9" s="7" customFormat="1" ht="39.6" x14ac:dyDescent="0.25">
      <c r="A115" s="23"/>
      <c r="B115" s="30" t="s">
        <v>284</v>
      </c>
      <c r="C115" s="27" t="s">
        <v>285</v>
      </c>
      <c r="D115" s="28"/>
      <c r="E115" s="29">
        <v>89785200</v>
      </c>
      <c r="F115" s="29">
        <v>89785200</v>
      </c>
      <c r="G115" s="52">
        <v>9430900.1400000006</v>
      </c>
      <c r="H115" s="36">
        <f t="shared" si="9"/>
        <v>0.10503847115114741</v>
      </c>
      <c r="I115" s="36">
        <f t="shared" si="10"/>
        <v>0.10503847115114741</v>
      </c>
    </row>
    <row r="116" spans="1:9" s="7" customFormat="1" ht="66" x14ac:dyDescent="0.25">
      <c r="A116" s="23"/>
      <c r="B116" s="30" t="s">
        <v>135</v>
      </c>
      <c r="C116" s="27" t="s">
        <v>286</v>
      </c>
      <c r="D116" s="28"/>
      <c r="E116" s="29">
        <v>49138600</v>
      </c>
      <c r="F116" s="29">
        <v>49138600</v>
      </c>
      <c r="G116" s="52">
        <v>5491507.2000000002</v>
      </c>
      <c r="H116" s="36">
        <f t="shared" si="9"/>
        <v>0.11175546718872741</v>
      </c>
      <c r="I116" s="36">
        <f t="shared" si="10"/>
        <v>0.11175546718872741</v>
      </c>
    </row>
    <row r="117" spans="1:9" s="7" customFormat="1" ht="26.4" x14ac:dyDescent="0.25">
      <c r="A117" s="23"/>
      <c r="B117" s="30" t="s">
        <v>29</v>
      </c>
      <c r="C117" s="27" t="s">
        <v>286</v>
      </c>
      <c r="D117" s="28" t="s">
        <v>210</v>
      </c>
      <c r="E117" s="29">
        <v>49138600</v>
      </c>
      <c r="F117" s="29">
        <v>49138600</v>
      </c>
      <c r="G117" s="52">
        <v>5491507.2000000002</v>
      </c>
      <c r="H117" s="36">
        <f t="shared" si="9"/>
        <v>0.11175546718872741</v>
      </c>
      <c r="I117" s="36">
        <f t="shared" si="10"/>
        <v>0.11175546718872741</v>
      </c>
    </row>
    <row r="118" spans="1:9" s="7" customFormat="1" x14ac:dyDescent="0.25">
      <c r="A118" s="23"/>
      <c r="B118" s="30" t="s">
        <v>54</v>
      </c>
      <c r="C118" s="27" t="s">
        <v>286</v>
      </c>
      <c r="D118" s="28" t="s">
        <v>211</v>
      </c>
      <c r="E118" s="29">
        <v>44833400</v>
      </c>
      <c r="F118" s="29">
        <v>44833400</v>
      </c>
      <c r="G118" s="52">
        <v>4970379.2</v>
      </c>
      <c r="H118" s="36">
        <f t="shared" si="9"/>
        <v>0.11086331172741751</v>
      </c>
      <c r="I118" s="36">
        <f t="shared" si="10"/>
        <v>0.11086331172741751</v>
      </c>
    </row>
    <row r="119" spans="1:9" s="7" customFormat="1" x14ac:dyDescent="0.25">
      <c r="A119" s="23"/>
      <c r="B119" s="30" t="s">
        <v>28</v>
      </c>
      <c r="C119" s="27" t="s">
        <v>286</v>
      </c>
      <c r="D119" s="28" t="s">
        <v>212</v>
      </c>
      <c r="E119" s="29">
        <v>4305200</v>
      </c>
      <c r="F119" s="29">
        <v>4305200</v>
      </c>
      <c r="G119" s="52">
        <v>521128</v>
      </c>
      <c r="H119" s="36">
        <f t="shared" si="9"/>
        <v>0.12104617671652886</v>
      </c>
      <c r="I119" s="36">
        <f t="shared" si="10"/>
        <v>0.12104617671652886</v>
      </c>
    </row>
    <row r="120" spans="1:9" s="7" customFormat="1" ht="39.6" x14ac:dyDescent="0.25">
      <c r="A120" s="23"/>
      <c r="B120" s="30" t="s">
        <v>134</v>
      </c>
      <c r="C120" s="27" t="s">
        <v>287</v>
      </c>
      <c r="D120" s="28"/>
      <c r="E120" s="29">
        <v>30865000</v>
      </c>
      <c r="F120" s="29">
        <v>30865000</v>
      </c>
      <c r="G120" s="52">
        <v>3939392.94</v>
      </c>
      <c r="H120" s="36">
        <f t="shared" si="9"/>
        <v>0.12763301279766726</v>
      </c>
      <c r="I120" s="36">
        <f t="shared" si="10"/>
        <v>0.12763301279766726</v>
      </c>
    </row>
    <row r="121" spans="1:9" s="7" customFormat="1" ht="52.8" x14ac:dyDescent="0.25">
      <c r="A121" s="23"/>
      <c r="B121" s="30" t="s">
        <v>7</v>
      </c>
      <c r="C121" s="27" t="s">
        <v>287</v>
      </c>
      <c r="D121" s="28" t="s">
        <v>214</v>
      </c>
      <c r="E121" s="29">
        <v>1560000</v>
      </c>
      <c r="F121" s="29">
        <v>1560000</v>
      </c>
      <c r="G121" s="52">
        <v>148317.53</v>
      </c>
      <c r="H121" s="36">
        <f t="shared" si="9"/>
        <v>9.507533974358974E-2</v>
      </c>
      <c r="I121" s="36">
        <f t="shared" si="10"/>
        <v>9.507533974358974E-2</v>
      </c>
    </row>
    <row r="122" spans="1:9" s="7" customFormat="1" x14ac:dyDescent="0.25">
      <c r="A122" s="23"/>
      <c r="B122" s="30" t="s">
        <v>24</v>
      </c>
      <c r="C122" s="27" t="s">
        <v>287</v>
      </c>
      <c r="D122" s="28" t="s">
        <v>215</v>
      </c>
      <c r="E122" s="29">
        <v>1560000</v>
      </c>
      <c r="F122" s="29">
        <v>1560000</v>
      </c>
      <c r="G122" s="52">
        <v>148317.53</v>
      </c>
      <c r="H122" s="36">
        <f t="shared" si="9"/>
        <v>9.507533974358974E-2</v>
      </c>
      <c r="I122" s="36">
        <f t="shared" si="10"/>
        <v>9.507533974358974E-2</v>
      </c>
    </row>
    <row r="123" spans="1:9" s="7" customFormat="1" x14ac:dyDescent="0.25">
      <c r="A123" s="23"/>
      <c r="B123" s="30" t="s">
        <v>1</v>
      </c>
      <c r="C123" s="27" t="s">
        <v>287</v>
      </c>
      <c r="D123" s="28" t="s">
        <v>216</v>
      </c>
      <c r="E123" s="29">
        <v>29006000</v>
      </c>
      <c r="F123" s="29">
        <v>29006000</v>
      </c>
      <c r="G123" s="52">
        <v>3763677.6</v>
      </c>
      <c r="H123" s="36">
        <f t="shared" si="9"/>
        <v>0.12975514031579674</v>
      </c>
      <c r="I123" s="36">
        <f t="shared" si="10"/>
        <v>0.12975514031579674</v>
      </c>
    </row>
    <row r="124" spans="1:9" s="7" customFormat="1" x14ac:dyDescent="0.25">
      <c r="A124" s="23"/>
      <c r="B124" s="30" t="s">
        <v>129</v>
      </c>
      <c r="C124" s="27" t="s">
        <v>287</v>
      </c>
      <c r="D124" s="28" t="s">
        <v>217</v>
      </c>
      <c r="E124" s="29">
        <v>29006000</v>
      </c>
      <c r="F124" s="29">
        <v>29006000</v>
      </c>
      <c r="G124" s="52">
        <v>3763677.6</v>
      </c>
      <c r="H124" s="36">
        <f t="shared" si="9"/>
        <v>0.12975514031579674</v>
      </c>
      <c r="I124" s="36">
        <f t="shared" si="10"/>
        <v>0.12975514031579674</v>
      </c>
    </row>
    <row r="125" spans="1:9" s="7" customFormat="1" ht="26.4" x14ac:dyDescent="0.25">
      <c r="A125" s="23"/>
      <c r="B125" s="30" t="s">
        <v>29</v>
      </c>
      <c r="C125" s="27" t="s">
        <v>287</v>
      </c>
      <c r="D125" s="28" t="s">
        <v>210</v>
      </c>
      <c r="E125" s="29">
        <v>299000</v>
      </c>
      <c r="F125" s="29">
        <v>299000</v>
      </c>
      <c r="G125" s="52">
        <v>27397.81</v>
      </c>
      <c r="H125" s="36">
        <f t="shared" si="9"/>
        <v>9.1631471571906362E-2</v>
      </c>
      <c r="I125" s="36">
        <f t="shared" si="10"/>
        <v>9.1631471571906362E-2</v>
      </c>
    </row>
    <row r="126" spans="1:9" s="7" customFormat="1" x14ac:dyDescent="0.25">
      <c r="A126" s="23"/>
      <c r="B126" s="30" t="s">
        <v>28</v>
      </c>
      <c r="C126" s="27" t="s">
        <v>287</v>
      </c>
      <c r="D126" s="28" t="s">
        <v>212</v>
      </c>
      <c r="E126" s="29">
        <v>299000</v>
      </c>
      <c r="F126" s="29">
        <v>299000</v>
      </c>
      <c r="G126" s="52">
        <v>27397.81</v>
      </c>
      <c r="H126" s="36">
        <f t="shared" si="9"/>
        <v>9.1631471571906362E-2</v>
      </c>
      <c r="I126" s="36">
        <f t="shared" si="10"/>
        <v>9.1631471571906362E-2</v>
      </c>
    </row>
    <row r="127" spans="1:9" s="7" customFormat="1" ht="39.6" x14ac:dyDescent="0.25">
      <c r="A127" s="23"/>
      <c r="B127" s="30" t="s">
        <v>288</v>
      </c>
      <c r="C127" s="27" t="s">
        <v>289</v>
      </c>
      <c r="D127" s="28"/>
      <c r="E127" s="29">
        <v>9781600</v>
      </c>
      <c r="F127" s="29">
        <v>9781600</v>
      </c>
      <c r="G127" s="52">
        <v>0</v>
      </c>
      <c r="H127" s="36">
        <f t="shared" si="9"/>
        <v>0</v>
      </c>
      <c r="I127" s="36">
        <f t="shared" si="10"/>
        <v>0</v>
      </c>
    </row>
    <row r="128" spans="1:9" s="7" customFormat="1" ht="26.4" x14ac:dyDescent="0.25">
      <c r="A128" s="23"/>
      <c r="B128" s="30" t="s">
        <v>29</v>
      </c>
      <c r="C128" s="27" t="s">
        <v>289</v>
      </c>
      <c r="D128" s="28" t="s">
        <v>210</v>
      </c>
      <c r="E128" s="29">
        <v>9781600</v>
      </c>
      <c r="F128" s="29">
        <v>9781600</v>
      </c>
      <c r="G128" s="52">
        <v>0</v>
      </c>
      <c r="H128" s="36">
        <f t="shared" si="9"/>
        <v>0</v>
      </c>
      <c r="I128" s="36">
        <f t="shared" si="10"/>
        <v>0</v>
      </c>
    </row>
    <row r="129" spans="1:9" s="7" customFormat="1" x14ac:dyDescent="0.25">
      <c r="A129" s="23"/>
      <c r="B129" s="30" t="s">
        <v>54</v>
      </c>
      <c r="C129" s="27" t="s">
        <v>289</v>
      </c>
      <c r="D129" s="28" t="s">
        <v>211</v>
      </c>
      <c r="E129" s="29">
        <v>9781600</v>
      </c>
      <c r="F129" s="29">
        <v>9781600</v>
      </c>
      <c r="G129" s="52">
        <v>0</v>
      </c>
      <c r="H129" s="36">
        <f t="shared" si="9"/>
        <v>0</v>
      </c>
      <c r="I129" s="36">
        <f t="shared" si="10"/>
        <v>0</v>
      </c>
    </row>
    <row r="130" spans="1:9" s="7" customFormat="1" ht="26.4" x14ac:dyDescent="0.25">
      <c r="A130" s="23"/>
      <c r="B130" s="30" t="s">
        <v>290</v>
      </c>
      <c r="C130" s="27" t="s">
        <v>291</v>
      </c>
      <c r="D130" s="28"/>
      <c r="E130" s="29">
        <v>3277400</v>
      </c>
      <c r="F130" s="29">
        <v>3277400</v>
      </c>
      <c r="G130" s="52">
        <v>0</v>
      </c>
      <c r="H130" s="36">
        <f t="shared" si="9"/>
        <v>0</v>
      </c>
      <c r="I130" s="36">
        <f t="shared" si="10"/>
        <v>0</v>
      </c>
    </row>
    <row r="131" spans="1:9" s="7" customFormat="1" ht="26.4" x14ac:dyDescent="0.25">
      <c r="A131" s="23"/>
      <c r="B131" s="30" t="s">
        <v>25</v>
      </c>
      <c r="C131" s="27" t="s">
        <v>292</v>
      </c>
      <c r="D131" s="28"/>
      <c r="E131" s="29">
        <v>3277400</v>
      </c>
      <c r="F131" s="29">
        <v>3277400</v>
      </c>
      <c r="G131" s="52">
        <v>0</v>
      </c>
      <c r="H131" s="36">
        <f t="shared" si="9"/>
        <v>0</v>
      </c>
      <c r="I131" s="36">
        <f t="shared" si="10"/>
        <v>0</v>
      </c>
    </row>
    <row r="132" spans="1:9" s="7" customFormat="1" ht="26.4" x14ac:dyDescent="0.25">
      <c r="A132" s="23"/>
      <c r="B132" s="30" t="s">
        <v>29</v>
      </c>
      <c r="C132" s="27" t="s">
        <v>292</v>
      </c>
      <c r="D132" s="28" t="s">
        <v>210</v>
      </c>
      <c r="E132" s="29">
        <v>3277400</v>
      </c>
      <c r="F132" s="29">
        <v>3277400</v>
      </c>
      <c r="G132" s="52">
        <v>0</v>
      </c>
      <c r="H132" s="36">
        <f t="shared" si="9"/>
        <v>0</v>
      </c>
      <c r="I132" s="36">
        <f t="shared" si="10"/>
        <v>0</v>
      </c>
    </row>
    <row r="133" spans="1:9" s="7" customFormat="1" x14ac:dyDescent="0.25">
      <c r="A133" s="23"/>
      <c r="B133" s="35" t="s">
        <v>54</v>
      </c>
      <c r="C133" s="33" t="s">
        <v>292</v>
      </c>
      <c r="D133" s="34" t="s">
        <v>211</v>
      </c>
      <c r="E133" s="29"/>
      <c r="F133" s="29">
        <v>0</v>
      </c>
      <c r="G133" s="52">
        <v>0</v>
      </c>
      <c r="H133" s="36"/>
      <c r="I133" s="36"/>
    </row>
    <row r="134" spans="1:9" s="7" customFormat="1" x14ac:dyDescent="0.25">
      <c r="A134" s="23"/>
      <c r="B134" s="30" t="s">
        <v>28</v>
      </c>
      <c r="C134" s="27" t="s">
        <v>292</v>
      </c>
      <c r="D134" s="28" t="s">
        <v>212</v>
      </c>
      <c r="E134" s="29">
        <v>3277400</v>
      </c>
      <c r="F134" s="29">
        <v>3277400</v>
      </c>
      <c r="G134" s="52">
        <v>0</v>
      </c>
      <c r="H134" s="36">
        <f t="shared" si="9"/>
        <v>0</v>
      </c>
      <c r="I134" s="36">
        <f t="shared" si="10"/>
        <v>0</v>
      </c>
    </row>
    <row r="135" spans="1:9" s="7" customFormat="1" ht="26.4" x14ac:dyDescent="0.25">
      <c r="A135" s="23"/>
      <c r="B135" s="30" t="s">
        <v>133</v>
      </c>
      <c r="C135" s="27" t="s">
        <v>293</v>
      </c>
      <c r="D135" s="28"/>
      <c r="E135" s="29">
        <v>0</v>
      </c>
      <c r="F135" s="29">
        <v>900000</v>
      </c>
      <c r="G135" s="52">
        <v>0</v>
      </c>
      <c r="H135" s="36">
        <v>0</v>
      </c>
      <c r="I135" s="36">
        <f t="shared" si="10"/>
        <v>0</v>
      </c>
    </row>
    <row r="136" spans="1:9" s="7" customFormat="1" ht="26.4" x14ac:dyDescent="0.25">
      <c r="A136" s="23"/>
      <c r="B136" s="30" t="s">
        <v>133</v>
      </c>
      <c r="C136" s="27" t="s">
        <v>294</v>
      </c>
      <c r="D136" s="28"/>
      <c r="E136" s="29">
        <v>0</v>
      </c>
      <c r="F136" s="29">
        <v>900000</v>
      </c>
      <c r="G136" s="52">
        <v>0</v>
      </c>
      <c r="H136" s="36">
        <v>0</v>
      </c>
      <c r="I136" s="36">
        <f t="shared" si="10"/>
        <v>0</v>
      </c>
    </row>
    <row r="137" spans="1:9" s="7" customFormat="1" ht="26.4" x14ac:dyDescent="0.25">
      <c r="A137" s="23"/>
      <c r="B137" s="30" t="s">
        <v>29</v>
      </c>
      <c r="C137" s="27" t="s">
        <v>294</v>
      </c>
      <c r="D137" s="28" t="s">
        <v>210</v>
      </c>
      <c r="E137" s="29">
        <v>0</v>
      </c>
      <c r="F137" s="29">
        <v>900000</v>
      </c>
      <c r="G137" s="52">
        <v>0</v>
      </c>
      <c r="H137" s="36">
        <v>0</v>
      </c>
      <c r="I137" s="36">
        <f t="shared" si="10"/>
        <v>0</v>
      </c>
    </row>
    <row r="138" spans="1:9" s="7" customFormat="1" x14ac:dyDescent="0.25">
      <c r="A138" s="23"/>
      <c r="B138" s="30" t="s">
        <v>54</v>
      </c>
      <c r="C138" s="27" t="s">
        <v>294</v>
      </c>
      <c r="D138" s="28" t="s">
        <v>211</v>
      </c>
      <c r="E138" s="29">
        <v>0</v>
      </c>
      <c r="F138" s="29">
        <v>100000</v>
      </c>
      <c r="G138" s="52">
        <v>0</v>
      </c>
      <c r="H138" s="36">
        <v>0</v>
      </c>
      <c r="I138" s="36">
        <f t="shared" si="10"/>
        <v>0</v>
      </c>
    </row>
    <row r="139" spans="1:9" s="7" customFormat="1" x14ac:dyDescent="0.25">
      <c r="A139" s="23"/>
      <c r="B139" s="30" t="s">
        <v>28</v>
      </c>
      <c r="C139" s="27" t="s">
        <v>294</v>
      </c>
      <c r="D139" s="28" t="s">
        <v>212</v>
      </c>
      <c r="E139" s="29">
        <v>0</v>
      </c>
      <c r="F139" s="29">
        <v>800000</v>
      </c>
      <c r="G139" s="52">
        <v>0</v>
      </c>
      <c r="H139" s="36">
        <v>0</v>
      </c>
      <c r="I139" s="36">
        <f t="shared" si="10"/>
        <v>0</v>
      </c>
    </row>
    <row r="140" spans="1:9" s="7" customFormat="1" ht="26.4" x14ac:dyDescent="0.25">
      <c r="A140" s="23"/>
      <c r="B140" s="26" t="s">
        <v>295</v>
      </c>
      <c r="C140" s="27" t="s">
        <v>296</v>
      </c>
      <c r="D140" s="28"/>
      <c r="E140" s="29">
        <v>70853500</v>
      </c>
      <c r="F140" s="29">
        <v>70853500</v>
      </c>
      <c r="G140" s="52">
        <v>4386982.17</v>
      </c>
      <c r="H140" s="36">
        <f t="shared" si="9"/>
        <v>6.1916238012236516E-2</v>
      </c>
      <c r="I140" s="36">
        <f t="shared" si="10"/>
        <v>6.1916238012236516E-2</v>
      </c>
    </row>
    <row r="141" spans="1:9" s="7" customFormat="1" x14ac:dyDescent="0.25">
      <c r="A141" s="23"/>
      <c r="B141" s="30" t="s">
        <v>297</v>
      </c>
      <c r="C141" s="27" t="s">
        <v>298</v>
      </c>
      <c r="D141" s="28"/>
      <c r="E141" s="29">
        <v>60357300</v>
      </c>
      <c r="F141" s="29">
        <v>60357300</v>
      </c>
      <c r="G141" s="52">
        <v>3733285.17</v>
      </c>
      <c r="H141" s="36">
        <f t="shared" si="9"/>
        <v>6.1853084382502199E-2</v>
      </c>
      <c r="I141" s="36">
        <f t="shared" si="10"/>
        <v>6.1853084382502199E-2</v>
      </c>
    </row>
    <row r="142" spans="1:9" s="7" customFormat="1" ht="52.8" x14ac:dyDescent="0.25">
      <c r="A142" s="23"/>
      <c r="B142" s="30" t="s">
        <v>299</v>
      </c>
      <c r="C142" s="27" t="s">
        <v>300</v>
      </c>
      <c r="D142" s="28"/>
      <c r="E142" s="29">
        <v>51260100</v>
      </c>
      <c r="F142" s="29">
        <v>51260100</v>
      </c>
      <c r="G142" s="52">
        <v>2904340.82</v>
      </c>
      <c r="H142" s="36">
        <f t="shared" si="9"/>
        <v>5.6658898831644884E-2</v>
      </c>
      <c r="I142" s="36">
        <f t="shared" si="10"/>
        <v>5.6658898831644884E-2</v>
      </c>
    </row>
    <row r="143" spans="1:9" s="7" customFormat="1" ht="52.8" x14ac:dyDescent="0.25">
      <c r="A143" s="23"/>
      <c r="B143" s="30" t="s">
        <v>132</v>
      </c>
      <c r="C143" s="27" t="s">
        <v>301</v>
      </c>
      <c r="D143" s="28"/>
      <c r="E143" s="29">
        <v>21470400</v>
      </c>
      <c r="F143" s="29">
        <v>21470400</v>
      </c>
      <c r="G143" s="52">
        <v>1619874.07</v>
      </c>
      <c r="H143" s="36">
        <f t="shared" si="9"/>
        <v>7.5446851013488345E-2</v>
      </c>
      <c r="I143" s="36">
        <f t="shared" si="10"/>
        <v>7.5446851013488345E-2</v>
      </c>
    </row>
    <row r="144" spans="1:9" s="7" customFormat="1" x14ac:dyDescent="0.25">
      <c r="A144" s="23"/>
      <c r="B144" s="30" t="s">
        <v>1</v>
      </c>
      <c r="C144" s="27" t="s">
        <v>301</v>
      </c>
      <c r="D144" s="28" t="s">
        <v>216</v>
      </c>
      <c r="E144" s="29">
        <v>21470400</v>
      </c>
      <c r="F144" s="29">
        <v>21470400</v>
      </c>
      <c r="G144" s="52">
        <v>1619874.07</v>
      </c>
      <c r="H144" s="36">
        <f t="shared" si="9"/>
        <v>7.5446851013488345E-2</v>
      </c>
      <c r="I144" s="36">
        <f t="shared" si="10"/>
        <v>7.5446851013488345E-2</v>
      </c>
    </row>
    <row r="145" spans="1:9" s="7" customFormat="1" ht="26.4" x14ac:dyDescent="0.25">
      <c r="A145" s="23"/>
      <c r="B145" s="30" t="s">
        <v>14</v>
      </c>
      <c r="C145" s="27" t="s">
        <v>301</v>
      </c>
      <c r="D145" s="28" t="s">
        <v>220</v>
      </c>
      <c r="E145" s="29">
        <v>21470400</v>
      </c>
      <c r="F145" s="29">
        <v>21470400</v>
      </c>
      <c r="G145" s="52">
        <v>1619874.07</v>
      </c>
      <c r="H145" s="36">
        <f t="shared" si="9"/>
        <v>7.5446851013488345E-2</v>
      </c>
      <c r="I145" s="36">
        <f t="shared" si="10"/>
        <v>7.5446851013488345E-2</v>
      </c>
    </row>
    <row r="146" spans="1:9" s="7" customFormat="1" x14ac:dyDescent="0.25">
      <c r="A146" s="23"/>
      <c r="B146" s="30" t="s">
        <v>131</v>
      </c>
      <c r="C146" s="27" t="s">
        <v>302</v>
      </c>
      <c r="D146" s="28"/>
      <c r="E146" s="29">
        <v>14942500</v>
      </c>
      <c r="F146" s="29">
        <v>14942500</v>
      </c>
      <c r="G146" s="52">
        <v>1284466.75</v>
      </c>
      <c r="H146" s="36">
        <f t="shared" si="9"/>
        <v>8.5960632424293124E-2</v>
      </c>
      <c r="I146" s="36">
        <f t="shared" si="10"/>
        <v>8.5960632424293124E-2</v>
      </c>
    </row>
    <row r="147" spans="1:9" s="7" customFormat="1" ht="52.8" x14ac:dyDescent="0.25">
      <c r="A147" s="23"/>
      <c r="B147" s="30" t="s">
        <v>7</v>
      </c>
      <c r="C147" s="27" t="s">
        <v>302</v>
      </c>
      <c r="D147" s="28" t="s">
        <v>214</v>
      </c>
      <c r="E147" s="29">
        <v>12802500</v>
      </c>
      <c r="F147" s="29">
        <v>12802500</v>
      </c>
      <c r="G147" s="52">
        <v>1259534.6299999999</v>
      </c>
      <c r="H147" s="36">
        <f t="shared" si="9"/>
        <v>9.8381927748486614E-2</v>
      </c>
      <c r="I147" s="36">
        <f t="shared" si="10"/>
        <v>9.8381927748486614E-2</v>
      </c>
    </row>
    <row r="148" spans="1:9" s="7" customFormat="1" ht="26.4" x14ac:dyDescent="0.25">
      <c r="A148" s="23"/>
      <c r="B148" s="30" t="s">
        <v>6</v>
      </c>
      <c r="C148" s="27" t="s">
        <v>302</v>
      </c>
      <c r="D148" s="28" t="s">
        <v>221</v>
      </c>
      <c r="E148" s="29">
        <v>12802500</v>
      </c>
      <c r="F148" s="29">
        <v>12802500</v>
      </c>
      <c r="G148" s="52">
        <v>1259534.6299999999</v>
      </c>
      <c r="H148" s="36">
        <f t="shared" si="9"/>
        <v>9.8381927748486614E-2</v>
      </c>
      <c r="I148" s="36">
        <f t="shared" si="10"/>
        <v>9.8381927748486614E-2</v>
      </c>
    </row>
    <row r="149" spans="1:9" s="7" customFormat="1" ht="26.4" x14ac:dyDescent="0.25">
      <c r="A149" s="23"/>
      <c r="B149" s="30" t="s">
        <v>3</v>
      </c>
      <c r="C149" s="27" t="s">
        <v>302</v>
      </c>
      <c r="D149" s="28" t="s">
        <v>218</v>
      </c>
      <c r="E149" s="29">
        <v>2140000</v>
      </c>
      <c r="F149" s="29">
        <v>2140000</v>
      </c>
      <c r="G149" s="52">
        <v>24932.12</v>
      </c>
      <c r="H149" s="36">
        <f t="shared" si="9"/>
        <v>1.1650523364485981E-2</v>
      </c>
      <c r="I149" s="36">
        <f t="shared" si="10"/>
        <v>1.1650523364485981E-2</v>
      </c>
    </row>
    <row r="150" spans="1:9" s="7" customFormat="1" ht="26.4" x14ac:dyDescent="0.25">
      <c r="A150" s="23"/>
      <c r="B150" s="30" t="s">
        <v>2</v>
      </c>
      <c r="C150" s="27" t="s">
        <v>302</v>
      </c>
      <c r="D150" s="28" t="s">
        <v>219</v>
      </c>
      <c r="E150" s="29">
        <v>2140000</v>
      </c>
      <c r="F150" s="29">
        <v>2140000</v>
      </c>
      <c r="G150" s="52">
        <v>24932.12</v>
      </c>
      <c r="H150" s="36">
        <f t="shared" si="9"/>
        <v>1.1650523364485981E-2</v>
      </c>
      <c r="I150" s="36">
        <f t="shared" si="10"/>
        <v>1.1650523364485981E-2</v>
      </c>
    </row>
    <row r="151" spans="1:9" s="7" customFormat="1" ht="39.6" x14ac:dyDescent="0.25">
      <c r="A151" s="23"/>
      <c r="B151" s="30" t="s">
        <v>303</v>
      </c>
      <c r="C151" s="27" t="s">
        <v>304</v>
      </c>
      <c r="D151" s="28"/>
      <c r="E151" s="29">
        <v>123100</v>
      </c>
      <c r="F151" s="29">
        <v>123100</v>
      </c>
      <c r="G151" s="52">
        <v>0</v>
      </c>
      <c r="H151" s="36">
        <f t="shared" si="9"/>
        <v>0</v>
      </c>
      <c r="I151" s="36">
        <f t="shared" si="10"/>
        <v>0</v>
      </c>
    </row>
    <row r="152" spans="1:9" s="7" customFormat="1" ht="52.8" x14ac:dyDescent="0.25">
      <c r="A152" s="23"/>
      <c r="B152" s="30" t="s">
        <v>7</v>
      </c>
      <c r="C152" s="27" t="s">
        <v>304</v>
      </c>
      <c r="D152" s="28" t="s">
        <v>214</v>
      </c>
      <c r="E152" s="29">
        <v>107000</v>
      </c>
      <c r="F152" s="29">
        <v>107000</v>
      </c>
      <c r="G152" s="52">
        <v>0</v>
      </c>
      <c r="H152" s="36">
        <f t="shared" si="9"/>
        <v>0</v>
      </c>
      <c r="I152" s="36">
        <f t="shared" si="10"/>
        <v>0</v>
      </c>
    </row>
    <row r="153" spans="1:9" s="7" customFormat="1" ht="26.4" x14ac:dyDescent="0.25">
      <c r="A153" s="23"/>
      <c r="B153" s="30" t="s">
        <v>6</v>
      </c>
      <c r="C153" s="27" t="s">
        <v>304</v>
      </c>
      <c r="D153" s="28" t="s">
        <v>221</v>
      </c>
      <c r="E153" s="29">
        <v>107000</v>
      </c>
      <c r="F153" s="29">
        <v>107000</v>
      </c>
      <c r="G153" s="52">
        <v>0</v>
      </c>
      <c r="H153" s="36">
        <f t="shared" si="9"/>
        <v>0</v>
      </c>
      <c r="I153" s="36">
        <f t="shared" si="10"/>
        <v>0</v>
      </c>
    </row>
    <row r="154" spans="1:9" s="7" customFormat="1" ht="26.4" x14ac:dyDescent="0.25">
      <c r="A154" s="23"/>
      <c r="B154" s="30" t="s">
        <v>3</v>
      </c>
      <c r="C154" s="27" t="s">
        <v>304</v>
      </c>
      <c r="D154" s="28" t="s">
        <v>218</v>
      </c>
      <c r="E154" s="29">
        <v>16100</v>
      </c>
      <c r="F154" s="29">
        <v>16100</v>
      </c>
      <c r="G154" s="52">
        <v>0</v>
      </c>
      <c r="H154" s="36">
        <f t="shared" si="9"/>
        <v>0</v>
      </c>
      <c r="I154" s="36">
        <f t="shared" si="10"/>
        <v>0</v>
      </c>
    </row>
    <row r="155" spans="1:9" s="7" customFormat="1" ht="26.4" x14ac:dyDescent="0.25">
      <c r="A155" s="23"/>
      <c r="B155" s="30" t="s">
        <v>2</v>
      </c>
      <c r="C155" s="27" t="s">
        <v>304</v>
      </c>
      <c r="D155" s="28" t="s">
        <v>219</v>
      </c>
      <c r="E155" s="29">
        <v>16100</v>
      </c>
      <c r="F155" s="29">
        <v>16100</v>
      </c>
      <c r="G155" s="52">
        <v>0</v>
      </c>
      <c r="H155" s="36">
        <f t="shared" si="9"/>
        <v>0</v>
      </c>
      <c r="I155" s="36">
        <f t="shared" si="10"/>
        <v>0</v>
      </c>
    </row>
    <row r="156" spans="1:9" s="7" customFormat="1" ht="39.6" x14ac:dyDescent="0.25">
      <c r="A156" s="23"/>
      <c r="B156" s="30" t="s">
        <v>128</v>
      </c>
      <c r="C156" s="27" t="s">
        <v>305</v>
      </c>
      <c r="D156" s="28"/>
      <c r="E156" s="29">
        <v>14724100</v>
      </c>
      <c r="F156" s="29">
        <v>14724100</v>
      </c>
      <c r="G156" s="52">
        <v>0</v>
      </c>
      <c r="H156" s="36">
        <f t="shared" si="9"/>
        <v>0</v>
      </c>
      <c r="I156" s="36">
        <f t="shared" si="10"/>
        <v>0</v>
      </c>
    </row>
    <row r="157" spans="1:9" s="7" customFormat="1" ht="26.4" x14ac:dyDescent="0.25">
      <c r="A157" s="23"/>
      <c r="B157" s="30" t="s">
        <v>68</v>
      </c>
      <c r="C157" s="27" t="s">
        <v>305</v>
      </c>
      <c r="D157" s="28" t="s">
        <v>225</v>
      </c>
      <c r="E157" s="29">
        <v>14724100</v>
      </c>
      <c r="F157" s="29">
        <v>14724100</v>
      </c>
      <c r="G157" s="52">
        <v>0</v>
      </c>
      <c r="H157" s="36">
        <f t="shared" si="9"/>
        <v>0</v>
      </c>
      <c r="I157" s="36">
        <f t="shared" si="10"/>
        <v>0</v>
      </c>
    </row>
    <row r="158" spans="1:9" s="7" customFormat="1" x14ac:dyDescent="0.25">
      <c r="A158" s="23"/>
      <c r="B158" s="30" t="s">
        <v>67</v>
      </c>
      <c r="C158" s="27" t="s">
        <v>305</v>
      </c>
      <c r="D158" s="28" t="s">
        <v>226</v>
      </c>
      <c r="E158" s="29">
        <v>14724100</v>
      </c>
      <c r="F158" s="29">
        <v>14724100</v>
      </c>
      <c r="G158" s="52">
        <v>0</v>
      </c>
      <c r="H158" s="36">
        <f t="shared" si="9"/>
        <v>0</v>
      </c>
      <c r="I158" s="36">
        <f t="shared" si="10"/>
        <v>0</v>
      </c>
    </row>
    <row r="159" spans="1:9" s="7" customFormat="1" ht="26.4" x14ac:dyDescent="0.25">
      <c r="A159" s="23"/>
      <c r="B159" s="30" t="s">
        <v>306</v>
      </c>
      <c r="C159" s="27" t="s">
        <v>307</v>
      </c>
      <c r="D159" s="28"/>
      <c r="E159" s="29">
        <v>9097200</v>
      </c>
      <c r="F159" s="29">
        <v>9097200</v>
      </c>
      <c r="G159" s="52">
        <v>828944.35</v>
      </c>
      <c r="H159" s="36">
        <f t="shared" si="9"/>
        <v>9.1120822890559727E-2</v>
      </c>
      <c r="I159" s="36">
        <f t="shared" si="10"/>
        <v>9.1120822890559727E-2</v>
      </c>
    </row>
    <row r="160" spans="1:9" s="7" customFormat="1" ht="39.6" x14ac:dyDescent="0.25">
      <c r="A160" s="23"/>
      <c r="B160" s="30" t="s">
        <v>308</v>
      </c>
      <c r="C160" s="27" t="s">
        <v>309</v>
      </c>
      <c r="D160" s="28"/>
      <c r="E160" s="29">
        <v>9097200</v>
      </c>
      <c r="F160" s="29">
        <v>9097200</v>
      </c>
      <c r="G160" s="52">
        <v>828944.35</v>
      </c>
      <c r="H160" s="36">
        <f t="shared" si="9"/>
        <v>9.1120822890559727E-2</v>
      </c>
      <c r="I160" s="36">
        <f t="shared" si="10"/>
        <v>9.1120822890559727E-2</v>
      </c>
    </row>
    <row r="161" spans="1:9" s="7" customFormat="1" ht="52.8" x14ac:dyDescent="0.25">
      <c r="A161" s="23"/>
      <c r="B161" s="30" t="s">
        <v>7</v>
      </c>
      <c r="C161" s="27" t="s">
        <v>309</v>
      </c>
      <c r="D161" s="28" t="s">
        <v>214</v>
      </c>
      <c r="E161" s="29">
        <v>8045500</v>
      </c>
      <c r="F161" s="29">
        <v>8045500</v>
      </c>
      <c r="G161" s="52">
        <v>807579.72</v>
      </c>
      <c r="H161" s="36">
        <f t="shared" si="9"/>
        <v>0.1003765732396992</v>
      </c>
      <c r="I161" s="36">
        <f t="shared" si="10"/>
        <v>0.1003765732396992</v>
      </c>
    </row>
    <row r="162" spans="1:9" s="7" customFormat="1" ht="26.4" x14ac:dyDescent="0.25">
      <c r="A162" s="23"/>
      <c r="B162" s="30" t="s">
        <v>6</v>
      </c>
      <c r="C162" s="27" t="s">
        <v>309</v>
      </c>
      <c r="D162" s="28" t="s">
        <v>221</v>
      </c>
      <c r="E162" s="29">
        <v>8045500</v>
      </c>
      <c r="F162" s="29">
        <v>8045500</v>
      </c>
      <c r="G162" s="52">
        <v>807579.72</v>
      </c>
      <c r="H162" s="36">
        <f t="shared" si="9"/>
        <v>0.1003765732396992</v>
      </c>
      <c r="I162" s="36">
        <f t="shared" si="10"/>
        <v>0.1003765732396992</v>
      </c>
    </row>
    <row r="163" spans="1:9" s="7" customFormat="1" ht="26.4" x14ac:dyDescent="0.25">
      <c r="A163" s="23"/>
      <c r="B163" s="30" t="s">
        <v>3</v>
      </c>
      <c r="C163" s="27" t="s">
        <v>309</v>
      </c>
      <c r="D163" s="28" t="s">
        <v>218</v>
      </c>
      <c r="E163" s="29">
        <v>1051700</v>
      </c>
      <c r="F163" s="29">
        <v>1051700</v>
      </c>
      <c r="G163" s="52">
        <v>21364.63</v>
      </c>
      <c r="H163" s="36">
        <f t="shared" si="9"/>
        <v>2.031437672340021E-2</v>
      </c>
      <c r="I163" s="36">
        <f t="shared" si="10"/>
        <v>2.031437672340021E-2</v>
      </c>
    </row>
    <row r="164" spans="1:9" s="7" customFormat="1" ht="26.4" x14ac:dyDescent="0.25">
      <c r="A164" s="23"/>
      <c r="B164" s="30" t="s">
        <v>2</v>
      </c>
      <c r="C164" s="27" t="s">
        <v>309</v>
      </c>
      <c r="D164" s="28" t="s">
        <v>219</v>
      </c>
      <c r="E164" s="29">
        <v>1051700</v>
      </c>
      <c r="F164" s="29">
        <v>1051700</v>
      </c>
      <c r="G164" s="52">
        <v>21364.63</v>
      </c>
      <c r="H164" s="36">
        <f t="shared" si="9"/>
        <v>2.031437672340021E-2</v>
      </c>
      <c r="I164" s="36">
        <f t="shared" si="10"/>
        <v>2.031437672340021E-2</v>
      </c>
    </row>
    <row r="165" spans="1:9" s="7" customFormat="1" ht="26.4" x14ac:dyDescent="0.25">
      <c r="A165" s="23"/>
      <c r="B165" s="30" t="s">
        <v>310</v>
      </c>
      <c r="C165" s="27" t="s">
        <v>311</v>
      </c>
      <c r="D165" s="28"/>
      <c r="E165" s="29">
        <v>10496200</v>
      </c>
      <c r="F165" s="29">
        <v>10496200</v>
      </c>
      <c r="G165" s="52">
        <v>653697</v>
      </c>
      <c r="H165" s="36">
        <f t="shared" ref="H165:H228" si="11">G165/E165</f>
        <v>6.2279396352965838E-2</v>
      </c>
      <c r="I165" s="36">
        <f t="shared" ref="I165:I228" si="12">G165/F165</f>
        <v>6.2279396352965838E-2</v>
      </c>
    </row>
    <row r="166" spans="1:9" s="7" customFormat="1" ht="26.4" x14ac:dyDescent="0.25">
      <c r="A166" s="23"/>
      <c r="B166" s="30" t="s">
        <v>312</v>
      </c>
      <c r="C166" s="27" t="s">
        <v>313</v>
      </c>
      <c r="D166" s="28"/>
      <c r="E166" s="29">
        <v>6225000</v>
      </c>
      <c r="F166" s="29">
        <v>6225000</v>
      </c>
      <c r="G166" s="52">
        <v>653697</v>
      </c>
      <c r="H166" s="36">
        <f t="shared" si="11"/>
        <v>0.10501156626506024</v>
      </c>
      <c r="I166" s="36">
        <f t="shared" si="12"/>
        <v>0.10501156626506024</v>
      </c>
    </row>
    <row r="167" spans="1:9" s="7" customFormat="1" x14ac:dyDescent="0.25">
      <c r="A167" s="23"/>
      <c r="B167" s="30" t="s">
        <v>130</v>
      </c>
      <c r="C167" s="27" t="s">
        <v>314</v>
      </c>
      <c r="D167" s="28"/>
      <c r="E167" s="29">
        <v>6045000</v>
      </c>
      <c r="F167" s="29">
        <v>6045000</v>
      </c>
      <c r="G167" s="52">
        <v>653697</v>
      </c>
      <c r="H167" s="36">
        <f t="shared" si="11"/>
        <v>0.10813846153846154</v>
      </c>
      <c r="I167" s="36">
        <f t="shared" si="12"/>
        <v>0.10813846153846154</v>
      </c>
    </row>
    <row r="168" spans="1:9" s="7" customFormat="1" x14ac:dyDescent="0.25">
      <c r="A168" s="23"/>
      <c r="B168" s="30" t="s">
        <v>1</v>
      </c>
      <c r="C168" s="27" t="s">
        <v>314</v>
      </c>
      <c r="D168" s="28" t="s">
        <v>216</v>
      </c>
      <c r="E168" s="29">
        <v>6045000</v>
      </c>
      <c r="F168" s="29">
        <v>6045000</v>
      </c>
      <c r="G168" s="52">
        <v>653697</v>
      </c>
      <c r="H168" s="36">
        <f t="shared" si="11"/>
        <v>0.10813846153846154</v>
      </c>
      <c r="I168" s="36">
        <f t="shared" si="12"/>
        <v>0.10813846153846154</v>
      </c>
    </row>
    <row r="169" spans="1:9" s="7" customFormat="1" ht="26.4" x14ac:dyDescent="0.25">
      <c r="A169" s="23"/>
      <c r="B169" s="30" t="s">
        <v>14</v>
      </c>
      <c r="C169" s="27" t="s">
        <v>314</v>
      </c>
      <c r="D169" s="28" t="s">
        <v>220</v>
      </c>
      <c r="E169" s="29">
        <v>6045000</v>
      </c>
      <c r="F169" s="29">
        <v>6045000</v>
      </c>
      <c r="G169" s="52">
        <v>653697</v>
      </c>
      <c r="H169" s="36">
        <f t="shared" si="11"/>
        <v>0.10813846153846154</v>
      </c>
      <c r="I169" s="36">
        <f t="shared" si="12"/>
        <v>0.10813846153846154</v>
      </c>
    </row>
    <row r="170" spans="1:9" s="7" customFormat="1" ht="26.4" x14ac:dyDescent="0.25">
      <c r="A170" s="23"/>
      <c r="B170" s="30" t="s">
        <v>315</v>
      </c>
      <c r="C170" s="27" t="s">
        <v>316</v>
      </c>
      <c r="D170" s="28"/>
      <c r="E170" s="29">
        <v>180000</v>
      </c>
      <c r="F170" s="29">
        <v>180000</v>
      </c>
      <c r="G170" s="52">
        <v>0</v>
      </c>
      <c r="H170" s="36">
        <f t="shared" si="11"/>
        <v>0</v>
      </c>
      <c r="I170" s="36">
        <f t="shared" si="12"/>
        <v>0</v>
      </c>
    </row>
    <row r="171" spans="1:9" s="7" customFormat="1" x14ac:dyDescent="0.25">
      <c r="A171" s="23"/>
      <c r="B171" s="30" t="s">
        <v>1</v>
      </c>
      <c r="C171" s="27" t="s">
        <v>316</v>
      </c>
      <c r="D171" s="28" t="s">
        <v>216</v>
      </c>
      <c r="E171" s="29">
        <v>180000</v>
      </c>
      <c r="F171" s="29">
        <v>180000</v>
      </c>
      <c r="G171" s="52">
        <v>0</v>
      </c>
      <c r="H171" s="36">
        <f t="shared" si="11"/>
        <v>0</v>
      </c>
      <c r="I171" s="36">
        <f t="shared" si="12"/>
        <v>0</v>
      </c>
    </row>
    <row r="172" spans="1:9" s="7" customFormat="1" x14ac:dyDescent="0.25">
      <c r="A172" s="23"/>
      <c r="B172" s="30" t="s">
        <v>0</v>
      </c>
      <c r="C172" s="27" t="s">
        <v>316</v>
      </c>
      <c r="D172" s="28" t="s">
        <v>224</v>
      </c>
      <c r="E172" s="29">
        <v>180000</v>
      </c>
      <c r="F172" s="29">
        <v>180000</v>
      </c>
      <c r="G172" s="52">
        <v>0</v>
      </c>
      <c r="H172" s="36">
        <f t="shared" si="11"/>
        <v>0</v>
      </c>
      <c r="I172" s="36">
        <f t="shared" si="12"/>
        <v>0</v>
      </c>
    </row>
    <row r="173" spans="1:9" s="7" customFormat="1" ht="26.4" x14ac:dyDescent="0.25">
      <c r="A173" s="23"/>
      <c r="B173" s="30" t="s">
        <v>317</v>
      </c>
      <c r="C173" s="27" t="s">
        <v>318</v>
      </c>
      <c r="D173" s="28"/>
      <c r="E173" s="29">
        <v>2271200</v>
      </c>
      <c r="F173" s="29">
        <v>2271200</v>
      </c>
      <c r="G173" s="52">
        <v>0</v>
      </c>
      <c r="H173" s="36">
        <f t="shared" si="11"/>
        <v>0</v>
      </c>
      <c r="I173" s="36">
        <f t="shared" si="12"/>
        <v>0</v>
      </c>
    </row>
    <row r="174" spans="1:9" s="7" customFormat="1" x14ac:dyDescent="0.25">
      <c r="A174" s="23"/>
      <c r="B174" s="30" t="s">
        <v>20</v>
      </c>
      <c r="C174" s="27" t="s">
        <v>319</v>
      </c>
      <c r="D174" s="28"/>
      <c r="E174" s="29">
        <v>2271200</v>
      </c>
      <c r="F174" s="29">
        <v>2271200</v>
      </c>
      <c r="G174" s="52">
        <v>0</v>
      </c>
      <c r="H174" s="36">
        <f t="shared" si="11"/>
        <v>0</v>
      </c>
      <c r="I174" s="36">
        <f t="shared" si="12"/>
        <v>0</v>
      </c>
    </row>
    <row r="175" spans="1:9" s="7" customFormat="1" x14ac:dyDescent="0.25">
      <c r="A175" s="23"/>
      <c r="B175" s="30" t="s">
        <v>5</v>
      </c>
      <c r="C175" s="27" t="s">
        <v>319</v>
      </c>
      <c r="D175" s="28" t="s">
        <v>222</v>
      </c>
      <c r="E175" s="29">
        <v>2271200</v>
      </c>
      <c r="F175" s="29">
        <v>2271200</v>
      </c>
      <c r="G175" s="52">
        <v>0</v>
      </c>
      <c r="H175" s="36">
        <f t="shared" si="11"/>
        <v>0</v>
      </c>
      <c r="I175" s="36">
        <f t="shared" si="12"/>
        <v>0</v>
      </c>
    </row>
    <row r="176" spans="1:9" s="7" customFormat="1" ht="39.6" x14ac:dyDescent="0.25">
      <c r="A176" s="23"/>
      <c r="B176" s="30" t="s">
        <v>19</v>
      </c>
      <c r="C176" s="27" t="s">
        <v>319</v>
      </c>
      <c r="D176" s="28" t="s">
        <v>223</v>
      </c>
      <c r="E176" s="29">
        <v>2271200</v>
      </c>
      <c r="F176" s="29">
        <v>2271200</v>
      </c>
      <c r="G176" s="52">
        <v>0</v>
      </c>
      <c r="H176" s="36">
        <f t="shared" si="11"/>
        <v>0</v>
      </c>
      <c r="I176" s="36">
        <f t="shared" si="12"/>
        <v>0</v>
      </c>
    </row>
    <row r="177" spans="1:9" s="7" customFormat="1" ht="39.6" x14ac:dyDescent="0.25">
      <c r="A177" s="23"/>
      <c r="B177" s="30" t="s">
        <v>320</v>
      </c>
      <c r="C177" s="27" t="s">
        <v>321</v>
      </c>
      <c r="D177" s="28"/>
      <c r="E177" s="29">
        <v>2000000</v>
      </c>
      <c r="F177" s="29">
        <v>2000000</v>
      </c>
      <c r="G177" s="52">
        <v>0</v>
      </c>
      <c r="H177" s="36">
        <f t="shared" si="11"/>
        <v>0</v>
      </c>
      <c r="I177" s="36">
        <f t="shared" si="12"/>
        <v>0</v>
      </c>
    </row>
    <row r="178" spans="1:9" s="7" customFormat="1" x14ac:dyDescent="0.25">
      <c r="A178" s="23"/>
      <c r="B178" s="30" t="s">
        <v>18</v>
      </c>
      <c r="C178" s="27" t="s">
        <v>322</v>
      </c>
      <c r="D178" s="28"/>
      <c r="E178" s="29">
        <v>2000000</v>
      </c>
      <c r="F178" s="29">
        <v>2000000</v>
      </c>
      <c r="G178" s="52">
        <v>0</v>
      </c>
      <c r="H178" s="36">
        <f t="shared" si="11"/>
        <v>0</v>
      </c>
      <c r="I178" s="36">
        <f t="shared" si="12"/>
        <v>0</v>
      </c>
    </row>
    <row r="179" spans="1:9" s="7" customFormat="1" ht="26.4" x14ac:dyDescent="0.25">
      <c r="A179" s="23"/>
      <c r="B179" s="30" t="s">
        <v>3</v>
      </c>
      <c r="C179" s="27" t="s">
        <v>322</v>
      </c>
      <c r="D179" s="28" t="s">
        <v>218</v>
      </c>
      <c r="E179" s="29">
        <v>2000000</v>
      </c>
      <c r="F179" s="29">
        <v>2000000</v>
      </c>
      <c r="G179" s="52">
        <v>0</v>
      </c>
      <c r="H179" s="36">
        <f t="shared" si="11"/>
        <v>0</v>
      </c>
      <c r="I179" s="36">
        <f t="shared" si="12"/>
        <v>0</v>
      </c>
    </row>
    <row r="180" spans="1:9" s="7" customFormat="1" ht="26.4" x14ac:dyDescent="0.25">
      <c r="A180" s="23"/>
      <c r="B180" s="30" t="s">
        <v>2</v>
      </c>
      <c r="C180" s="27" t="s">
        <v>322</v>
      </c>
      <c r="D180" s="28" t="s">
        <v>219</v>
      </c>
      <c r="E180" s="29">
        <v>2000000</v>
      </c>
      <c r="F180" s="29">
        <v>2000000</v>
      </c>
      <c r="G180" s="52">
        <v>0</v>
      </c>
      <c r="H180" s="36">
        <f t="shared" si="11"/>
        <v>0</v>
      </c>
      <c r="I180" s="36">
        <f t="shared" si="12"/>
        <v>0</v>
      </c>
    </row>
    <row r="181" spans="1:9" s="7" customFormat="1" x14ac:dyDescent="0.25">
      <c r="A181" s="23"/>
      <c r="B181" s="26" t="s">
        <v>323</v>
      </c>
      <c r="C181" s="27" t="s">
        <v>324</v>
      </c>
      <c r="D181" s="28"/>
      <c r="E181" s="29">
        <v>3920000</v>
      </c>
      <c r="F181" s="29">
        <v>3920000</v>
      </c>
      <c r="G181" s="52">
        <v>0</v>
      </c>
      <c r="H181" s="36">
        <f t="shared" si="11"/>
        <v>0</v>
      </c>
      <c r="I181" s="36">
        <f t="shared" si="12"/>
        <v>0</v>
      </c>
    </row>
    <row r="182" spans="1:9" s="7" customFormat="1" ht="52.8" x14ac:dyDescent="0.25">
      <c r="A182" s="23"/>
      <c r="B182" s="30" t="s">
        <v>325</v>
      </c>
      <c r="C182" s="27" t="s">
        <v>326</v>
      </c>
      <c r="D182" s="28"/>
      <c r="E182" s="29">
        <v>3920000</v>
      </c>
      <c r="F182" s="29">
        <v>3920000</v>
      </c>
      <c r="G182" s="52">
        <v>0</v>
      </c>
      <c r="H182" s="36">
        <f t="shared" si="11"/>
        <v>0</v>
      </c>
      <c r="I182" s="36">
        <f t="shared" si="12"/>
        <v>0</v>
      </c>
    </row>
    <row r="183" spans="1:9" s="7" customFormat="1" x14ac:dyDescent="0.25">
      <c r="A183" s="23"/>
      <c r="B183" s="30" t="s">
        <v>18</v>
      </c>
      <c r="C183" s="27" t="s">
        <v>327</v>
      </c>
      <c r="D183" s="28"/>
      <c r="E183" s="29">
        <v>3920000</v>
      </c>
      <c r="F183" s="29">
        <v>3920000</v>
      </c>
      <c r="G183" s="52">
        <v>0</v>
      </c>
      <c r="H183" s="36">
        <f t="shared" si="11"/>
        <v>0</v>
      </c>
      <c r="I183" s="36">
        <f t="shared" si="12"/>
        <v>0</v>
      </c>
    </row>
    <row r="184" spans="1:9" s="7" customFormat="1" ht="26.4" x14ac:dyDescent="0.25">
      <c r="A184" s="23"/>
      <c r="B184" s="30" t="s">
        <v>3</v>
      </c>
      <c r="C184" s="27" t="s">
        <v>327</v>
      </c>
      <c r="D184" s="28" t="s">
        <v>218</v>
      </c>
      <c r="E184" s="29">
        <v>2370000</v>
      </c>
      <c r="F184" s="29">
        <v>2370000</v>
      </c>
      <c r="G184" s="52">
        <v>0</v>
      </c>
      <c r="H184" s="36">
        <f t="shared" si="11"/>
        <v>0</v>
      </c>
      <c r="I184" s="36">
        <f t="shared" si="12"/>
        <v>0</v>
      </c>
    </row>
    <row r="185" spans="1:9" s="7" customFormat="1" ht="26.4" x14ac:dyDescent="0.25">
      <c r="A185" s="23"/>
      <c r="B185" s="30" t="s">
        <v>2</v>
      </c>
      <c r="C185" s="27" t="s">
        <v>327</v>
      </c>
      <c r="D185" s="28" t="s">
        <v>219</v>
      </c>
      <c r="E185" s="29">
        <v>2370000</v>
      </c>
      <c r="F185" s="29">
        <v>2370000</v>
      </c>
      <c r="G185" s="52">
        <v>0</v>
      </c>
      <c r="H185" s="36">
        <f t="shared" si="11"/>
        <v>0</v>
      </c>
      <c r="I185" s="36">
        <f t="shared" si="12"/>
        <v>0</v>
      </c>
    </row>
    <row r="186" spans="1:9" s="7" customFormat="1" ht="26.4" x14ac:dyDescent="0.25">
      <c r="A186" s="23"/>
      <c r="B186" s="30" t="s">
        <v>29</v>
      </c>
      <c r="C186" s="27" t="s">
        <v>327</v>
      </c>
      <c r="D186" s="28" t="s">
        <v>210</v>
      </c>
      <c r="E186" s="29">
        <v>1550000</v>
      </c>
      <c r="F186" s="29">
        <v>1550000</v>
      </c>
      <c r="G186" s="52">
        <v>0</v>
      </c>
      <c r="H186" s="36">
        <f t="shared" si="11"/>
        <v>0</v>
      </c>
      <c r="I186" s="36">
        <f t="shared" si="12"/>
        <v>0</v>
      </c>
    </row>
    <row r="187" spans="1:9" s="7" customFormat="1" x14ac:dyDescent="0.25">
      <c r="A187" s="23"/>
      <c r="B187" s="30" t="s">
        <v>54</v>
      </c>
      <c r="C187" s="27" t="s">
        <v>327</v>
      </c>
      <c r="D187" s="28" t="s">
        <v>211</v>
      </c>
      <c r="E187" s="29">
        <v>1550000</v>
      </c>
      <c r="F187" s="29">
        <v>1550000</v>
      </c>
      <c r="G187" s="52">
        <v>0</v>
      </c>
      <c r="H187" s="36">
        <f t="shared" si="11"/>
        <v>0</v>
      </c>
      <c r="I187" s="36">
        <f t="shared" si="12"/>
        <v>0</v>
      </c>
    </row>
    <row r="188" spans="1:9" s="7" customFormat="1" ht="26.4" x14ac:dyDescent="0.25">
      <c r="A188" s="23"/>
      <c r="B188" s="26" t="s">
        <v>328</v>
      </c>
      <c r="C188" s="27" t="s">
        <v>329</v>
      </c>
      <c r="D188" s="28"/>
      <c r="E188" s="29">
        <v>230200400</v>
      </c>
      <c r="F188" s="29">
        <v>230412900</v>
      </c>
      <c r="G188" s="52">
        <v>21243618.809999999</v>
      </c>
      <c r="H188" s="36">
        <f t="shared" si="11"/>
        <v>9.2283153330750073E-2</v>
      </c>
      <c r="I188" s="36">
        <f t="shared" si="12"/>
        <v>9.2198044510528696E-2</v>
      </c>
    </row>
    <row r="189" spans="1:9" s="7" customFormat="1" ht="26.4" x14ac:dyDescent="0.25">
      <c r="A189" s="23"/>
      <c r="B189" s="30" t="s">
        <v>330</v>
      </c>
      <c r="C189" s="27" t="s">
        <v>331</v>
      </c>
      <c r="D189" s="28"/>
      <c r="E189" s="29">
        <v>71139500</v>
      </c>
      <c r="F189" s="29">
        <v>75725400</v>
      </c>
      <c r="G189" s="52">
        <v>7623130.1299999999</v>
      </c>
      <c r="H189" s="36">
        <f t="shared" si="11"/>
        <v>0.10715748817464278</v>
      </c>
      <c r="I189" s="36">
        <f t="shared" si="12"/>
        <v>0.10066807346016</v>
      </c>
    </row>
    <row r="190" spans="1:9" s="7" customFormat="1" x14ac:dyDescent="0.25">
      <c r="A190" s="23"/>
      <c r="B190" s="30" t="s">
        <v>127</v>
      </c>
      <c r="C190" s="27" t="s">
        <v>332</v>
      </c>
      <c r="D190" s="28"/>
      <c r="E190" s="29">
        <v>56557800</v>
      </c>
      <c r="F190" s="29">
        <v>58136800</v>
      </c>
      <c r="G190" s="52">
        <v>6280772.7699999996</v>
      </c>
      <c r="H190" s="36">
        <f t="shared" si="11"/>
        <v>0.11105051416427088</v>
      </c>
      <c r="I190" s="36">
        <f t="shared" si="12"/>
        <v>0.10803437358093324</v>
      </c>
    </row>
    <row r="191" spans="1:9" s="7" customFormat="1" ht="26.4" x14ac:dyDescent="0.25">
      <c r="A191" s="23"/>
      <c r="B191" s="30" t="s">
        <v>25</v>
      </c>
      <c r="C191" s="27" t="s">
        <v>333</v>
      </c>
      <c r="D191" s="28"/>
      <c r="E191" s="29">
        <v>56557800</v>
      </c>
      <c r="F191" s="29">
        <v>58044400</v>
      </c>
      <c r="G191" s="52">
        <v>6280772.7699999996</v>
      </c>
      <c r="H191" s="36">
        <f t="shared" si="11"/>
        <v>0.11105051416427088</v>
      </c>
      <c r="I191" s="36">
        <f t="shared" si="12"/>
        <v>0.10820635186167829</v>
      </c>
    </row>
    <row r="192" spans="1:9" s="7" customFormat="1" ht="26.4" x14ac:dyDescent="0.25">
      <c r="A192" s="23"/>
      <c r="B192" s="30" t="s">
        <v>29</v>
      </c>
      <c r="C192" s="27" t="s">
        <v>333</v>
      </c>
      <c r="D192" s="28" t="s">
        <v>210</v>
      </c>
      <c r="E192" s="29">
        <v>56557800</v>
      </c>
      <c r="F192" s="29">
        <v>58044400</v>
      </c>
      <c r="G192" s="52">
        <v>6280772.7699999996</v>
      </c>
      <c r="H192" s="36">
        <f t="shared" si="11"/>
        <v>0.11105051416427088</v>
      </c>
      <c r="I192" s="36">
        <f t="shared" si="12"/>
        <v>0.10820635186167829</v>
      </c>
    </row>
    <row r="193" spans="1:9" s="7" customFormat="1" x14ac:dyDescent="0.25">
      <c r="A193" s="23"/>
      <c r="B193" s="30" t="s">
        <v>28</v>
      </c>
      <c r="C193" s="27" t="s">
        <v>333</v>
      </c>
      <c r="D193" s="28" t="s">
        <v>212</v>
      </c>
      <c r="E193" s="29">
        <v>56557800</v>
      </c>
      <c r="F193" s="29">
        <v>58044400</v>
      </c>
      <c r="G193" s="52">
        <v>6280772.7699999996</v>
      </c>
      <c r="H193" s="36">
        <f t="shared" si="11"/>
        <v>0.11105051416427088</v>
      </c>
      <c r="I193" s="36">
        <f t="shared" si="12"/>
        <v>0.10820635186167829</v>
      </c>
    </row>
    <row r="194" spans="1:9" s="7" customFormat="1" x14ac:dyDescent="0.25">
      <c r="A194" s="23"/>
      <c r="B194" s="30" t="s">
        <v>126</v>
      </c>
      <c r="C194" s="27" t="s">
        <v>334</v>
      </c>
      <c r="D194" s="28"/>
      <c r="E194" s="29">
        <v>0</v>
      </c>
      <c r="F194" s="29">
        <v>92400</v>
      </c>
      <c r="G194" s="52">
        <v>0</v>
      </c>
      <c r="H194" s="36">
        <v>0</v>
      </c>
      <c r="I194" s="36">
        <f t="shared" si="12"/>
        <v>0</v>
      </c>
    </row>
    <row r="195" spans="1:9" s="7" customFormat="1" ht="26.4" x14ac:dyDescent="0.25">
      <c r="A195" s="23"/>
      <c r="B195" s="30" t="s">
        <v>29</v>
      </c>
      <c r="C195" s="27" t="s">
        <v>334</v>
      </c>
      <c r="D195" s="28" t="s">
        <v>210</v>
      </c>
      <c r="E195" s="29">
        <v>0</v>
      </c>
      <c r="F195" s="29">
        <v>92400</v>
      </c>
      <c r="G195" s="52">
        <v>0</v>
      </c>
      <c r="H195" s="36">
        <v>0</v>
      </c>
      <c r="I195" s="36">
        <f t="shared" si="12"/>
        <v>0</v>
      </c>
    </row>
    <row r="196" spans="1:9" s="7" customFormat="1" x14ac:dyDescent="0.25">
      <c r="A196" s="23"/>
      <c r="B196" s="30" t="s">
        <v>28</v>
      </c>
      <c r="C196" s="27" t="s">
        <v>334</v>
      </c>
      <c r="D196" s="28" t="s">
        <v>212</v>
      </c>
      <c r="E196" s="29">
        <v>0</v>
      </c>
      <c r="F196" s="29">
        <v>92400</v>
      </c>
      <c r="G196" s="52">
        <v>0</v>
      </c>
      <c r="H196" s="36">
        <v>0</v>
      </c>
      <c r="I196" s="36">
        <f t="shared" si="12"/>
        <v>0</v>
      </c>
    </row>
    <row r="197" spans="1:9" s="7" customFormat="1" x14ac:dyDescent="0.25">
      <c r="A197" s="23"/>
      <c r="B197" s="30" t="s">
        <v>125</v>
      </c>
      <c r="C197" s="27" t="s">
        <v>335</v>
      </c>
      <c r="D197" s="28"/>
      <c r="E197" s="29">
        <v>13306300</v>
      </c>
      <c r="F197" s="29">
        <v>16393100</v>
      </c>
      <c r="G197" s="52">
        <v>1339894.3600000001</v>
      </c>
      <c r="H197" s="36">
        <f t="shared" si="11"/>
        <v>0.10069623862380978</v>
      </c>
      <c r="I197" s="36">
        <f t="shared" si="12"/>
        <v>8.1735264227022347E-2</v>
      </c>
    </row>
    <row r="198" spans="1:9" s="7" customFormat="1" ht="26.4" x14ac:dyDescent="0.25">
      <c r="A198" s="23"/>
      <c r="B198" s="30" t="s">
        <v>25</v>
      </c>
      <c r="C198" s="27" t="s">
        <v>336</v>
      </c>
      <c r="D198" s="28"/>
      <c r="E198" s="29">
        <v>13306300</v>
      </c>
      <c r="F198" s="29">
        <v>16393100</v>
      </c>
      <c r="G198" s="52">
        <v>1339894.3600000001</v>
      </c>
      <c r="H198" s="36">
        <f t="shared" si="11"/>
        <v>0.10069623862380978</v>
      </c>
      <c r="I198" s="36">
        <f t="shared" si="12"/>
        <v>8.1735264227022347E-2</v>
      </c>
    </row>
    <row r="199" spans="1:9" s="7" customFormat="1" ht="26.4" x14ac:dyDescent="0.25">
      <c r="A199" s="23"/>
      <c r="B199" s="30" t="s">
        <v>29</v>
      </c>
      <c r="C199" s="27" t="s">
        <v>336</v>
      </c>
      <c r="D199" s="28" t="s">
        <v>210</v>
      </c>
      <c r="E199" s="29">
        <v>13306300</v>
      </c>
      <c r="F199" s="29">
        <v>16393100</v>
      </c>
      <c r="G199" s="52">
        <v>1339894.3600000001</v>
      </c>
      <c r="H199" s="36">
        <f t="shared" si="11"/>
        <v>0.10069623862380978</v>
      </c>
      <c r="I199" s="36">
        <f t="shared" si="12"/>
        <v>8.1735264227022347E-2</v>
      </c>
    </row>
    <row r="200" spans="1:9" s="7" customFormat="1" x14ac:dyDescent="0.25">
      <c r="A200" s="23"/>
      <c r="B200" s="30" t="s">
        <v>28</v>
      </c>
      <c r="C200" s="27" t="s">
        <v>336</v>
      </c>
      <c r="D200" s="28" t="s">
        <v>212</v>
      </c>
      <c r="E200" s="29">
        <v>13306300</v>
      </c>
      <c r="F200" s="29">
        <v>16393100</v>
      </c>
      <c r="G200" s="52">
        <v>1339894.3600000001</v>
      </c>
      <c r="H200" s="36">
        <f t="shared" si="11"/>
        <v>0.10069623862380978</v>
      </c>
      <c r="I200" s="36">
        <f t="shared" si="12"/>
        <v>8.1735264227022347E-2</v>
      </c>
    </row>
    <row r="201" spans="1:9" s="7" customFormat="1" x14ac:dyDescent="0.25">
      <c r="A201" s="23"/>
      <c r="B201" s="30" t="s">
        <v>337</v>
      </c>
      <c r="C201" s="27" t="s">
        <v>338</v>
      </c>
      <c r="D201" s="28"/>
      <c r="E201" s="29">
        <v>1275400</v>
      </c>
      <c r="F201" s="29">
        <v>1195500</v>
      </c>
      <c r="G201" s="52">
        <v>2463</v>
      </c>
      <c r="H201" s="36">
        <f t="shared" si="11"/>
        <v>1.9311588521248235E-3</v>
      </c>
      <c r="I201" s="36">
        <f t="shared" si="12"/>
        <v>2.0602258469259722E-3</v>
      </c>
    </row>
    <row r="202" spans="1:9" s="7" customFormat="1" x14ac:dyDescent="0.25">
      <c r="A202" s="23"/>
      <c r="B202" s="30" t="s">
        <v>339</v>
      </c>
      <c r="C202" s="27" t="s">
        <v>340</v>
      </c>
      <c r="D202" s="28"/>
      <c r="E202" s="29">
        <v>79900</v>
      </c>
      <c r="F202" s="29">
        <v>821000</v>
      </c>
      <c r="G202" s="52">
        <v>0</v>
      </c>
      <c r="H202" s="36">
        <f t="shared" si="11"/>
        <v>0</v>
      </c>
      <c r="I202" s="36">
        <f t="shared" si="12"/>
        <v>0</v>
      </c>
    </row>
    <row r="203" spans="1:9" s="7" customFormat="1" ht="26.4" x14ac:dyDescent="0.25">
      <c r="A203" s="23"/>
      <c r="B203" s="30" t="s">
        <v>29</v>
      </c>
      <c r="C203" s="27" t="s">
        <v>340</v>
      </c>
      <c r="D203" s="28" t="s">
        <v>210</v>
      </c>
      <c r="E203" s="29">
        <v>79900</v>
      </c>
      <c r="F203" s="29">
        <v>821000</v>
      </c>
      <c r="G203" s="52">
        <v>0</v>
      </c>
      <c r="H203" s="36">
        <f t="shared" si="11"/>
        <v>0</v>
      </c>
      <c r="I203" s="36">
        <f t="shared" si="12"/>
        <v>0</v>
      </c>
    </row>
    <row r="204" spans="1:9" s="7" customFormat="1" x14ac:dyDescent="0.25">
      <c r="A204" s="23"/>
      <c r="B204" s="30" t="s">
        <v>54</v>
      </c>
      <c r="C204" s="27" t="s">
        <v>340</v>
      </c>
      <c r="D204" s="28" t="s">
        <v>211</v>
      </c>
      <c r="E204" s="29">
        <v>0</v>
      </c>
      <c r="F204" s="29">
        <v>821000</v>
      </c>
      <c r="G204" s="52">
        <v>0</v>
      </c>
      <c r="H204" s="36">
        <v>0</v>
      </c>
      <c r="I204" s="36">
        <f t="shared" si="12"/>
        <v>0</v>
      </c>
    </row>
    <row r="205" spans="1:9" s="7" customFormat="1" x14ac:dyDescent="0.25">
      <c r="A205" s="23"/>
      <c r="B205" s="30" t="s">
        <v>28</v>
      </c>
      <c r="C205" s="27" t="s">
        <v>340</v>
      </c>
      <c r="D205" s="28" t="s">
        <v>212</v>
      </c>
      <c r="E205" s="29">
        <v>79900</v>
      </c>
      <c r="F205" s="29">
        <v>0</v>
      </c>
      <c r="G205" s="52">
        <v>0</v>
      </c>
      <c r="H205" s="36">
        <f t="shared" si="11"/>
        <v>0</v>
      </c>
      <c r="I205" s="36"/>
    </row>
    <row r="206" spans="1:9" s="7" customFormat="1" ht="26.4" x14ac:dyDescent="0.25">
      <c r="A206" s="23"/>
      <c r="B206" s="30" t="s">
        <v>341</v>
      </c>
      <c r="C206" s="27" t="s">
        <v>342</v>
      </c>
      <c r="D206" s="28"/>
      <c r="E206" s="29">
        <v>1016100</v>
      </c>
      <c r="F206" s="29">
        <v>318300</v>
      </c>
      <c r="G206" s="52">
        <v>0</v>
      </c>
      <c r="H206" s="36">
        <f t="shared" si="11"/>
        <v>0</v>
      </c>
      <c r="I206" s="36">
        <f t="shared" si="12"/>
        <v>0</v>
      </c>
    </row>
    <row r="207" spans="1:9" s="7" customFormat="1" ht="26.4" x14ac:dyDescent="0.25">
      <c r="A207" s="23"/>
      <c r="B207" s="30" t="s">
        <v>29</v>
      </c>
      <c r="C207" s="27" t="s">
        <v>342</v>
      </c>
      <c r="D207" s="28" t="s">
        <v>210</v>
      </c>
      <c r="E207" s="29">
        <v>1016100</v>
      </c>
      <c r="F207" s="29">
        <v>318300</v>
      </c>
      <c r="G207" s="52">
        <v>0</v>
      </c>
      <c r="H207" s="36">
        <f t="shared" si="11"/>
        <v>0</v>
      </c>
      <c r="I207" s="36">
        <f t="shared" si="12"/>
        <v>0</v>
      </c>
    </row>
    <row r="208" spans="1:9" s="7" customFormat="1" x14ac:dyDescent="0.25">
      <c r="A208" s="23"/>
      <c r="B208" s="30" t="s">
        <v>54</v>
      </c>
      <c r="C208" s="27" t="s">
        <v>342</v>
      </c>
      <c r="D208" s="28" t="s">
        <v>211</v>
      </c>
      <c r="E208" s="29">
        <v>697800</v>
      </c>
      <c r="F208" s="29">
        <v>0</v>
      </c>
      <c r="G208" s="52">
        <v>0</v>
      </c>
      <c r="H208" s="36">
        <f t="shared" si="11"/>
        <v>0</v>
      </c>
      <c r="I208" s="36"/>
    </row>
    <row r="209" spans="1:9" s="7" customFormat="1" x14ac:dyDescent="0.25">
      <c r="A209" s="23"/>
      <c r="B209" s="30" t="s">
        <v>28</v>
      </c>
      <c r="C209" s="27" t="s">
        <v>342</v>
      </c>
      <c r="D209" s="28" t="s">
        <v>212</v>
      </c>
      <c r="E209" s="29">
        <v>318300</v>
      </c>
      <c r="F209" s="29">
        <v>318300</v>
      </c>
      <c r="G209" s="52">
        <v>0</v>
      </c>
      <c r="H209" s="36">
        <f t="shared" si="11"/>
        <v>0</v>
      </c>
      <c r="I209" s="36">
        <f t="shared" si="12"/>
        <v>0</v>
      </c>
    </row>
    <row r="210" spans="1:9" s="7" customFormat="1" ht="39.6" x14ac:dyDescent="0.25">
      <c r="A210" s="23"/>
      <c r="B210" s="30" t="s">
        <v>343</v>
      </c>
      <c r="C210" s="27" t="s">
        <v>344</v>
      </c>
      <c r="D210" s="28"/>
      <c r="E210" s="29">
        <v>179400</v>
      </c>
      <c r="F210" s="29">
        <v>56200</v>
      </c>
      <c r="G210" s="52">
        <v>2463</v>
      </c>
      <c r="H210" s="36">
        <f t="shared" si="11"/>
        <v>1.3729096989966555E-2</v>
      </c>
      <c r="I210" s="36">
        <f t="shared" si="12"/>
        <v>4.382562277580071E-2</v>
      </c>
    </row>
    <row r="211" spans="1:9" s="7" customFormat="1" ht="26.4" x14ac:dyDescent="0.25">
      <c r="A211" s="23"/>
      <c r="B211" s="30" t="s">
        <v>29</v>
      </c>
      <c r="C211" s="27" t="s">
        <v>344</v>
      </c>
      <c r="D211" s="28" t="s">
        <v>210</v>
      </c>
      <c r="E211" s="29">
        <v>179400</v>
      </c>
      <c r="F211" s="29">
        <v>56200</v>
      </c>
      <c r="G211" s="52">
        <v>2463</v>
      </c>
      <c r="H211" s="36">
        <f t="shared" si="11"/>
        <v>1.3729096989966555E-2</v>
      </c>
      <c r="I211" s="36">
        <f t="shared" si="12"/>
        <v>4.382562277580071E-2</v>
      </c>
    </row>
    <row r="212" spans="1:9" s="7" customFormat="1" x14ac:dyDescent="0.25">
      <c r="A212" s="23"/>
      <c r="B212" s="30" t="s">
        <v>54</v>
      </c>
      <c r="C212" s="27" t="s">
        <v>344</v>
      </c>
      <c r="D212" s="28" t="s">
        <v>211</v>
      </c>
      <c r="E212" s="29">
        <v>123200</v>
      </c>
      <c r="F212" s="29">
        <v>0</v>
      </c>
      <c r="G212" s="52">
        <v>0</v>
      </c>
      <c r="H212" s="36">
        <f t="shared" si="11"/>
        <v>0</v>
      </c>
      <c r="I212" s="36">
        <v>0</v>
      </c>
    </row>
    <row r="213" spans="1:9" s="7" customFormat="1" x14ac:dyDescent="0.25">
      <c r="A213" s="23"/>
      <c r="B213" s="30" t="s">
        <v>28</v>
      </c>
      <c r="C213" s="27" t="s">
        <v>344</v>
      </c>
      <c r="D213" s="28" t="s">
        <v>212</v>
      </c>
      <c r="E213" s="29">
        <v>56200</v>
      </c>
      <c r="F213" s="29">
        <v>56200</v>
      </c>
      <c r="G213" s="52">
        <v>2463</v>
      </c>
      <c r="H213" s="36">
        <f t="shared" si="11"/>
        <v>4.382562277580071E-2</v>
      </c>
      <c r="I213" s="36">
        <f t="shared" si="12"/>
        <v>4.382562277580071E-2</v>
      </c>
    </row>
    <row r="214" spans="1:9" s="7" customFormat="1" ht="26.4" x14ac:dyDescent="0.25">
      <c r="A214" s="23"/>
      <c r="B214" s="30" t="s">
        <v>345</v>
      </c>
      <c r="C214" s="27" t="s">
        <v>346</v>
      </c>
      <c r="D214" s="28"/>
      <c r="E214" s="29">
        <v>158775800</v>
      </c>
      <c r="F214" s="29">
        <v>154402400</v>
      </c>
      <c r="G214" s="52">
        <v>13620488.68</v>
      </c>
      <c r="H214" s="36">
        <f t="shared" si="11"/>
        <v>8.5784412234106197E-2</v>
      </c>
      <c r="I214" s="36">
        <f t="shared" si="12"/>
        <v>8.8214229053434401E-2</v>
      </c>
    </row>
    <row r="215" spans="1:9" s="7" customFormat="1" ht="26.4" x14ac:dyDescent="0.25">
      <c r="A215" s="23"/>
      <c r="B215" s="30" t="s">
        <v>123</v>
      </c>
      <c r="C215" s="27" t="s">
        <v>347</v>
      </c>
      <c r="D215" s="28"/>
      <c r="E215" s="29">
        <v>72745300</v>
      </c>
      <c r="F215" s="29">
        <v>72845300</v>
      </c>
      <c r="G215" s="52">
        <v>5679692.1299999999</v>
      </c>
      <c r="H215" s="36">
        <f t="shared" si="11"/>
        <v>7.8076413596479766E-2</v>
      </c>
      <c r="I215" s="36">
        <f t="shared" si="12"/>
        <v>7.7969232469356289E-2</v>
      </c>
    </row>
    <row r="216" spans="1:9" s="7" customFormat="1" ht="26.4" x14ac:dyDescent="0.25">
      <c r="A216" s="23"/>
      <c r="B216" s="30" t="s">
        <v>25</v>
      </c>
      <c r="C216" s="27" t="s">
        <v>348</v>
      </c>
      <c r="D216" s="28"/>
      <c r="E216" s="29">
        <v>72745300</v>
      </c>
      <c r="F216" s="29">
        <v>72745300</v>
      </c>
      <c r="G216" s="52">
        <v>5679692.1299999999</v>
      </c>
      <c r="H216" s="36">
        <f t="shared" si="11"/>
        <v>7.8076413596479766E-2</v>
      </c>
      <c r="I216" s="36">
        <f t="shared" si="12"/>
        <v>7.8076413596479766E-2</v>
      </c>
    </row>
    <row r="217" spans="1:9" s="7" customFormat="1" ht="26.4" x14ac:dyDescent="0.25">
      <c r="A217" s="23"/>
      <c r="B217" s="30" t="s">
        <v>29</v>
      </c>
      <c r="C217" s="27" t="s">
        <v>348</v>
      </c>
      <c r="D217" s="28" t="s">
        <v>210</v>
      </c>
      <c r="E217" s="29">
        <v>72745300</v>
      </c>
      <c r="F217" s="29">
        <v>72745300</v>
      </c>
      <c r="G217" s="52">
        <v>5679692.1299999999</v>
      </c>
      <c r="H217" s="36">
        <f t="shared" si="11"/>
        <v>7.8076413596479766E-2</v>
      </c>
      <c r="I217" s="36">
        <f t="shared" si="12"/>
        <v>7.8076413596479766E-2</v>
      </c>
    </row>
    <row r="218" spans="1:9" s="7" customFormat="1" x14ac:dyDescent="0.25">
      <c r="A218" s="23"/>
      <c r="B218" s="30" t="s">
        <v>54</v>
      </c>
      <c r="C218" s="27" t="s">
        <v>348</v>
      </c>
      <c r="D218" s="28" t="s">
        <v>211</v>
      </c>
      <c r="E218" s="29">
        <v>72745300</v>
      </c>
      <c r="F218" s="29">
        <v>72745300</v>
      </c>
      <c r="G218" s="52">
        <v>5679692.1299999999</v>
      </c>
      <c r="H218" s="36">
        <f t="shared" si="11"/>
        <v>7.8076413596479766E-2</v>
      </c>
      <c r="I218" s="36">
        <f t="shared" si="12"/>
        <v>7.8076413596479766E-2</v>
      </c>
    </row>
    <row r="219" spans="1:9" s="7" customFormat="1" ht="26.4" x14ac:dyDescent="0.25">
      <c r="A219" s="23"/>
      <c r="B219" s="30" t="s">
        <v>133</v>
      </c>
      <c r="C219" s="27" t="s">
        <v>349</v>
      </c>
      <c r="D219" s="28"/>
      <c r="E219" s="29">
        <v>0</v>
      </c>
      <c r="F219" s="29">
        <v>100000</v>
      </c>
      <c r="G219" s="52">
        <v>0</v>
      </c>
      <c r="H219" s="36">
        <v>0</v>
      </c>
      <c r="I219" s="36">
        <f t="shared" si="12"/>
        <v>0</v>
      </c>
    </row>
    <row r="220" spans="1:9" s="7" customFormat="1" ht="26.4" x14ac:dyDescent="0.25">
      <c r="A220" s="23"/>
      <c r="B220" s="30" t="s">
        <v>29</v>
      </c>
      <c r="C220" s="27" t="s">
        <v>349</v>
      </c>
      <c r="D220" s="28" t="s">
        <v>210</v>
      </c>
      <c r="E220" s="29">
        <v>0</v>
      </c>
      <c r="F220" s="29">
        <v>100000</v>
      </c>
      <c r="G220" s="52">
        <v>0</v>
      </c>
      <c r="H220" s="36">
        <v>0</v>
      </c>
      <c r="I220" s="36">
        <f t="shared" si="12"/>
        <v>0</v>
      </c>
    </row>
    <row r="221" spans="1:9" s="7" customFormat="1" x14ac:dyDescent="0.25">
      <c r="A221" s="23"/>
      <c r="B221" s="30" t="s">
        <v>54</v>
      </c>
      <c r="C221" s="27" t="s">
        <v>349</v>
      </c>
      <c r="D221" s="28" t="s">
        <v>211</v>
      </c>
      <c r="E221" s="29">
        <v>0</v>
      </c>
      <c r="F221" s="29">
        <v>100000</v>
      </c>
      <c r="G221" s="52">
        <v>0</v>
      </c>
      <c r="H221" s="36">
        <v>0</v>
      </c>
      <c r="I221" s="36">
        <f t="shared" si="12"/>
        <v>0</v>
      </c>
    </row>
    <row r="222" spans="1:9" s="7" customFormat="1" x14ac:dyDescent="0.25">
      <c r="A222" s="23"/>
      <c r="B222" s="30" t="s">
        <v>122</v>
      </c>
      <c r="C222" s="27" t="s">
        <v>350</v>
      </c>
      <c r="D222" s="28"/>
      <c r="E222" s="29">
        <v>250000</v>
      </c>
      <c r="F222" s="29">
        <v>250000</v>
      </c>
      <c r="G222" s="52">
        <v>0</v>
      </c>
      <c r="H222" s="36">
        <f t="shared" si="11"/>
        <v>0</v>
      </c>
      <c r="I222" s="36">
        <f t="shared" si="12"/>
        <v>0</v>
      </c>
    </row>
    <row r="223" spans="1:9" s="7" customFormat="1" ht="26.4" x14ac:dyDescent="0.25">
      <c r="A223" s="23"/>
      <c r="B223" s="30" t="s">
        <v>25</v>
      </c>
      <c r="C223" s="27" t="s">
        <v>351</v>
      </c>
      <c r="D223" s="28"/>
      <c r="E223" s="29">
        <v>250000</v>
      </c>
      <c r="F223" s="29">
        <v>250000</v>
      </c>
      <c r="G223" s="52">
        <v>0</v>
      </c>
      <c r="H223" s="36">
        <f t="shared" si="11"/>
        <v>0</v>
      </c>
      <c r="I223" s="36">
        <f t="shared" si="12"/>
        <v>0</v>
      </c>
    </row>
    <row r="224" spans="1:9" s="7" customFormat="1" ht="26.4" x14ac:dyDescent="0.25">
      <c r="A224" s="23"/>
      <c r="B224" s="30" t="s">
        <v>29</v>
      </c>
      <c r="C224" s="27" t="s">
        <v>351</v>
      </c>
      <c r="D224" s="28" t="s">
        <v>210</v>
      </c>
      <c r="E224" s="29">
        <v>250000</v>
      </c>
      <c r="F224" s="29">
        <v>250000</v>
      </c>
      <c r="G224" s="52">
        <v>0</v>
      </c>
      <c r="H224" s="36">
        <f t="shared" si="11"/>
        <v>0</v>
      </c>
      <c r="I224" s="36">
        <f t="shared" si="12"/>
        <v>0</v>
      </c>
    </row>
    <row r="225" spans="1:9" s="7" customFormat="1" x14ac:dyDescent="0.25">
      <c r="A225" s="23"/>
      <c r="B225" s="30" t="s">
        <v>28</v>
      </c>
      <c r="C225" s="27" t="s">
        <v>351</v>
      </c>
      <c r="D225" s="28" t="s">
        <v>212</v>
      </c>
      <c r="E225" s="29">
        <v>250000</v>
      </c>
      <c r="F225" s="29">
        <v>250000</v>
      </c>
      <c r="G225" s="52">
        <v>0</v>
      </c>
      <c r="H225" s="36">
        <f t="shared" si="11"/>
        <v>0</v>
      </c>
      <c r="I225" s="36">
        <f t="shared" si="12"/>
        <v>0</v>
      </c>
    </row>
    <row r="226" spans="1:9" s="7" customFormat="1" ht="26.4" x14ac:dyDescent="0.25">
      <c r="A226" s="23"/>
      <c r="B226" s="30" t="s">
        <v>121</v>
      </c>
      <c r="C226" s="27" t="s">
        <v>352</v>
      </c>
      <c r="D226" s="28"/>
      <c r="E226" s="29">
        <v>30000</v>
      </c>
      <c r="F226" s="29">
        <v>30000</v>
      </c>
      <c r="G226" s="52">
        <v>0</v>
      </c>
      <c r="H226" s="36">
        <f t="shared" si="11"/>
        <v>0</v>
      </c>
      <c r="I226" s="36">
        <f t="shared" si="12"/>
        <v>0</v>
      </c>
    </row>
    <row r="227" spans="1:9" s="7" customFormat="1" ht="26.4" x14ac:dyDescent="0.25">
      <c r="A227" s="23"/>
      <c r="B227" s="30" t="s">
        <v>25</v>
      </c>
      <c r="C227" s="27" t="s">
        <v>353</v>
      </c>
      <c r="D227" s="28"/>
      <c r="E227" s="29">
        <v>30000</v>
      </c>
      <c r="F227" s="29">
        <v>30000</v>
      </c>
      <c r="G227" s="52">
        <v>0</v>
      </c>
      <c r="H227" s="36">
        <f t="shared" si="11"/>
        <v>0</v>
      </c>
      <c r="I227" s="36">
        <f t="shared" si="12"/>
        <v>0</v>
      </c>
    </row>
    <row r="228" spans="1:9" s="7" customFormat="1" ht="26.4" x14ac:dyDescent="0.25">
      <c r="A228" s="23"/>
      <c r="B228" s="30" t="s">
        <v>29</v>
      </c>
      <c r="C228" s="27" t="s">
        <v>353</v>
      </c>
      <c r="D228" s="28" t="s">
        <v>210</v>
      </c>
      <c r="E228" s="29">
        <v>30000</v>
      </c>
      <c r="F228" s="29">
        <v>30000</v>
      </c>
      <c r="G228" s="52">
        <v>0</v>
      </c>
      <c r="H228" s="36">
        <f t="shared" si="11"/>
        <v>0</v>
      </c>
      <c r="I228" s="36">
        <f t="shared" si="12"/>
        <v>0</v>
      </c>
    </row>
    <row r="229" spans="1:9" s="7" customFormat="1" x14ac:dyDescent="0.25">
      <c r="A229" s="23"/>
      <c r="B229" s="30" t="s">
        <v>28</v>
      </c>
      <c r="C229" s="27" t="s">
        <v>353</v>
      </c>
      <c r="D229" s="28" t="s">
        <v>212</v>
      </c>
      <c r="E229" s="29">
        <v>30000</v>
      </c>
      <c r="F229" s="29">
        <v>30000</v>
      </c>
      <c r="G229" s="52">
        <v>0</v>
      </c>
      <c r="H229" s="36">
        <f t="shared" ref="H229:H292" si="13">G229/E229</f>
        <v>0</v>
      </c>
      <c r="I229" s="36">
        <f t="shared" ref="I229:I292" si="14">G229/F229</f>
        <v>0</v>
      </c>
    </row>
    <row r="230" spans="1:9" s="7" customFormat="1" ht="26.4" x14ac:dyDescent="0.25">
      <c r="A230" s="23"/>
      <c r="B230" s="30" t="s">
        <v>354</v>
      </c>
      <c r="C230" s="27" t="s">
        <v>355</v>
      </c>
      <c r="D230" s="28"/>
      <c r="E230" s="29">
        <v>85720500</v>
      </c>
      <c r="F230" s="29">
        <v>81247100</v>
      </c>
      <c r="G230" s="52">
        <v>7940796.5499999998</v>
      </c>
      <c r="H230" s="36">
        <f t="shared" si="13"/>
        <v>9.2635910313168965E-2</v>
      </c>
      <c r="I230" s="36">
        <f t="shared" si="14"/>
        <v>9.7736369051941538E-2</v>
      </c>
    </row>
    <row r="231" spans="1:9" s="7" customFormat="1" ht="26.4" x14ac:dyDescent="0.25">
      <c r="A231" s="23"/>
      <c r="B231" s="30" t="s">
        <v>25</v>
      </c>
      <c r="C231" s="27" t="s">
        <v>356</v>
      </c>
      <c r="D231" s="28"/>
      <c r="E231" s="29">
        <v>85720500</v>
      </c>
      <c r="F231" s="29">
        <v>81147100</v>
      </c>
      <c r="G231" s="52">
        <v>7940796.5499999998</v>
      </c>
      <c r="H231" s="36">
        <f t="shared" si="13"/>
        <v>9.2635910313168965E-2</v>
      </c>
      <c r="I231" s="36">
        <f t="shared" si="14"/>
        <v>9.7856812504698257E-2</v>
      </c>
    </row>
    <row r="232" spans="1:9" s="7" customFormat="1" ht="26.4" x14ac:dyDescent="0.25">
      <c r="A232" s="23"/>
      <c r="B232" s="30" t="s">
        <v>29</v>
      </c>
      <c r="C232" s="27" t="s">
        <v>356</v>
      </c>
      <c r="D232" s="28" t="s">
        <v>210</v>
      </c>
      <c r="E232" s="29">
        <v>85720500</v>
      </c>
      <c r="F232" s="29">
        <v>81147100</v>
      </c>
      <c r="G232" s="52">
        <v>7940796.5499999998</v>
      </c>
      <c r="H232" s="36">
        <f t="shared" si="13"/>
        <v>9.2635910313168965E-2</v>
      </c>
      <c r="I232" s="36">
        <f t="shared" si="14"/>
        <v>9.7856812504698257E-2</v>
      </c>
    </row>
    <row r="233" spans="1:9" s="7" customFormat="1" x14ac:dyDescent="0.25">
      <c r="A233" s="23"/>
      <c r="B233" s="30" t="s">
        <v>28</v>
      </c>
      <c r="C233" s="27" t="s">
        <v>356</v>
      </c>
      <c r="D233" s="28" t="s">
        <v>212</v>
      </c>
      <c r="E233" s="29">
        <v>85720500</v>
      </c>
      <c r="F233" s="29">
        <v>81147100</v>
      </c>
      <c r="G233" s="52">
        <v>7940796.5499999998</v>
      </c>
      <c r="H233" s="36">
        <f t="shared" si="13"/>
        <v>9.2635910313168965E-2</v>
      </c>
      <c r="I233" s="36">
        <f t="shared" si="14"/>
        <v>9.7856812504698257E-2</v>
      </c>
    </row>
    <row r="234" spans="1:9" s="7" customFormat="1" ht="26.4" x14ac:dyDescent="0.25">
      <c r="A234" s="23"/>
      <c r="B234" s="30" t="s">
        <v>133</v>
      </c>
      <c r="C234" s="27" t="s">
        <v>357</v>
      </c>
      <c r="D234" s="28"/>
      <c r="E234" s="29">
        <v>0</v>
      </c>
      <c r="F234" s="29">
        <v>100000</v>
      </c>
      <c r="G234" s="52">
        <v>0</v>
      </c>
      <c r="H234" s="36">
        <v>0</v>
      </c>
      <c r="I234" s="36">
        <f t="shared" si="14"/>
        <v>0</v>
      </c>
    </row>
    <row r="235" spans="1:9" s="7" customFormat="1" ht="26.4" x14ac:dyDescent="0.25">
      <c r="A235" s="23"/>
      <c r="B235" s="30" t="s">
        <v>29</v>
      </c>
      <c r="C235" s="27" t="s">
        <v>357</v>
      </c>
      <c r="D235" s="28" t="s">
        <v>210</v>
      </c>
      <c r="E235" s="29">
        <v>0</v>
      </c>
      <c r="F235" s="29">
        <v>100000</v>
      </c>
      <c r="G235" s="52">
        <v>0</v>
      </c>
      <c r="H235" s="36">
        <v>0</v>
      </c>
      <c r="I235" s="36">
        <f t="shared" si="14"/>
        <v>0</v>
      </c>
    </row>
    <row r="236" spans="1:9" s="7" customFormat="1" x14ac:dyDescent="0.25">
      <c r="A236" s="23"/>
      <c r="B236" s="30" t="s">
        <v>28</v>
      </c>
      <c r="C236" s="27" t="s">
        <v>357</v>
      </c>
      <c r="D236" s="28" t="s">
        <v>212</v>
      </c>
      <c r="E236" s="29">
        <v>0</v>
      </c>
      <c r="F236" s="29">
        <v>100000</v>
      </c>
      <c r="G236" s="52">
        <v>0</v>
      </c>
      <c r="H236" s="36">
        <v>0</v>
      </c>
      <c r="I236" s="36">
        <f t="shared" si="14"/>
        <v>0</v>
      </c>
    </row>
    <row r="237" spans="1:9" s="7" customFormat="1" x14ac:dyDescent="0.25">
      <c r="A237" s="23"/>
      <c r="B237" s="30" t="s">
        <v>358</v>
      </c>
      <c r="C237" s="27" t="s">
        <v>359</v>
      </c>
      <c r="D237" s="28"/>
      <c r="E237" s="29">
        <v>30000</v>
      </c>
      <c r="F237" s="29">
        <v>30000</v>
      </c>
      <c r="G237" s="52">
        <v>0</v>
      </c>
      <c r="H237" s="36">
        <f t="shared" si="13"/>
        <v>0</v>
      </c>
      <c r="I237" s="36">
        <f t="shared" si="14"/>
        <v>0</v>
      </c>
    </row>
    <row r="238" spans="1:9" s="7" customFormat="1" ht="26.4" x14ac:dyDescent="0.25">
      <c r="A238" s="23"/>
      <c r="B238" s="30" t="s">
        <v>25</v>
      </c>
      <c r="C238" s="27" t="s">
        <v>360</v>
      </c>
      <c r="D238" s="28"/>
      <c r="E238" s="29">
        <v>30000</v>
      </c>
      <c r="F238" s="29">
        <v>30000</v>
      </c>
      <c r="G238" s="52">
        <v>0</v>
      </c>
      <c r="H238" s="36">
        <f t="shared" si="13"/>
        <v>0</v>
      </c>
      <c r="I238" s="36">
        <f t="shared" si="14"/>
        <v>0</v>
      </c>
    </row>
    <row r="239" spans="1:9" s="7" customFormat="1" ht="26.4" x14ac:dyDescent="0.25">
      <c r="A239" s="23"/>
      <c r="B239" s="30" t="s">
        <v>29</v>
      </c>
      <c r="C239" s="27" t="s">
        <v>360</v>
      </c>
      <c r="D239" s="28" t="s">
        <v>210</v>
      </c>
      <c r="E239" s="29">
        <v>30000</v>
      </c>
      <c r="F239" s="29">
        <v>30000</v>
      </c>
      <c r="G239" s="52">
        <v>0</v>
      </c>
      <c r="H239" s="36">
        <f t="shared" si="13"/>
        <v>0</v>
      </c>
      <c r="I239" s="36">
        <f t="shared" si="14"/>
        <v>0</v>
      </c>
    </row>
    <row r="240" spans="1:9" s="7" customFormat="1" x14ac:dyDescent="0.25">
      <c r="A240" s="23"/>
      <c r="B240" s="30" t="s">
        <v>54</v>
      </c>
      <c r="C240" s="27" t="s">
        <v>360</v>
      </c>
      <c r="D240" s="28" t="s">
        <v>211</v>
      </c>
      <c r="E240" s="29">
        <v>10000</v>
      </c>
      <c r="F240" s="29">
        <v>10000</v>
      </c>
      <c r="G240" s="52">
        <v>0</v>
      </c>
      <c r="H240" s="36">
        <f t="shared" si="13"/>
        <v>0</v>
      </c>
      <c r="I240" s="36">
        <f t="shared" si="14"/>
        <v>0</v>
      </c>
    </row>
    <row r="241" spans="1:9" s="7" customFormat="1" x14ac:dyDescent="0.25">
      <c r="A241" s="23"/>
      <c r="B241" s="30" t="s">
        <v>28</v>
      </c>
      <c r="C241" s="27" t="s">
        <v>360</v>
      </c>
      <c r="D241" s="28" t="s">
        <v>212</v>
      </c>
      <c r="E241" s="29">
        <v>20000</v>
      </c>
      <c r="F241" s="29">
        <v>20000</v>
      </c>
      <c r="G241" s="52">
        <v>0</v>
      </c>
      <c r="H241" s="36">
        <f t="shared" si="13"/>
        <v>0</v>
      </c>
      <c r="I241" s="36">
        <f t="shared" si="14"/>
        <v>0</v>
      </c>
    </row>
    <row r="242" spans="1:9" s="7" customFormat="1" ht="26.4" x14ac:dyDescent="0.25">
      <c r="A242" s="23"/>
      <c r="B242" s="30" t="s">
        <v>361</v>
      </c>
      <c r="C242" s="27" t="s">
        <v>362</v>
      </c>
      <c r="D242" s="28"/>
      <c r="E242" s="29">
        <v>285100</v>
      </c>
      <c r="F242" s="29">
        <v>285100</v>
      </c>
      <c r="G242" s="52">
        <v>0</v>
      </c>
      <c r="H242" s="36">
        <f t="shared" si="13"/>
        <v>0</v>
      </c>
      <c r="I242" s="36">
        <f t="shared" si="14"/>
        <v>0</v>
      </c>
    </row>
    <row r="243" spans="1:9" s="7" customFormat="1" ht="26.4" x14ac:dyDescent="0.25">
      <c r="A243" s="23"/>
      <c r="B243" s="30" t="s">
        <v>363</v>
      </c>
      <c r="C243" s="27" t="s">
        <v>364</v>
      </c>
      <c r="D243" s="28"/>
      <c r="E243" s="29">
        <v>45000</v>
      </c>
      <c r="F243" s="29">
        <v>45000</v>
      </c>
      <c r="G243" s="52">
        <v>0</v>
      </c>
      <c r="H243" s="36">
        <f t="shared" si="13"/>
        <v>0</v>
      </c>
      <c r="I243" s="36">
        <f t="shared" si="14"/>
        <v>0</v>
      </c>
    </row>
    <row r="244" spans="1:9" s="7" customFormat="1" ht="26.4" x14ac:dyDescent="0.25">
      <c r="A244" s="23"/>
      <c r="B244" s="30" t="s">
        <v>25</v>
      </c>
      <c r="C244" s="27" t="s">
        <v>365</v>
      </c>
      <c r="D244" s="28"/>
      <c r="E244" s="29">
        <v>45000</v>
      </c>
      <c r="F244" s="29">
        <v>0</v>
      </c>
      <c r="G244" s="52">
        <v>0</v>
      </c>
      <c r="H244" s="36">
        <f t="shared" si="13"/>
        <v>0</v>
      </c>
      <c r="I244" s="36">
        <v>0</v>
      </c>
    </row>
    <row r="245" spans="1:9" s="7" customFormat="1" ht="26.4" x14ac:dyDescent="0.25">
      <c r="A245" s="23"/>
      <c r="B245" s="30" t="s">
        <v>29</v>
      </c>
      <c r="C245" s="27" t="s">
        <v>365</v>
      </c>
      <c r="D245" s="28" t="s">
        <v>210</v>
      </c>
      <c r="E245" s="29">
        <v>45000</v>
      </c>
      <c r="F245" s="29">
        <v>0</v>
      </c>
      <c r="G245" s="52">
        <v>0</v>
      </c>
      <c r="H245" s="36">
        <f t="shared" si="13"/>
        <v>0</v>
      </c>
      <c r="I245" s="36">
        <v>0</v>
      </c>
    </row>
    <row r="246" spans="1:9" s="7" customFormat="1" x14ac:dyDescent="0.25">
      <c r="A246" s="23"/>
      <c r="B246" s="30" t="s">
        <v>54</v>
      </c>
      <c r="C246" s="27" t="s">
        <v>365</v>
      </c>
      <c r="D246" s="28" t="s">
        <v>211</v>
      </c>
      <c r="E246" s="29">
        <v>15000</v>
      </c>
      <c r="F246" s="29">
        <v>0</v>
      </c>
      <c r="G246" s="52">
        <v>0</v>
      </c>
      <c r="H246" s="36">
        <f t="shared" si="13"/>
        <v>0</v>
      </c>
      <c r="I246" s="36">
        <v>0</v>
      </c>
    </row>
    <row r="247" spans="1:9" s="7" customFormat="1" x14ac:dyDescent="0.25">
      <c r="A247" s="23"/>
      <c r="B247" s="30" t="s">
        <v>28</v>
      </c>
      <c r="C247" s="27" t="s">
        <v>365</v>
      </c>
      <c r="D247" s="28" t="s">
        <v>212</v>
      </c>
      <c r="E247" s="29">
        <v>30000</v>
      </c>
      <c r="F247" s="29">
        <v>0</v>
      </c>
      <c r="G247" s="52">
        <v>0</v>
      </c>
      <c r="H247" s="36">
        <f t="shared" si="13"/>
        <v>0</v>
      </c>
      <c r="I247" s="36">
        <v>0</v>
      </c>
    </row>
    <row r="248" spans="1:9" s="7" customFormat="1" x14ac:dyDescent="0.25">
      <c r="A248" s="23"/>
      <c r="B248" s="32" t="s">
        <v>18</v>
      </c>
      <c r="C248" s="40" t="s">
        <v>727</v>
      </c>
      <c r="D248" s="41"/>
      <c r="E248" s="29">
        <v>0</v>
      </c>
      <c r="F248" s="29">
        <v>45000</v>
      </c>
      <c r="G248" s="52">
        <v>0</v>
      </c>
      <c r="H248" s="36">
        <v>0</v>
      </c>
      <c r="I248" s="36">
        <f t="shared" si="14"/>
        <v>0</v>
      </c>
    </row>
    <row r="249" spans="1:9" s="7" customFormat="1" ht="26.4" x14ac:dyDescent="0.25">
      <c r="A249" s="23"/>
      <c r="B249" s="32" t="s">
        <v>3</v>
      </c>
      <c r="C249" s="40" t="s">
        <v>727</v>
      </c>
      <c r="D249" s="41" t="s">
        <v>218</v>
      </c>
      <c r="E249" s="29">
        <v>0</v>
      </c>
      <c r="F249" s="29">
        <v>45000</v>
      </c>
      <c r="G249" s="52">
        <v>0</v>
      </c>
      <c r="H249" s="36">
        <v>0</v>
      </c>
      <c r="I249" s="36">
        <f t="shared" si="14"/>
        <v>0</v>
      </c>
    </row>
    <row r="250" spans="1:9" s="7" customFormat="1" ht="26.4" x14ac:dyDescent="0.25">
      <c r="A250" s="23"/>
      <c r="B250" s="32" t="s">
        <v>2</v>
      </c>
      <c r="C250" s="40" t="s">
        <v>727</v>
      </c>
      <c r="D250" s="41" t="s">
        <v>219</v>
      </c>
      <c r="E250" s="29">
        <v>0</v>
      </c>
      <c r="F250" s="29">
        <v>45000</v>
      </c>
      <c r="G250" s="52">
        <v>0</v>
      </c>
      <c r="H250" s="36">
        <v>0</v>
      </c>
      <c r="I250" s="36">
        <f t="shared" si="14"/>
        <v>0</v>
      </c>
    </row>
    <row r="251" spans="1:9" s="7" customFormat="1" x14ac:dyDescent="0.25">
      <c r="A251" s="23"/>
      <c r="B251" s="30" t="s">
        <v>124</v>
      </c>
      <c r="C251" s="27" t="s">
        <v>366</v>
      </c>
      <c r="D251" s="28">
        <v>0</v>
      </c>
      <c r="E251" s="29">
        <v>240100</v>
      </c>
      <c r="F251" s="29">
        <v>240100</v>
      </c>
      <c r="G251" s="52">
        <v>0</v>
      </c>
      <c r="H251" s="36">
        <f t="shared" si="13"/>
        <v>0</v>
      </c>
      <c r="I251" s="36">
        <f t="shared" si="14"/>
        <v>0</v>
      </c>
    </row>
    <row r="252" spans="1:9" s="7" customFormat="1" ht="39.6" x14ac:dyDescent="0.25">
      <c r="A252" s="23"/>
      <c r="B252" s="30" t="s">
        <v>367</v>
      </c>
      <c r="C252" s="27" t="s">
        <v>368</v>
      </c>
      <c r="D252" s="28">
        <v>0</v>
      </c>
      <c r="E252" s="29">
        <v>240100</v>
      </c>
      <c r="F252" s="29">
        <v>240100</v>
      </c>
      <c r="G252" s="52">
        <v>0</v>
      </c>
      <c r="H252" s="36">
        <f t="shared" si="13"/>
        <v>0</v>
      </c>
      <c r="I252" s="36">
        <f t="shared" si="14"/>
        <v>0</v>
      </c>
    </row>
    <row r="253" spans="1:9" s="7" customFormat="1" ht="26.4" x14ac:dyDescent="0.25">
      <c r="A253" s="23"/>
      <c r="B253" s="30" t="s">
        <v>3</v>
      </c>
      <c r="C253" s="27" t="s">
        <v>368</v>
      </c>
      <c r="D253" s="28" t="s">
        <v>218</v>
      </c>
      <c r="E253" s="29">
        <v>240100</v>
      </c>
      <c r="F253" s="29">
        <v>240100</v>
      </c>
      <c r="G253" s="52">
        <v>0</v>
      </c>
      <c r="H253" s="36">
        <f t="shared" si="13"/>
        <v>0</v>
      </c>
      <c r="I253" s="36">
        <f t="shared" si="14"/>
        <v>0</v>
      </c>
    </row>
    <row r="254" spans="1:9" s="7" customFormat="1" ht="26.4" x14ac:dyDescent="0.25">
      <c r="A254" s="23"/>
      <c r="B254" s="30" t="s">
        <v>2</v>
      </c>
      <c r="C254" s="27" t="s">
        <v>368</v>
      </c>
      <c r="D254" s="28" t="s">
        <v>219</v>
      </c>
      <c r="E254" s="29">
        <v>240100</v>
      </c>
      <c r="F254" s="29">
        <v>240100</v>
      </c>
      <c r="G254" s="52">
        <v>0</v>
      </c>
      <c r="H254" s="36">
        <f t="shared" si="13"/>
        <v>0</v>
      </c>
      <c r="I254" s="36">
        <f t="shared" si="14"/>
        <v>0</v>
      </c>
    </row>
    <row r="255" spans="1:9" s="7" customFormat="1" ht="26.4" x14ac:dyDescent="0.25">
      <c r="A255" s="23"/>
      <c r="B255" s="26" t="s">
        <v>369</v>
      </c>
      <c r="C255" s="27" t="s">
        <v>370</v>
      </c>
      <c r="D255" s="28">
        <v>0</v>
      </c>
      <c r="E255" s="29">
        <v>103962200</v>
      </c>
      <c r="F255" s="29">
        <v>517279071.35000002</v>
      </c>
      <c r="G255" s="52">
        <v>13059999.710000001</v>
      </c>
      <c r="H255" s="36">
        <f t="shared" si="13"/>
        <v>0.1256225792643865</v>
      </c>
      <c r="I255" s="36">
        <f t="shared" si="14"/>
        <v>2.5247492955622359E-2</v>
      </c>
    </row>
    <row r="256" spans="1:9" s="7" customFormat="1" x14ac:dyDescent="0.25">
      <c r="A256" s="23"/>
      <c r="B256" s="30" t="s">
        <v>371</v>
      </c>
      <c r="C256" s="27" t="s">
        <v>372</v>
      </c>
      <c r="D256" s="28">
        <v>0</v>
      </c>
      <c r="E256" s="29">
        <v>25469700</v>
      </c>
      <c r="F256" s="29">
        <v>425834041.70999998</v>
      </c>
      <c r="G256" s="52">
        <v>2901331.68</v>
      </c>
      <c r="H256" s="36">
        <f t="shared" si="13"/>
        <v>0.11391306846959329</v>
      </c>
      <c r="I256" s="36">
        <f t="shared" si="14"/>
        <v>6.8132920241633825E-3</v>
      </c>
    </row>
    <row r="257" spans="1:9" s="7" customFormat="1" x14ac:dyDescent="0.25">
      <c r="A257" s="23"/>
      <c r="B257" s="30" t="s">
        <v>373</v>
      </c>
      <c r="C257" s="27" t="s">
        <v>374</v>
      </c>
      <c r="D257" s="28">
        <v>0</v>
      </c>
      <c r="E257" s="29">
        <v>25469700</v>
      </c>
      <c r="F257" s="29">
        <v>425834041.70999998</v>
      </c>
      <c r="G257" s="52">
        <v>2901331.68</v>
      </c>
      <c r="H257" s="36">
        <f t="shared" si="13"/>
        <v>0.11391306846959329</v>
      </c>
      <c r="I257" s="36">
        <f t="shared" si="14"/>
        <v>6.8132920241633825E-3</v>
      </c>
    </row>
    <row r="258" spans="1:9" s="7" customFormat="1" ht="26.4" x14ac:dyDescent="0.25">
      <c r="A258" s="23"/>
      <c r="B258" s="30" t="s">
        <v>25</v>
      </c>
      <c r="C258" s="27" t="s">
        <v>375</v>
      </c>
      <c r="D258" s="28">
        <v>0</v>
      </c>
      <c r="E258" s="29">
        <v>25469700</v>
      </c>
      <c r="F258" s="29">
        <v>25469700</v>
      </c>
      <c r="G258" s="52">
        <v>2901331.68</v>
      </c>
      <c r="H258" s="36">
        <f t="shared" si="13"/>
        <v>0.11391306846959329</v>
      </c>
      <c r="I258" s="36">
        <f t="shared" si="14"/>
        <v>0.11391306846959329</v>
      </c>
    </row>
    <row r="259" spans="1:9" s="7" customFormat="1" ht="26.4" x14ac:dyDescent="0.25">
      <c r="A259" s="23"/>
      <c r="B259" s="30" t="s">
        <v>29</v>
      </c>
      <c r="C259" s="27" t="s">
        <v>375</v>
      </c>
      <c r="D259" s="28" t="s">
        <v>210</v>
      </c>
      <c r="E259" s="29">
        <v>25469700</v>
      </c>
      <c r="F259" s="29">
        <v>25469700</v>
      </c>
      <c r="G259" s="52">
        <v>2901331.68</v>
      </c>
      <c r="H259" s="36">
        <f t="shared" si="13"/>
        <v>0.11391306846959329</v>
      </c>
      <c r="I259" s="36">
        <f t="shared" si="14"/>
        <v>0.11391306846959329</v>
      </c>
    </row>
    <row r="260" spans="1:9" s="7" customFormat="1" x14ac:dyDescent="0.25">
      <c r="A260" s="23"/>
      <c r="B260" s="30" t="s">
        <v>28</v>
      </c>
      <c r="C260" s="27" t="s">
        <v>375</v>
      </c>
      <c r="D260" s="28" t="s">
        <v>212</v>
      </c>
      <c r="E260" s="29">
        <v>25469700</v>
      </c>
      <c r="F260" s="29">
        <v>25469700</v>
      </c>
      <c r="G260" s="52">
        <v>2901331.68</v>
      </c>
      <c r="H260" s="36">
        <f t="shared" si="13"/>
        <v>0.11391306846959329</v>
      </c>
      <c r="I260" s="36">
        <f t="shared" si="14"/>
        <v>0.11391306846959329</v>
      </c>
    </row>
    <row r="261" spans="1:9" ht="26.4" x14ac:dyDescent="0.25">
      <c r="A261" s="48"/>
      <c r="B261" s="47" t="s">
        <v>69</v>
      </c>
      <c r="C261" s="40" t="s">
        <v>728</v>
      </c>
      <c r="D261" s="41">
        <v>0</v>
      </c>
      <c r="E261" s="46">
        <v>0</v>
      </c>
      <c r="F261" s="46">
        <v>400264341.70999998</v>
      </c>
      <c r="G261" s="53">
        <v>0</v>
      </c>
      <c r="H261" s="49">
        <v>0</v>
      </c>
      <c r="I261" s="49">
        <f t="shared" si="14"/>
        <v>0</v>
      </c>
    </row>
    <row r="262" spans="1:9" ht="26.4" x14ac:dyDescent="0.25">
      <c r="A262" s="48"/>
      <c r="B262" s="47" t="s">
        <v>68</v>
      </c>
      <c r="C262" s="40" t="s">
        <v>728</v>
      </c>
      <c r="D262" s="41" t="s">
        <v>225</v>
      </c>
      <c r="E262" s="46">
        <v>0</v>
      </c>
      <c r="F262" s="46">
        <v>400264341.70999998</v>
      </c>
      <c r="G262" s="53">
        <v>0</v>
      </c>
      <c r="H262" s="49">
        <v>0</v>
      </c>
      <c r="I262" s="49">
        <f t="shared" si="14"/>
        <v>0</v>
      </c>
    </row>
    <row r="263" spans="1:9" x14ac:dyDescent="0.25">
      <c r="A263" s="48"/>
      <c r="B263" s="47" t="s">
        <v>67</v>
      </c>
      <c r="C263" s="40" t="s">
        <v>728</v>
      </c>
      <c r="D263" s="41" t="s">
        <v>226</v>
      </c>
      <c r="E263" s="46">
        <v>0</v>
      </c>
      <c r="F263" s="46">
        <v>400264341.70999998</v>
      </c>
      <c r="G263" s="53">
        <v>0</v>
      </c>
      <c r="H263" s="49">
        <v>0</v>
      </c>
      <c r="I263" s="49">
        <f t="shared" si="14"/>
        <v>0</v>
      </c>
    </row>
    <row r="264" spans="1:9" ht="26.4" x14ac:dyDescent="0.25">
      <c r="A264" s="48"/>
      <c r="B264" s="44" t="s">
        <v>133</v>
      </c>
      <c r="C264" s="42" t="s">
        <v>376</v>
      </c>
      <c r="D264" s="45"/>
      <c r="E264" s="46">
        <v>0</v>
      </c>
      <c r="F264" s="46">
        <v>100000</v>
      </c>
      <c r="G264" s="53">
        <v>0</v>
      </c>
      <c r="H264" s="49">
        <v>0</v>
      </c>
      <c r="I264" s="49">
        <f t="shared" si="14"/>
        <v>0</v>
      </c>
    </row>
    <row r="265" spans="1:9" s="7" customFormat="1" ht="26.4" x14ac:dyDescent="0.25">
      <c r="A265" s="23"/>
      <c r="B265" s="30" t="s">
        <v>29</v>
      </c>
      <c r="C265" s="27" t="s">
        <v>376</v>
      </c>
      <c r="D265" s="28" t="s">
        <v>210</v>
      </c>
      <c r="E265" s="29">
        <v>0</v>
      </c>
      <c r="F265" s="29">
        <v>100000</v>
      </c>
      <c r="G265" s="52">
        <v>0</v>
      </c>
      <c r="H265" s="36">
        <v>0</v>
      </c>
      <c r="I265" s="36">
        <f t="shared" si="14"/>
        <v>0</v>
      </c>
    </row>
    <row r="266" spans="1:9" s="7" customFormat="1" x14ac:dyDescent="0.25">
      <c r="A266" s="23"/>
      <c r="B266" s="30" t="s">
        <v>28</v>
      </c>
      <c r="C266" s="27" t="s">
        <v>376</v>
      </c>
      <c r="D266" s="28" t="s">
        <v>212</v>
      </c>
      <c r="E266" s="29">
        <v>0</v>
      </c>
      <c r="F266" s="29">
        <v>100000</v>
      </c>
      <c r="G266" s="52">
        <v>0</v>
      </c>
      <c r="H266" s="36">
        <v>0</v>
      </c>
      <c r="I266" s="36">
        <f t="shared" si="14"/>
        <v>0</v>
      </c>
    </row>
    <row r="267" spans="1:9" s="7" customFormat="1" ht="26.4" x14ac:dyDescent="0.25">
      <c r="A267" s="23"/>
      <c r="B267" s="30" t="s">
        <v>120</v>
      </c>
      <c r="C267" s="27" t="s">
        <v>377</v>
      </c>
      <c r="D267" s="28"/>
      <c r="E267" s="29">
        <v>78492500</v>
      </c>
      <c r="F267" s="29">
        <v>91445029.640000001</v>
      </c>
      <c r="G267" s="52">
        <v>10158668.029999999</v>
      </c>
      <c r="H267" s="36">
        <f t="shared" si="13"/>
        <v>0.12942214899512691</v>
      </c>
      <c r="I267" s="36">
        <f t="shared" si="14"/>
        <v>0.11109043400163525</v>
      </c>
    </row>
    <row r="268" spans="1:9" s="7" customFormat="1" x14ac:dyDescent="0.25">
      <c r="A268" s="23"/>
      <c r="B268" s="30" t="s">
        <v>373</v>
      </c>
      <c r="C268" s="27" t="s">
        <v>378</v>
      </c>
      <c r="D268" s="28"/>
      <c r="E268" s="29">
        <v>78492500</v>
      </c>
      <c r="F268" s="29">
        <v>91445029.640000001</v>
      </c>
      <c r="G268" s="52">
        <v>10158668.029999999</v>
      </c>
      <c r="H268" s="36">
        <f t="shared" si="13"/>
        <v>0.12942214899512691</v>
      </c>
      <c r="I268" s="36">
        <f t="shared" si="14"/>
        <v>0.11109043400163525</v>
      </c>
    </row>
    <row r="269" spans="1:9" s="7" customFormat="1" ht="26.4" x14ac:dyDescent="0.25">
      <c r="A269" s="23"/>
      <c r="B269" s="30" t="s">
        <v>25</v>
      </c>
      <c r="C269" s="27" t="s">
        <v>379</v>
      </c>
      <c r="D269" s="28"/>
      <c r="E269" s="29">
        <v>76068800</v>
      </c>
      <c r="F269" s="29">
        <v>76068800</v>
      </c>
      <c r="G269" s="52">
        <v>10158668.029999999</v>
      </c>
      <c r="H269" s="36">
        <f t="shared" si="13"/>
        <v>0.13354579052121238</v>
      </c>
      <c r="I269" s="36">
        <f t="shared" si="14"/>
        <v>0.13354579052121238</v>
      </c>
    </row>
    <row r="270" spans="1:9" s="7" customFormat="1" ht="26.4" x14ac:dyDescent="0.25">
      <c r="A270" s="23"/>
      <c r="B270" s="30" t="s">
        <v>29</v>
      </c>
      <c r="C270" s="27" t="s">
        <v>379</v>
      </c>
      <c r="D270" s="28" t="s">
        <v>210</v>
      </c>
      <c r="E270" s="29">
        <v>76068800</v>
      </c>
      <c r="F270" s="29">
        <v>76068800</v>
      </c>
      <c r="G270" s="52">
        <v>10158668.029999999</v>
      </c>
      <c r="H270" s="36">
        <f t="shared" si="13"/>
        <v>0.13354579052121238</v>
      </c>
      <c r="I270" s="36">
        <f t="shared" si="14"/>
        <v>0.13354579052121238</v>
      </c>
    </row>
    <row r="271" spans="1:9" s="7" customFormat="1" x14ac:dyDescent="0.25">
      <c r="A271" s="23"/>
      <c r="B271" s="30" t="s">
        <v>54</v>
      </c>
      <c r="C271" s="27" t="s">
        <v>379</v>
      </c>
      <c r="D271" s="28" t="s">
        <v>211</v>
      </c>
      <c r="E271" s="29">
        <v>76068800</v>
      </c>
      <c r="F271" s="29">
        <v>76068800</v>
      </c>
      <c r="G271" s="52">
        <v>10158668.029999999</v>
      </c>
      <c r="H271" s="36">
        <f t="shared" si="13"/>
        <v>0.13354579052121238</v>
      </c>
      <c r="I271" s="36">
        <f t="shared" si="14"/>
        <v>0.13354579052121238</v>
      </c>
    </row>
    <row r="272" spans="1:9" s="7" customFormat="1" ht="39.6" x14ac:dyDescent="0.25">
      <c r="A272" s="23"/>
      <c r="B272" s="30" t="s">
        <v>380</v>
      </c>
      <c r="C272" s="27" t="s">
        <v>381</v>
      </c>
      <c r="D272" s="28"/>
      <c r="E272" s="29">
        <v>1669800</v>
      </c>
      <c r="F272" s="29">
        <v>1669800</v>
      </c>
      <c r="G272" s="52">
        <v>0</v>
      </c>
      <c r="H272" s="36">
        <f t="shared" si="13"/>
        <v>0</v>
      </c>
      <c r="I272" s="36">
        <f t="shared" si="14"/>
        <v>0</v>
      </c>
    </row>
    <row r="273" spans="1:9" s="7" customFormat="1" ht="26.4" x14ac:dyDescent="0.25">
      <c r="A273" s="23"/>
      <c r="B273" s="30" t="s">
        <v>29</v>
      </c>
      <c r="C273" s="27" t="s">
        <v>381</v>
      </c>
      <c r="D273" s="28" t="s">
        <v>210</v>
      </c>
      <c r="E273" s="29">
        <v>1669800</v>
      </c>
      <c r="F273" s="29">
        <v>1669800</v>
      </c>
      <c r="G273" s="52">
        <v>0</v>
      </c>
      <c r="H273" s="36">
        <f t="shared" si="13"/>
        <v>0</v>
      </c>
      <c r="I273" s="36">
        <f t="shared" si="14"/>
        <v>0</v>
      </c>
    </row>
    <row r="274" spans="1:9" s="7" customFormat="1" x14ac:dyDescent="0.25">
      <c r="A274" s="23"/>
      <c r="B274" s="30" t="s">
        <v>54</v>
      </c>
      <c r="C274" s="27" t="s">
        <v>381</v>
      </c>
      <c r="D274" s="28" t="s">
        <v>211</v>
      </c>
      <c r="E274" s="29">
        <v>1669800</v>
      </c>
      <c r="F274" s="29">
        <v>1669800</v>
      </c>
      <c r="G274" s="52">
        <v>0</v>
      </c>
      <c r="H274" s="36">
        <f t="shared" si="13"/>
        <v>0</v>
      </c>
      <c r="I274" s="36">
        <f t="shared" si="14"/>
        <v>0</v>
      </c>
    </row>
    <row r="275" spans="1:9" s="7" customFormat="1" ht="66" x14ac:dyDescent="0.25">
      <c r="A275" s="23"/>
      <c r="B275" s="30" t="s">
        <v>382</v>
      </c>
      <c r="C275" s="27" t="s">
        <v>383</v>
      </c>
      <c r="D275" s="28"/>
      <c r="E275" s="29">
        <v>716200</v>
      </c>
      <c r="F275" s="29">
        <v>716200</v>
      </c>
      <c r="G275" s="52">
        <v>0</v>
      </c>
      <c r="H275" s="36">
        <f t="shared" si="13"/>
        <v>0</v>
      </c>
      <c r="I275" s="36">
        <f t="shared" si="14"/>
        <v>0</v>
      </c>
    </row>
    <row r="276" spans="1:9" s="7" customFormat="1" ht="26.4" x14ac:dyDescent="0.25">
      <c r="A276" s="23"/>
      <c r="B276" s="30" t="s">
        <v>29</v>
      </c>
      <c r="C276" s="27" t="s">
        <v>383</v>
      </c>
      <c r="D276" s="28" t="s">
        <v>210</v>
      </c>
      <c r="E276" s="29">
        <v>716200</v>
      </c>
      <c r="F276" s="29">
        <v>716200</v>
      </c>
      <c r="G276" s="52">
        <v>0</v>
      </c>
      <c r="H276" s="36">
        <f t="shared" si="13"/>
        <v>0</v>
      </c>
      <c r="I276" s="36">
        <f t="shared" si="14"/>
        <v>0</v>
      </c>
    </row>
    <row r="277" spans="1:9" s="7" customFormat="1" x14ac:dyDescent="0.25">
      <c r="A277" s="23"/>
      <c r="B277" s="30" t="s">
        <v>54</v>
      </c>
      <c r="C277" s="27" t="s">
        <v>383</v>
      </c>
      <c r="D277" s="28" t="s">
        <v>211</v>
      </c>
      <c r="E277" s="29">
        <v>716200</v>
      </c>
      <c r="F277" s="29">
        <v>716200</v>
      </c>
      <c r="G277" s="52">
        <v>0</v>
      </c>
      <c r="H277" s="36">
        <f t="shared" si="13"/>
        <v>0</v>
      </c>
      <c r="I277" s="36">
        <f t="shared" si="14"/>
        <v>0</v>
      </c>
    </row>
    <row r="278" spans="1:9" s="7" customFormat="1" ht="26.4" x14ac:dyDescent="0.25">
      <c r="A278" s="23"/>
      <c r="B278" s="30" t="s">
        <v>133</v>
      </c>
      <c r="C278" s="27" t="s">
        <v>384</v>
      </c>
      <c r="D278" s="28"/>
      <c r="E278" s="29">
        <v>0</v>
      </c>
      <c r="F278" s="29">
        <v>649520</v>
      </c>
      <c r="G278" s="52">
        <v>0</v>
      </c>
      <c r="H278" s="36">
        <v>0</v>
      </c>
      <c r="I278" s="36">
        <f t="shared" si="14"/>
        <v>0</v>
      </c>
    </row>
    <row r="279" spans="1:9" s="7" customFormat="1" ht="26.4" x14ac:dyDescent="0.25">
      <c r="A279" s="23"/>
      <c r="B279" s="30" t="s">
        <v>29</v>
      </c>
      <c r="C279" s="27" t="s">
        <v>384</v>
      </c>
      <c r="D279" s="28" t="s">
        <v>210</v>
      </c>
      <c r="E279" s="29">
        <v>0</v>
      </c>
      <c r="F279" s="29">
        <v>649520</v>
      </c>
      <c r="G279" s="52">
        <v>0</v>
      </c>
      <c r="H279" s="36">
        <v>0</v>
      </c>
      <c r="I279" s="36">
        <f t="shared" si="14"/>
        <v>0</v>
      </c>
    </row>
    <row r="280" spans="1:9" s="7" customFormat="1" x14ac:dyDescent="0.25">
      <c r="A280" s="23"/>
      <c r="B280" s="30" t="s">
        <v>54</v>
      </c>
      <c r="C280" s="27" t="s">
        <v>384</v>
      </c>
      <c r="D280" s="28" t="s">
        <v>211</v>
      </c>
      <c r="E280" s="29">
        <v>0</v>
      </c>
      <c r="F280" s="29">
        <v>649520</v>
      </c>
      <c r="G280" s="52">
        <v>0</v>
      </c>
      <c r="H280" s="36">
        <v>0</v>
      </c>
      <c r="I280" s="36">
        <f t="shared" si="14"/>
        <v>0</v>
      </c>
    </row>
    <row r="281" spans="1:9" s="7" customFormat="1" x14ac:dyDescent="0.25">
      <c r="A281" s="23"/>
      <c r="B281" s="30" t="s">
        <v>18</v>
      </c>
      <c r="C281" s="27" t="s">
        <v>385</v>
      </c>
      <c r="D281" s="28"/>
      <c r="E281" s="29">
        <v>0</v>
      </c>
      <c r="F281" s="29">
        <v>12303009.640000001</v>
      </c>
      <c r="G281" s="52">
        <v>0</v>
      </c>
      <c r="H281" s="36">
        <v>0</v>
      </c>
      <c r="I281" s="36">
        <f t="shared" si="14"/>
        <v>0</v>
      </c>
    </row>
    <row r="282" spans="1:9" s="7" customFormat="1" ht="26.4" x14ac:dyDescent="0.25">
      <c r="A282" s="23"/>
      <c r="B282" s="30" t="s">
        <v>3</v>
      </c>
      <c r="C282" s="27" t="s">
        <v>385</v>
      </c>
      <c r="D282" s="28" t="s">
        <v>218</v>
      </c>
      <c r="E282" s="29">
        <v>0</v>
      </c>
      <c r="F282" s="29">
        <v>12303009.640000001</v>
      </c>
      <c r="G282" s="52">
        <v>0</v>
      </c>
      <c r="H282" s="36">
        <v>0</v>
      </c>
      <c r="I282" s="36">
        <f t="shared" si="14"/>
        <v>0</v>
      </c>
    </row>
    <row r="283" spans="1:9" s="7" customFormat="1" ht="26.4" x14ac:dyDescent="0.25">
      <c r="A283" s="23"/>
      <c r="B283" s="30" t="s">
        <v>2</v>
      </c>
      <c r="C283" s="27" t="s">
        <v>385</v>
      </c>
      <c r="D283" s="28" t="s">
        <v>219</v>
      </c>
      <c r="E283" s="29">
        <v>0</v>
      </c>
      <c r="F283" s="29">
        <v>12303009.640000001</v>
      </c>
      <c r="G283" s="52">
        <v>0</v>
      </c>
      <c r="H283" s="36">
        <v>0</v>
      </c>
      <c r="I283" s="36">
        <f t="shared" si="14"/>
        <v>0</v>
      </c>
    </row>
    <row r="284" spans="1:9" s="7" customFormat="1" ht="66" x14ac:dyDescent="0.25">
      <c r="A284" s="23"/>
      <c r="B284" s="30" t="s">
        <v>386</v>
      </c>
      <c r="C284" s="27" t="s">
        <v>387</v>
      </c>
      <c r="D284" s="28"/>
      <c r="E284" s="29">
        <v>37700</v>
      </c>
      <c r="F284" s="29">
        <v>37700</v>
      </c>
      <c r="G284" s="52">
        <v>0</v>
      </c>
      <c r="H284" s="36">
        <f t="shared" si="13"/>
        <v>0</v>
      </c>
      <c r="I284" s="36">
        <f t="shared" si="14"/>
        <v>0</v>
      </c>
    </row>
    <row r="285" spans="1:9" s="7" customFormat="1" ht="26.4" x14ac:dyDescent="0.25">
      <c r="A285" s="23"/>
      <c r="B285" s="30" t="s">
        <v>29</v>
      </c>
      <c r="C285" s="27" t="s">
        <v>387</v>
      </c>
      <c r="D285" s="28" t="s">
        <v>210</v>
      </c>
      <c r="E285" s="29">
        <v>37700</v>
      </c>
      <c r="F285" s="29">
        <v>37700</v>
      </c>
      <c r="G285" s="52">
        <v>0</v>
      </c>
      <c r="H285" s="36">
        <f t="shared" si="13"/>
        <v>0</v>
      </c>
      <c r="I285" s="36">
        <f t="shared" si="14"/>
        <v>0</v>
      </c>
    </row>
    <row r="286" spans="1:9" s="7" customFormat="1" x14ac:dyDescent="0.25">
      <c r="A286" s="23"/>
      <c r="B286" s="30" t="s">
        <v>54</v>
      </c>
      <c r="C286" s="27" t="s">
        <v>387</v>
      </c>
      <c r="D286" s="28" t="s">
        <v>211</v>
      </c>
      <c r="E286" s="29">
        <v>37700</v>
      </c>
      <c r="F286" s="29">
        <v>37700</v>
      </c>
      <c r="G286" s="52">
        <v>0</v>
      </c>
      <c r="H286" s="36">
        <f t="shared" si="13"/>
        <v>0</v>
      </c>
      <c r="I286" s="36">
        <f t="shared" si="14"/>
        <v>0</v>
      </c>
    </row>
    <row r="287" spans="1:9" s="7" customFormat="1" ht="26.4" x14ac:dyDescent="0.25">
      <c r="A287" s="23"/>
      <c r="B287" s="26" t="s">
        <v>388</v>
      </c>
      <c r="C287" s="27" t="s">
        <v>389</v>
      </c>
      <c r="D287" s="28"/>
      <c r="E287" s="29">
        <v>8533500</v>
      </c>
      <c r="F287" s="29">
        <v>8533500</v>
      </c>
      <c r="G287" s="52">
        <v>1320770.18</v>
      </c>
      <c r="H287" s="36">
        <f t="shared" si="13"/>
        <v>0.15477473252475538</v>
      </c>
      <c r="I287" s="36">
        <f t="shared" si="14"/>
        <v>0.15477473252475538</v>
      </c>
    </row>
    <row r="288" spans="1:9" s="7" customFormat="1" x14ac:dyDescent="0.25">
      <c r="A288" s="23"/>
      <c r="B288" s="30" t="s">
        <v>119</v>
      </c>
      <c r="C288" s="27" t="s">
        <v>390</v>
      </c>
      <c r="D288" s="28"/>
      <c r="E288" s="29">
        <v>1499200</v>
      </c>
      <c r="F288" s="29">
        <v>1499200</v>
      </c>
      <c r="G288" s="52">
        <v>0</v>
      </c>
      <c r="H288" s="36">
        <f t="shared" si="13"/>
        <v>0</v>
      </c>
      <c r="I288" s="36">
        <f t="shared" si="14"/>
        <v>0</v>
      </c>
    </row>
    <row r="289" spans="1:9" s="7" customFormat="1" ht="26.4" x14ac:dyDescent="0.25">
      <c r="A289" s="23"/>
      <c r="B289" s="30" t="s">
        <v>391</v>
      </c>
      <c r="C289" s="27" t="s">
        <v>392</v>
      </c>
      <c r="D289" s="28"/>
      <c r="E289" s="29">
        <v>1499200</v>
      </c>
      <c r="F289" s="29">
        <v>1499200</v>
      </c>
      <c r="G289" s="52">
        <v>0</v>
      </c>
      <c r="H289" s="36">
        <f t="shared" si="13"/>
        <v>0</v>
      </c>
      <c r="I289" s="36">
        <f t="shared" si="14"/>
        <v>0</v>
      </c>
    </row>
    <row r="290" spans="1:9" s="7" customFormat="1" x14ac:dyDescent="0.25">
      <c r="A290" s="23"/>
      <c r="B290" s="30" t="s">
        <v>117</v>
      </c>
      <c r="C290" s="27" t="s">
        <v>393</v>
      </c>
      <c r="D290" s="28"/>
      <c r="E290" s="29">
        <v>1499200</v>
      </c>
      <c r="F290" s="29">
        <v>1499200</v>
      </c>
      <c r="G290" s="52">
        <v>0</v>
      </c>
      <c r="H290" s="36">
        <f t="shared" si="13"/>
        <v>0</v>
      </c>
      <c r="I290" s="36">
        <f t="shared" si="14"/>
        <v>0</v>
      </c>
    </row>
    <row r="291" spans="1:9" s="7" customFormat="1" ht="26.4" x14ac:dyDescent="0.25">
      <c r="A291" s="23"/>
      <c r="B291" s="30" t="s">
        <v>29</v>
      </c>
      <c r="C291" s="27" t="s">
        <v>393</v>
      </c>
      <c r="D291" s="28" t="s">
        <v>210</v>
      </c>
      <c r="E291" s="29">
        <v>1499200</v>
      </c>
      <c r="F291" s="29">
        <v>1499200</v>
      </c>
      <c r="G291" s="52">
        <v>0</v>
      </c>
      <c r="H291" s="36">
        <f t="shared" si="13"/>
        <v>0</v>
      </c>
      <c r="I291" s="36">
        <f t="shared" si="14"/>
        <v>0</v>
      </c>
    </row>
    <row r="292" spans="1:9" s="7" customFormat="1" x14ac:dyDescent="0.25">
      <c r="A292" s="23"/>
      <c r="B292" s="30" t="s">
        <v>54</v>
      </c>
      <c r="C292" s="27" t="s">
        <v>393</v>
      </c>
      <c r="D292" s="28" t="s">
        <v>211</v>
      </c>
      <c r="E292" s="29">
        <v>1499200</v>
      </c>
      <c r="F292" s="29">
        <v>1499200</v>
      </c>
      <c r="G292" s="52">
        <v>0</v>
      </c>
      <c r="H292" s="36">
        <f t="shared" si="13"/>
        <v>0</v>
      </c>
      <c r="I292" s="36">
        <f t="shared" si="14"/>
        <v>0</v>
      </c>
    </row>
    <row r="293" spans="1:9" s="7" customFormat="1" ht="26.4" x14ac:dyDescent="0.25">
      <c r="A293" s="23"/>
      <c r="B293" s="30" t="s">
        <v>394</v>
      </c>
      <c r="C293" s="27" t="s">
        <v>395</v>
      </c>
      <c r="D293" s="28"/>
      <c r="E293" s="29">
        <v>6729800</v>
      </c>
      <c r="F293" s="29">
        <v>6729800</v>
      </c>
      <c r="G293" s="52">
        <v>1320770.18</v>
      </c>
      <c r="H293" s="36">
        <f t="shared" ref="H293:H356" si="15">G293/E293</f>
        <v>0.19625697346132129</v>
      </c>
      <c r="I293" s="36">
        <f t="shared" ref="I293:I356" si="16">G293/F293</f>
        <v>0.19625697346132129</v>
      </c>
    </row>
    <row r="294" spans="1:9" s="7" customFormat="1" ht="26.4" x14ac:dyDescent="0.25">
      <c r="A294" s="23"/>
      <c r="B294" s="30" t="s">
        <v>116</v>
      </c>
      <c r="C294" s="27" t="s">
        <v>396</v>
      </c>
      <c r="D294" s="28"/>
      <c r="E294" s="29">
        <v>5773300</v>
      </c>
      <c r="F294" s="29">
        <v>5773300</v>
      </c>
      <c r="G294" s="52">
        <v>1320770.18</v>
      </c>
      <c r="H294" s="36">
        <f t="shared" si="15"/>
        <v>0.22877213725252454</v>
      </c>
      <c r="I294" s="36">
        <f t="shared" si="16"/>
        <v>0.22877213725252454</v>
      </c>
    </row>
    <row r="295" spans="1:9" s="7" customFormat="1" ht="26.4" x14ac:dyDescent="0.25">
      <c r="A295" s="23"/>
      <c r="B295" s="30" t="s">
        <v>15</v>
      </c>
      <c r="C295" s="27" t="s">
        <v>397</v>
      </c>
      <c r="D295" s="28"/>
      <c r="E295" s="29">
        <v>3977700</v>
      </c>
      <c r="F295" s="29">
        <v>3977700</v>
      </c>
      <c r="G295" s="52">
        <v>1109727.76</v>
      </c>
      <c r="H295" s="36">
        <f t="shared" si="15"/>
        <v>0.2789872941649697</v>
      </c>
      <c r="I295" s="36">
        <f t="shared" si="16"/>
        <v>0.2789872941649697</v>
      </c>
    </row>
    <row r="296" spans="1:9" s="7" customFormat="1" ht="52.8" x14ac:dyDescent="0.25">
      <c r="A296" s="23"/>
      <c r="B296" s="30" t="s">
        <v>7</v>
      </c>
      <c r="C296" s="27" t="s">
        <v>397</v>
      </c>
      <c r="D296" s="28" t="s">
        <v>214</v>
      </c>
      <c r="E296" s="29">
        <v>3977700</v>
      </c>
      <c r="F296" s="29">
        <v>3977700</v>
      </c>
      <c r="G296" s="52">
        <v>1109727.76</v>
      </c>
      <c r="H296" s="36">
        <f t="shared" si="15"/>
        <v>0.2789872941649697</v>
      </c>
      <c r="I296" s="36">
        <f t="shared" si="16"/>
        <v>0.2789872941649697</v>
      </c>
    </row>
    <row r="297" spans="1:9" s="7" customFormat="1" ht="26.4" x14ac:dyDescent="0.25">
      <c r="A297" s="23"/>
      <c r="B297" s="30" t="s">
        <v>6</v>
      </c>
      <c r="C297" s="27" t="s">
        <v>397</v>
      </c>
      <c r="D297" s="28" t="s">
        <v>221</v>
      </c>
      <c r="E297" s="29">
        <v>3977700</v>
      </c>
      <c r="F297" s="29">
        <v>3977700</v>
      </c>
      <c r="G297" s="52">
        <v>1109727.76</v>
      </c>
      <c r="H297" s="36">
        <f t="shared" si="15"/>
        <v>0.2789872941649697</v>
      </c>
      <c r="I297" s="36">
        <f t="shared" si="16"/>
        <v>0.2789872941649697</v>
      </c>
    </row>
    <row r="298" spans="1:9" s="7" customFormat="1" ht="26.4" x14ac:dyDescent="0.25">
      <c r="A298" s="23"/>
      <c r="B298" s="30" t="s">
        <v>115</v>
      </c>
      <c r="C298" s="27" t="s">
        <v>398</v>
      </c>
      <c r="D298" s="28"/>
      <c r="E298" s="29">
        <v>1795600</v>
      </c>
      <c r="F298" s="29">
        <v>1795600</v>
      </c>
      <c r="G298" s="52">
        <v>211042.42</v>
      </c>
      <c r="H298" s="36">
        <f t="shared" si="15"/>
        <v>0.11753309200267321</v>
      </c>
      <c r="I298" s="36">
        <f t="shared" si="16"/>
        <v>0.11753309200267321</v>
      </c>
    </row>
    <row r="299" spans="1:9" s="7" customFormat="1" ht="52.8" x14ac:dyDescent="0.25">
      <c r="A299" s="23"/>
      <c r="B299" s="30" t="s">
        <v>7</v>
      </c>
      <c r="C299" s="27" t="s">
        <v>398</v>
      </c>
      <c r="D299" s="28" t="s">
        <v>214</v>
      </c>
      <c r="E299" s="29">
        <v>1701100</v>
      </c>
      <c r="F299" s="29">
        <v>1701100</v>
      </c>
      <c r="G299" s="52">
        <v>208374.36</v>
      </c>
      <c r="H299" s="36">
        <f t="shared" si="15"/>
        <v>0.12249389218740814</v>
      </c>
      <c r="I299" s="36">
        <f t="shared" si="16"/>
        <v>0.12249389218740814</v>
      </c>
    </row>
    <row r="300" spans="1:9" s="7" customFormat="1" ht="26.4" x14ac:dyDescent="0.25">
      <c r="A300" s="23"/>
      <c r="B300" s="30" t="s">
        <v>6</v>
      </c>
      <c r="C300" s="27" t="s">
        <v>398</v>
      </c>
      <c r="D300" s="28" t="s">
        <v>221</v>
      </c>
      <c r="E300" s="29">
        <v>1701100</v>
      </c>
      <c r="F300" s="29">
        <v>1701100</v>
      </c>
      <c r="G300" s="52">
        <v>208374.36</v>
      </c>
      <c r="H300" s="36">
        <f t="shared" si="15"/>
        <v>0.12249389218740814</v>
      </c>
      <c r="I300" s="36">
        <f t="shared" si="16"/>
        <v>0.12249389218740814</v>
      </c>
    </row>
    <row r="301" spans="1:9" s="7" customFormat="1" ht="26.4" x14ac:dyDescent="0.25">
      <c r="A301" s="23"/>
      <c r="B301" s="30" t="s">
        <v>3</v>
      </c>
      <c r="C301" s="27" t="s">
        <v>398</v>
      </c>
      <c r="D301" s="28" t="s">
        <v>218</v>
      </c>
      <c r="E301" s="29">
        <v>94500</v>
      </c>
      <c r="F301" s="29">
        <v>94500</v>
      </c>
      <c r="G301" s="52">
        <v>2668.06</v>
      </c>
      <c r="H301" s="36">
        <f t="shared" si="15"/>
        <v>2.8233439153439153E-2</v>
      </c>
      <c r="I301" s="36">
        <f t="shared" si="16"/>
        <v>2.8233439153439153E-2</v>
      </c>
    </row>
    <row r="302" spans="1:9" s="7" customFormat="1" ht="26.4" x14ac:dyDescent="0.25">
      <c r="A302" s="23"/>
      <c r="B302" s="30" t="s">
        <v>2</v>
      </c>
      <c r="C302" s="27" t="s">
        <v>398</v>
      </c>
      <c r="D302" s="28" t="s">
        <v>219</v>
      </c>
      <c r="E302" s="29">
        <v>94500</v>
      </c>
      <c r="F302" s="29">
        <v>94500</v>
      </c>
      <c r="G302" s="52">
        <v>2668.06</v>
      </c>
      <c r="H302" s="36">
        <f t="shared" si="15"/>
        <v>2.8233439153439153E-2</v>
      </c>
      <c r="I302" s="36">
        <f t="shared" si="16"/>
        <v>2.8233439153439153E-2</v>
      </c>
    </row>
    <row r="303" spans="1:9" s="7" customFormat="1" ht="39.6" x14ac:dyDescent="0.25">
      <c r="A303" s="23"/>
      <c r="B303" s="30" t="s">
        <v>399</v>
      </c>
      <c r="C303" s="27" t="s">
        <v>400</v>
      </c>
      <c r="D303" s="28"/>
      <c r="E303" s="29">
        <v>956500</v>
      </c>
      <c r="F303" s="29">
        <v>956500</v>
      </c>
      <c r="G303" s="52">
        <v>0</v>
      </c>
      <c r="H303" s="36">
        <f t="shared" si="15"/>
        <v>0</v>
      </c>
      <c r="I303" s="36">
        <f t="shared" si="16"/>
        <v>0</v>
      </c>
    </row>
    <row r="304" spans="1:9" s="7" customFormat="1" x14ac:dyDescent="0.25">
      <c r="A304" s="23"/>
      <c r="B304" s="30" t="s">
        <v>18</v>
      </c>
      <c r="C304" s="27" t="s">
        <v>401</v>
      </c>
      <c r="D304" s="28"/>
      <c r="E304" s="29">
        <v>956500</v>
      </c>
      <c r="F304" s="29">
        <v>956500</v>
      </c>
      <c r="G304" s="52">
        <v>0</v>
      </c>
      <c r="H304" s="36">
        <f t="shared" si="15"/>
        <v>0</v>
      </c>
      <c r="I304" s="36">
        <f t="shared" si="16"/>
        <v>0</v>
      </c>
    </row>
    <row r="305" spans="1:9" s="7" customFormat="1" ht="26.4" x14ac:dyDescent="0.25">
      <c r="A305" s="23"/>
      <c r="B305" s="30" t="s">
        <v>3</v>
      </c>
      <c r="C305" s="27" t="s">
        <v>401</v>
      </c>
      <c r="D305" s="28" t="s">
        <v>218</v>
      </c>
      <c r="E305" s="29">
        <v>956500</v>
      </c>
      <c r="F305" s="29">
        <v>956500</v>
      </c>
      <c r="G305" s="52">
        <v>0</v>
      </c>
      <c r="H305" s="36">
        <f t="shared" si="15"/>
        <v>0</v>
      </c>
      <c r="I305" s="36">
        <f t="shared" si="16"/>
        <v>0</v>
      </c>
    </row>
    <row r="306" spans="1:9" s="7" customFormat="1" ht="26.4" x14ac:dyDescent="0.25">
      <c r="A306" s="23"/>
      <c r="B306" s="30" t="s">
        <v>2</v>
      </c>
      <c r="C306" s="27" t="s">
        <v>401</v>
      </c>
      <c r="D306" s="28" t="s">
        <v>219</v>
      </c>
      <c r="E306" s="29">
        <v>956500</v>
      </c>
      <c r="F306" s="29">
        <v>956500</v>
      </c>
      <c r="G306" s="52">
        <v>0</v>
      </c>
      <c r="H306" s="36">
        <f t="shared" si="15"/>
        <v>0</v>
      </c>
      <c r="I306" s="36">
        <f t="shared" si="16"/>
        <v>0</v>
      </c>
    </row>
    <row r="307" spans="1:9" s="7" customFormat="1" ht="26.4" x14ac:dyDescent="0.25">
      <c r="A307" s="23"/>
      <c r="B307" s="30" t="s">
        <v>402</v>
      </c>
      <c r="C307" s="27" t="s">
        <v>403</v>
      </c>
      <c r="D307" s="28"/>
      <c r="E307" s="29">
        <v>304500</v>
      </c>
      <c r="F307" s="29">
        <v>304500</v>
      </c>
      <c r="G307" s="52">
        <v>0</v>
      </c>
      <c r="H307" s="36">
        <f t="shared" si="15"/>
        <v>0</v>
      </c>
      <c r="I307" s="36">
        <f t="shared" si="16"/>
        <v>0</v>
      </c>
    </row>
    <row r="308" spans="1:9" s="7" customFormat="1" ht="26.4" x14ac:dyDescent="0.25">
      <c r="A308" s="23"/>
      <c r="B308" s="30" t="s">
        <v>404</v>
      </c>
      <c r="C308" s="27" t="s">
        <v>405</v>
      </c>
      <c r="D308" s="28"/>
      <c r="E308" s="29">
        <v>145400</v>
      </c>
      <c r="F308" s="29">
        <v>145400</v>
      </c>
      <c r="G308" s="52">
        <v>0</v>
      </c>
      <c r="H308" s="36">
        <f t="shared" si="15"/>
        <v>0</v>
      </c>
      <c r="I308" s="36">
        <f t="shared" si="16"/>
        <v>0</v>
      </c>
    </row>
    <row r="309" spans="1:9" s="7" customFormat="1" x14ac:dyDescent="0.25">
      <c r="A309" s="23"/>
      <c r="B309" s="30" t="s">
        <v>117</v>
      </c>
      <c r="C309" s="27" t="s">
        <v>406</v>
      </c>
      <c r="D309" s="28"/>
      <c r="E309" s="29">
        <v>145400</v>
      </c>
      <c r="F309" s="29">
        <v>145400</v>
      </c>
      <c r="G309" s="52">
        <v>0</v>
      </c>
      <c r="H309" s="36">
        <f t="shared" si="15"/>
        <v>0</v>
      </c>
      <c r="I309" s="36">
        <f t="shared" si="16"/>
        <v>0</v>
      </c>
    </row>
    <row r="310" spans="1:9" s="7" customFormat="1" ht="26.4" x14ac:dyDescent="0.25">
      <c r="A310" s="23"/>
      <c r="B310" s="30" t="s">
        <v>29</v>
      </c>
      <c r="C310" s="27" t="s">
        <v>406</v>
      </c>
      <c r="D310" s="28" t="s">
        <v>210</v>
      </c>
      <c r="E310" s="29">
        <v>145400</v>
      </c>
      <c r="F310" s="29">
        <v>145400</v>
      </c>
      <c r="G310" s="52">
        <v>0</v>
      </c>
      <c r="H310" s="36">
        <f t="shared" si="15"/>
        <v>0</v>
      </c>
      <c r="I310" s="36">
        <f t="shared" si="16"/>
        <v>0</v>
      </c>
    </row>
    <row r="311" spans="1:9" s="7" customFormat="1" x14ac:dyDescent="0.25">
      <c r="A311" s="23"/>
      <c r="B311" s="30" t="s">
        <v>54</v>
      </c>
      <c r="C311" s="27" t="s">
        <v>406</v>
      </c>
      <c r="D311" s="28" t="s">
        <v>211</v>
      </c>
      <c r="E311" s="29">
        <v>145400</v>
      </c>
      <c r="F311" s="29">
        <v>145400</v>
      </c>
      <c r="G311" s="52">
        <v>0</v>
      </c>
      <c r="H311" s="36">
        <f t="shared" si="15"/>
        <v>0</v>
      </c>
      <c r="I311" s="36">
        <f t="shared" si="16"/>
        <v>0</v>
      </c>
    </row>
    <row r="312" spans="1:9" s="7" customFormat="1" ht="39.6" x14ac:dyDescent="0.25">
      <c r="A312" s="23"/>
      <c r="B312" s="30" t="s">
        <v>118</v>
      </c>
      <c r="C312" s="27" t="s">
        <v>407</v>
      </c>
      <c r="D312" s="28"/>
      <c r="E312" s="29">
        <v>159100</v>
      </c>
      <c r="F312" s="29">
        <v>159100</v>
      </c>
      <c r="G312" s="52">
        <v>0</v>
      </c>
      <c r="H312" s="36">
        <f t="shared" si="15"/>
        <v>0</v>
      </c>
      <c r="I312" s="36">
        <f t="shared" si="16"/>
        <v>0</v>
      </c>
    </row>
    <row r="313" spans="1:9" s="7" customFormat="1" x14ac:dyDescent="0.25">
      <c r="A313" s="23"/>
      <c r="B313" s="30" t="s">
        <v>117</v>
      </c>
      <c r="C313" s="27" t="s">
        <v>408</v>
      </c>
      <c r="D313" s="28"/>
      <c r="E313" s="29">
        <v>159100</v>
      </c>
      <c r="F313" s="29">
        <v>159100</v>
      </c>
      <c r="G313" s="52">
        <v>0</v>
      </c>
      <c r="H313" s="36">
        <f t="shared" si="15"/>
        <v>0</v>
      </c>
      <c r="I313" s="36">
        <f t="shared" si="16"/>
        <v>0</v>
      </c>
    </row>
    <row r="314" spans="1:9" s="7" customFormat="1" ht="26.4" x14ac:dyDescent="0.25">
      <c r="A314" s="23"/>
      <c r="B314" s="30" t="s">
        <v>29</v>
      </c>
      <c r="C314" s="27" t="s">
        <v>408</v>
      </c>
      <c r="D314" s="28" t="s">
        <v>210</v>
      </c>
      <c r="E314" s="29">
        <v>159100</v>
      </c>
      <c r="F314" s="29">
        <v>159100</v>
      </c>
      <c r="G314" s="52">
        <v>0</v>
      </c>
      <c r="H314" s="36">
        <f t="shared" si="15"/>
        <v>0</v>
      </c>
      <c r="I314" s="36">
        <f t="shared" si="16"/>
        <v>0</v>
      </c>
    </row>
    <row r="315" spans="1:9" s="7" customFormat="1" x14ac:dyDescent="0.25">
      <c r="A315" s="23"/>
      <c r="B315" s="30" t="s">
        <v>54</v>
      </c>
      <c r="C315" s="27" t="s">
        <v>408</v>
      </c>
      <c r="D315" s="28" t="s">
        <v>211</v>
      </c>
      <c r="E315" s="29">
        <v>159100</v>
      </c>
      <c r="F315" s="29">
        <v>159100</v>
      </c>
      <c r="G315" s="52">
        <v>0</v>
      </c>
      <c r="H315" s="36">
        <f t="shared" si="15"/>
        <v>0</v>
      </c>
      <c r="I315" s="36">
        <f t="shared" si="16"/>
        <v>0</v>
      </c>
    </row>
    <row r="316" spans="1:9" s="7" customFormat="1" ht="26.4" x14ac:dyDescent="0.25">
      <c r="A316" s="23"/>
      <c r="B316" s="26" t="s">
        <v>409</v>
      </c>
      <c r="C316" s="27" t="s">
        <v>410</v>
      </c>
      <c r="D316" s="28"/>
      <c r="E316" s="29">
        <v>35300800</v>
      </c>
      <c r="F316" s="29">
        <v>35300800</v>
      </c>
      <c r="G316" s="52">
        <v>1350998</v>
      </c>
      <c r="H316" s="36">
        <f t="shared" si="15"/>
        <v>3.8271030684857002E-2</v>
      </c>
      <c r="I316" s="36">
        <f t="shared" si="16"/>
        <v>3.8271030684857002E-2</v>
      </c>
    </row>
    <row r="317" spans="1:9" s="7" customFormat="1" x14ac:dyDescent="0.25">
      <c r="A317" s="23"/>
      <c r="B317" s="30" t="s">
        <v>411</v>
      </c>
      <c r="C317" s="27" t="s">
        <v>412</v>
      </c>
      <c r="D317" s="28"/>
      <c r="E317" s="29">
        <v>32665000</v>
      </c>
      <c r="F317" s="29">
        <v>32665000</v>
      </c>
      <c r="G317" s="52">
        <v>1350998</v>
      </c>
      <c r="H317" s="36">
        <f t="shared" si="15"/>
        <v>4.1359191795499774E-2</v>
      </c>
      <c r="I317" s="36">
        <f t="shared" si="16"/>
        <v>4.1359191795499774E-2</v>
      </c>
    </row>
    <row r="318" spans="1:9" s="7" customFormat="1" x14ac:dyDescent="0.25">
      <c r="A318" s="23"/>
      <c r="B318" s="30" t="s">
        <v>114</v>
      </c>
      <c r="C318" s="27" t="s">
        <v>413</v>
      </c>
      <c r="D318" s="28"/>
      <c r="E318" s="29">
        <v>32665000</v>
      </c>
      <c r="F318" s="29">
        <v>32665000</v>
      </c>
      <c r="G318" s="52">
        <v>1350998</v>
      </c>
      <c r="H318" s="36">
        <f t="shared" si="15"/>
        <v>4.1359191795499774E-2</v>
      </c>
      <c r="I318" s="36">
        <f t="shared" si="16"/>
        <v>4.1359191795499774E-2</v>
      </c>
    </row>
    <row r="319" spans="1:9" s="7" customFormat="1" ht="26.4" x14ac:dyDescent="0.25">
      <c r="A319" s="23"/>
      <c r="B319" s="30" t="s">
        <v>113</v>
      </c>
      <c r="C319" s="27" t="s">
        <v>414</v>
      </c>
      <c r="D319" s="28"/>
      <c r="E319" s="29">
        <v>32665000</v>
      </c>
      <c r="F319" s="29">
        <v>32665000</v>
      </c>
      <c r="G319" s="52">
        <v>1350998</v>
      </c>
      <c r="H319" s="36">
        <f t="shared" si="15"/>
        <v>4.1359191795499774E-2</v>
      </c>
      <c r="I319" s="36">
        <f t="shared" si="16"/>
        <v>4.1359191795499774E-2</v>
      </c>
    </row>
    <row r="320" spans="1:9" s="7" customFormat="1" x14ac:dyDescent="0.25">
      <c r="A320" s="23"/>
      <c r="B320" s="30" t="s">
        <v>5</v>
      </c>
      <c r="C320" s="27" t="s">
        <v>414</v>
      </c>
      <c r="D320" s="28" t="s">
        <v>222</v>
      </c>
      <c r="E320" s="29">
        <v>32665000</v>
      </c>
      <c r="F320" s="29">
        <v>32665000</v>
      </c>
      <c r="G320" s="52">
        <v>1350998</v>
      </c>
      <c r="H320" s="36">
        <f t="shared" si="15"/>
        <v>4.1359191795499774E-2</v>
      </c>
      <c r="I320" s="36">
        <f t="shared" si="16"/>
        <v>4.1359191795499774E-2</v>
      </c>
    </row>
    <row r="321" spans="1:9" s="7" customFormat="1" ht="39.6" x14ac:dyDescent="0.25">
      <c r="A321" s="23"/>
      <c r="B321" s="30" t="s">
        <v>19</v>
      </c>
      <c r="C321" s="27" t="s">
        <v>414</v>
      </c>
      <c r="D321" s="28" t="s">
        <v>223</v>
      </c>
      <c r="E321" s="29">
        <v>32665000</v>
      </c>
      <c r="F321" s="29">
        <v>32665000</v>
      </c>
      <c r="G321" s="52">
        <v>1350998</v>
      </c>
      <c r="H321" s="36">
        <f t="shared" si="15"/>
        <v>4.1359191795499774E-2</v>
      </c>
      <c r="I321" s="36">
        <f t="shared" si="16"/>
        <v>4.1359191795499774E-2</v>
      </c>
    </row>
    <row r="322" spans="1:9" s="7" customFormat="1" x14ac:dyDescent="0.25">
      <c r="A322" s="23"/>
      <c r="B322" s="30" t="s">
        <v>112</v>
      </c>
      <c r="C322" s="27" t="s">
        <v>415</v>
      </c>
      <c r="D322" s="28"/>
      <c r="E322" s="29">
        <v>1500000</v>
      </c>
      <c r="F322" s="29">
        <v>1500000</v>
      </c>
      <c r="G322" s="52">
        <v>0</v>
      </c>
      <c r="H322" s="36">
        <f t="shared" si="15"/>
        <v>0</v>
      </c>
      <c r="I322" s="36">
        <f t="shared" si="16"/>
        <v>0</v>
      </c>
    </row>
    <row r="323" spans="1:9" s="7" customFormat="1" x14ac:dyDescent="0.25">
      <c r="A323" s="23"/>
      <c r="B323" s="30" t="s">
        <v>111</v>
      </c>
      <c r="C323" s="27" t="s">
        <v>416</v>
      </c>
      <c r="D323" s="28"/>
      <c r="E323" s="29">
        <v>1500000</v>
      </c>
      <c r="F323" s="29">
        <v>1500000</v>
      </c>
      <c r="G323" s="52">
        <v>0</v>
      </c>
      <c r="H323" s="36">
        <f t="shared" si="15"/>
        <v>0</v>
      </c>
      <c r="I323" s="36">
        <f t="shared" si="16"/>
        <v>0</v>
      </c>
    </row>
    <row r="324" spans="1:9" s="7" customFormat="1" x14ac:dyDescent="0.25">
      <c r="A324" s="23"/>
      <c r="B324" s="30" t="s">
        <v>110</v>
      </c>
      <c r="C324" s="27" t="s">
        <v>417</v>
      </c>
      <c r="D324" s="28"/>
      <c r="E324" s="29">
        <v>1500000</v>
      </c>
      <c r="F324" s="29">
        <v>1500000</v>
      </c>
      <c r="G324" s="52">
        <v>0</v>
      </c>
      <c r="H324" s="36">
        <f t="shared" si="15"/>
        <v>0</v>
      </c>
      <c r="I324" s="36">
        <f t="shared" si="16"/>
        <v>0</v>
      </c>
    </row>
    <row r="325" spans="1:9" s="7" customFormat="1" x14ac:dyDescent="0.25">
      <c r="A325" s="23"/>
      <c r="B325" s="30" t="s">
        <v>5</v>
      </c>
      <c r="C325" s="27" t="s">
        <v>417</v>
      </c>
      <c r="D325" s="28" t="s">
        <v>222</v>
      </c>
      <c r="E325" s="29">
        <v>1500000</v>
      </c>
      <c r="F325" s="29">
        <v>1500000</v>
      </c>
      <c r="G325" s="52">
        <v>0</v>
      </c>
      <c r="H325" s="36">
        <f t="shared" si="15"/>
        <v>0</v>
      </c>
      <c r="I325" s="36">
        <f t="shared" si="16"/>
        <v>0</v>
      </c>
    </row>
    <row r="326" spans="1:9" s="7" customFormat="1" ht="39.6" x14ac:dyDescent="0.25">
      <c r="A326" s="23"/>
      <c r="B326" s="30" t="s">
        <v>19</v>
      </c>
      <c r="C326" s="27" t="s">
        <v>417</v>
      </c>
      <c r="D326" s="28" t="s">
        <v>223</v>
      </c>
      <c r="E326" s="29">
        <v>1500000</v>
      </c>
      <c r="F326" s="29">
        <v>1500000</v>
      </c>
      <c r="G326" s="52">
        <v>0</v>
      </c>
      <c r="H326" s="36">
        <f t="shared" si="15"/>
        <v>0</v>
      </c>
      <c r="I326" s="36">
        <f t="shared" si="16"/>
        <v>0</v>
      </c>
    </row>
    <row r="327" spans="1:9" s="7" customFormat="1" ht="39.6" x14ac:dyDescent="0.25">
      <c r="A327" s="23"/>
      <c r="B327" s="30" t="s">
        <v>109</v>
      </c>
      <c r="C327" s="27" t="s">
        <v>418</v>
      </c>
      <c r="D327" s="28"/>
      <c r="E327" s="29">
        <v>981800</v>
      </c>
      <c r="F327" s="29">
        <v>981800</v>
      </c>
      <c r="G327" s="52">
        <v>0</v>
      </c>
      <c r="H327" s="36">
        <f t="shared" si="15"/>
        <v>0</v>
      </c>
      <c r="I327" s="36">
        <f t="shared" si="16"/>
        <v>0</v>
      </c>
    </row>
    <row r="328" spans="1:9" s="7" customFormat="1" ht="39.6" x14ac:dyDescent="0.25">
      <c r="A328" s="23"/>
      <c r="B328" s="30" t="s">
        <v>108</v>
      </c>
      <c r="C328" s="27" t="s">
        <v>419</v>
      </c>
      <c r="D328" s="28"/>
      <c r="E328" s="29">
        <v>981800</v>
      </c>
      <c r="F328" s="29">
        <v>981800</v>
      </c>
      <c r="G328" s="52">
        <v>0</v>
      </c>
      <c r="H328" s="36">
        <f t="shared" si="15"/>
        <v>0</v>
      </c>
      <c r="I328" s="36">
        <f t="shared" si="16"/>
        <v>0</v>
      </c>
    </row>
    <row r="329" spans="1:9" s="7" customFormat="1" ht="39.6" x14ac:dyDescent="0.25">
      <c r="A329" s="23"/>
      <c r="B329" s="30" t="s">
        <v>107</v>
      </c>
      <c r="C329" s="27" t="s">
        <v>420</v>
      </c>
      <c r="D329" s="28"/>
      <c r="E329" s="29">
        <v>481800</v>
      </c>
      <c r="F329" s="29">
        <v>481800</v>
      </c>
      <c r="G329" s="52">
        <v>0</v>
      </c>
      <c r="H329" s="36">
        <f t="shared" si="15"/>
        <v>0</v>
      </c>
      <c r="I329" s="36">
        <f t="shared" si="16"/>
        <v>0</v>
      </c>
    </row>
    <row r="330" spans="1:9" s="7" customFormat="1" ht="26.4" x14ac:dyDescent="0.25">
      <c r="A330" s="23"/>
      <c r="B330" s="30" t="s">
        <v>3</v>
      </c>
      <c r="C330" s="27" t="s">
        <v>420</v>
      </c>
      <c r="D330" s="28" t="s">
        <v>218</v>
      </c>
      <c r="E330" s="29">
        <v>481800</v>
      </c>
      <c r="F330" s="29">
        <v>481800</v>
      </c>
      <c r="G330" s="52">
        <v>0</v>
      </c>
      <c r="H330" s="36">
        <f t="shared" si="15"/>
        <v>0</v>
      </c>
      <c r="I330" s="36">
        <f t="shared" si="16"/>
        <v>0</v>
      </c>
    </row>
    <row r="331" spans="1:9" s="7" customFormat="1" ht="26.4" x14ac:dyDescent="0.25">
      <c r="A331" s="23"/>
      <c r="B331" s="30" t="s">
        <v>2</v>
      </c>
      <c r="C331" s="27" t="s">
        <v>420</v>
      </c>
      <c r="D331" s="28" t="s">
        <v>219</v>
      </c>
      <c r="E331" s="29">
        <v>481800</v>
      </c>
      <c r="F331" s="29">
        <v>481800</v>
      </c>
      <c r="G331" s="52">
        <v>0</v>
      </c>
      <c r="H331" s="36">
        <f t="shared" si="15"/>
        <v>0</v>
      </c>
      <c r="I331" s="36">
        <f t="shared" si="16"/>
        <v>0</v>
      </c>
    </row>
    <row r="332" spans="1:9" s="7" customFormat="1" ht="39.6" x14ac:dyDescent="0.25">
      <c r="A332" s="23"/>
      <c r="B332" s="30" t="s">
        <v>106</v>
      </c>
      <c r="C332" s="27" t="s">
        <v>421</v>
      </c>
      <c r="D332" s="28"/>
      <c r="E332" s="29">
        <v>500000</v>
      </c>
      <c r="F332" s="29">
        <v>500000</v>
      </c>
      <c r="G332" s="52">
        <v>0</v>
      </c>
      <c r="H332" s="36">
        <f t="shared" si="15"/>
        <v>0</v>
      </c>
      <c r="I332" s="36">
        <f t="shared" si="16"/>
        <v>0</v>
      </c>
    </row>
    <row r="333" spans="1:9" s="7" customFormat="1" ht="26.4" x14ac:dyDescent="0.25">
      <c r="A333" s="23"/>
      <c r="B333" s="30" t="s">
        <v>3</v>
      </c>
      <c r="C333" s="27" t="s">
        <v>421</v>
      </c>
      <c r="D333" s="28" t="s">
        <v>218</v>
      </c>
      <c r="E333" s="29">
        <v>500000</v>
      </c>
      <c r="F333" s="29">
        <v>500000</v>
      </c>
      <c r="G333" s="52">
        <v>0</v>
      </c>
      <c r="H333" s="36">
        <f t="shared" si="15"/>
        <v>0</v>
      </c>
      <c r="I333" s="36">
        <f t="shared" si="16"/>
        <v>0</v>
      </c>
    </row>
    <row r="334" spans="1:9" s="7" customFormat="1" ht="26.4" x14ac:dyDescent="0.25">
      <c r="A334" s="23"/>
      <c r="B334" s="30" t="s">
        <v>2</v>
      </c>
      <c r="C334" s="27" t="s">
        <v>421</v>
      </c>
      <c r="D334" s="28" t="s">
        <v>219</v>
      </c>
      <c r="E334" s="29">
        <v>500000</v>
      </c>
      <c r="F334" s="29">
        <v>500000</v>
      </c>
      <c r="G334" s="52">
        <v>0</v>
      </c>
      <c r="H334" s="36">
        <f t="shared" si="15"/>
        <v>0</v>
      </c>
      <c r="I334" s="36">
        <f t="shared" si="16"/>
        <v>0</v>
      </c>
    </row>
    <row r="335" spans="1:9" s="7" customFormat="1" x14ac:dyDescent="0.25">
      <c r="A335" s="23"/>
      <c r="B335" s="30" t="s">
        <v>105</v>
      </c>
      <c r="C335" s="27" t="s">
        <v>422</v>
      </c>
      <c r="D335" s="28"/>
      <c r="E335" s="29">
        <v>154000</v>
      </c>
      <c r="F335" s="29">
        <v>154000</v>
      </c>
      <c r="G335" s="52">
        <v>0</v>
      </c>
      <c r="H335" s="36">
        <f t="shared" si="15"/>
        <v>0</v>
      </c>
      <c r="I335" s="36">
        <f t="shared" si="16"/>
        <v>0</v>
      </c>
    </row>
    <row r="336" spans="1:9" s="7" customFormat="1" ht="26.4" x14ac:dyDescent="0.25">
      <c r="A336" s="23"/>
      <c r="B336" s="30" t="s">
        <v>104</v>
      </c>
      <c r="C336" s="27" t="s">
        <v>423</v>
      </c>
      <c r="D336" s="28"/>
      <c r="E336" s="29">
        <v>154000</v>
      </c>
      <c r="F336" s="29">
        <v>154000</v>
      </c>
      <c r="G336" s="52">
        <v>0</v>
      </c>
      <c r="H336" s="36">
        <f t="shared" si="15"/>
        <v>0</v>
      </c>
      <c r="I336" s="36">
        <f t="shared" si="16"/>
        <v>0</v>
      </c>
    </row>
    <row r="337" spans="1:9" s="7" customFormat="1" x14ac:dyDescent="0.25">
      <c r="A337" s="23"/>
      <c r="B337" s="30" t="s">
        <v>18</v>
      </c>
      <c r="C337" s="27" t="s">
        <v>424</v>
      </c>
      <c r="D337" s="28"/>
      <c r="E337" s="29">
        <v>154000</v>
      </c>
      <c r="F337" s="29">
        <v>154000</v>
      </c>
      <c r="G337" s="52">
        <v>0</v>
      </c>
      <c r="H337" s="36">
        <f t="shared" si="15"/>
        <v>0</v>
      </c>
      <c r="I337" s="36">
        <f t="shared" si="16"/>
        <v>0</v>
      </c>
    </row>
    <row r="338" spans="1:9" s="7" customFormat="1" ht="26.4" x14ac:dyDescent="0.25">
      <c r="A338" s="23"/>
      <c r="B338" s="30" t="s">
        <v>3</v>
      </c>
      <c r="C338" s="27" t="s">
        <v>424</v>
      </c>
      <c r="D338" s="28" t="s">
        <v>218</v>
      </c>
      <c r="E338" s="29">
        <v>19000</v>
      </c>
      <c r="F338" s="29">
        <v>19000</v>
      </c>
      <c r="G338" s="52">
        <v>0</v>
      </c>
      <c r="H338" s="36">
        <f t="shared" si="15"/>
        <v>0</v>
      </c>
      <c r="I338" s="36">
        <f t="shared" si="16"/>
        <v>0</v>
      </c>
    </row>
    <row r="339" spans="1:9" s="7" customFormat="1" ht="26.4" x14ac:dyDescent="0.25">
      <c r="A339" s="23"/>
      <c r="B339" s="30" t="s">
        <v>2</v>
      </c>
      <c r="C339" s="27" t="s">
        <v>424</v>
      </c>
      <c r="D339" s="28" t="s">
        <v>219</v>
      </c>
      <c r="E339" s="29">
        <v>19000</v>
      </c>
      <c r="F339" s="29">
        <v>19000</v>
      </c>
      <c r="G339" s="52">
        <v>0</v>
      </c>
      <c r="H339" s="36">
        <f t="shared" si="15"/>
        <v>0</v>
      </c>
      <c r="I339" s="36">
        <f t="shared" si="16"/>
        <v>0</v>
      </c>
    </row>
    <row r="340" spans="1:9" s="7" customFormat="1" x14ac:dyDescent="0.25">
      <c r="A340" s="23"/>
      <c r="B340" s="30" t="s">
        <v>5</v>
      </c>
      <c r="C340" s="27" t="s">
        <v>424</v>
      </c>
      <c r="D340" s="28" t="s">
        <v>222</v>
      </c>
      <c r="E340" s="29">
        <v>135000</v>
      </c>
      <c r="F340" s="29">
        <v>135000</v>
      </c>
      <c r="G340" s="52">
        <v>0</v>
      </c>
      <c r="H340" s="36">
        <f t="shared" si="15"/>
        <v>0</v>
      </c>
      <c r="I340" s="36">
        <f t="shared" si="16"/>
        <v>0</v>
      </c>
    </row>
    <row r="341" spans="1:9" s="7" customFormat="1" ht="39.6" x14ac:dyDescent="0.25">
      <c r="A341" s="23"/>
      <c r="B341" s="30" t="s">
        <v>19</v>
      </c>
      <c r="C341" s="27" t="s">
        <v>424</v>
      </c>
      <c r="D341" s="28" t="s">
        <v>223</v>
      </c>
      <c r="E341" s="29">
        <v>135000</v>
      </c>
      <c r="F341" s="29">
        <v>135000</v>
      </c>
      <c r="G341" s="52">
        <v>0</v>
      </c>
      <c r="H341" s="36">
        <f t="shared" si="15"/>
        <v>0</v>
      </c>
      <c r="I341" s="36">
        <f t="shared" si="16"/>
        <v>0</v>
      </c>
    </row>
    <row r="342" spans="1:9" s="7" customFormat="1" ht="26.4" x14ac:dyDescent="0.25">
      <c r="A342" s="23"/>
      <c r="B342" s="26" t="s">
        <v>425</v>
      </c>
      <c r="C342" s="27" t="s">
        <v>426</v>
      </c>
      <c r="D342" s="28"/>
      <c r="E342" s="29">
        <v>135098000</v>
      </c>
      <c r="F342" s="29">
        <v>1368278083.55</v>
      </c>
      <c r="G342" s="52">
        <v>7339468.29</v>
      </c>
      <c r="H342" s="36">
        <f t="shared" si="15"/>
        <v>5.4326994404062239E-2</v>
      </c>
      <c r="I342" s="36">
        <f t="shared" si="16"/>
        <v>5.3640180152251917E-3</v>
      </c>
    </row>
    <row r="343" spans="1:9" s="7" customFormat="1" ht="26.4" x14ac:dyDescent="0.25">
      <c r="A343" s="23"/>
      <c r="B343" s="30" t="s">
        <v>103</v>
      </c>
      <c r="C343" s="27" t="s">
        <v>427</v>
      </c>
      <c r="D343" s="28"/>
      <c r="E343" s="29">
        <v>1139000</v>
      </c>
      <c r="F343" s="29">
        <v>4536100</v>
      </c>
      <c r="G343" s="52">
        <v>0</v>
      </c>
      <c r="H343" s="36">
        <f t="shared" si="15"/>
        <v>0</v>
      </c>
      <c r="I343" s="36">
        <f t="shared" si="16"/>
        <v>0</v>
      </c>
    </row>
    <row r="344" spans="1:9" s="7" customFormat="1" x14ac:dyDescent="0.25">
      <c r="A344" s="23"/>
      <c r="B344" s="30" t="s">
        <v>428</v>
      </c>
      <c r="C344" s="27" t="s">
        <v>429</v>
      </c>
      <c r="D344" s="28"/>
      <c r="E344" s="29">
        <v>1139000</v>
      </c>
      <c r="F344" s="29">
        <v>4536100</v>
      </c>
      <c r="G344" s="52">
        <v>0</v>
      </c>
      <c r="H344" s="36">
        <f t="shared" si="15"/>
        <v>0</v>
      </c>
      <c r="I344" s="36">
        <f t="shared" si="16"/>
        <v>0</v>
      </c>
    </row>
    <row r="345" spans="1:9" s="7" customFormat="1" ht="39.6" x14ac:dyDescent="0.25">
      <c r="A345" s="23"/>
      <c r="B345" s="30" t="s">
        <v>430</v>
      </c>
      <c r="C345" s="27" t="s">
        <v>431</v>
      </c>
      <c r="D345" s="28"/>
      <c r="E345" s="29">
        <v>826800</v>
      </c>
      <c r="F345" s="29">
        <v>3986100</v>
      </c>
      <c r="G345" s="52">
        <v>0</v>
      </c>
      <c r="H345" s="36">
        <f t="shared" si="15"/>
        <v>0</v>
      </c>
      <c r="I345" s="36">
        <f t="shared" si="16"/>
        <v>0</v>
      </c>
    </row>
    <row r="346" spans="1:9" s="7" customFormat="1" ht="26.4" x14ac:dyDescent="0.25">
      <c r="A346" s="23"/>
      <c r="B346" s="30" t="s">
        <v>3</v>
      </c>
      <c r="C346" s="27" t="s">
        <v>431</v>
      </c>
      <c r="D346" s="28" t="s">
        <v>218</v>
      </c>
      <c r="E346" s="29">
        <v>826800</v>
      </c>
      <c r="F346" s="29">
        <v>3986100</v>
      </c>
      <c r="G346" s="52">
        <v>0</v>
      </c>
      <c r="H346" s="36">
        <f t="shared" si="15"/>
        <v>0</v>
      </c>
      <c r="I346" s="36">
        <f t="shared" si="16"/>
        <v>0</v>
      </c>
    </row>
    <row r="347" spans="1:9" s="7" customFormat="1" ht="26.4" x14ac:dyDescent="0.25">
      <c r="A347" s="23"/>
      <c r="B347" s="30" t="s">
        <v>2</v>
      </c>
      <c r="C347" s="27" t="s">
        <v>431</v>
      </c>
      <c r="D347" s="28" t="s">
        <v>219</v>
      </c>
      <c r="E347" s="29">
        <v>826800</v>
      </c>
      <c r="F347" s="29">
        <v>3986100</v>
      </c>
      <c r="G347" s="52">
        <v>0</v>
      </c>
      <c r="H347" s="36">
        <f t="shared" si="15"/>
        <v>0</v>
      </c>
      <c r="I347" s="36">
        <f t="shared" si="16"/>
        <v>0</v>
      </c>
    </row>
    <row r="348" spans="1:9" s="7" customFormat="1" x14ac:dyDescent="0.25">
      <c r="A348" s="23"/>
      <c r="B348" s="30" t="s">
        <v>18</v>
      </c>
      <c r="C348" s="27" t="s">
        <v>432</v>
      </c>
      <c r="D348" s="28"/>
      <c r="E348" s="29">
        <v>250000</v>
      </c>
      <c r="F348" s="29">
        <v>250000</v>
      </c>
      <c r="G348" s="52">
        <v>0</v>
      </c>
      <c r="H348" s="36">
        <f t="shared" si="15"/>
        <v>0</v>
      </c>
      <c r="I348" s="36">
        <f t="shared" si="16"/>
        <v>0</v>
      </c>
    </row>
    <row r="349" spans="1:9" s="7" customFormat="1" ht="26.4" x14ac:dyDescent="0.25">
      <c r="A349" s="23"/>
      <c r="B349" s="30" t="s">
        <v>3</v>
      </c>
      <c r="C349" s="27" t="s">
        <v>432</v>
      </c>
      <c r="D349" s="28" t="s">
        <v>218</v>
      </c>
      <c r="E349" s="29">
        <v>250000</v>
      </c>
      <c r="F349" s="29">
        <v>250000</v>
      </c>
      <c r="G349" s="52">
        <v>0</v>
      </c>
      <c r="H349" s="36">
        <f t="shared" si="15"/>
        <v>0</v>
      </c>
      <c r="I349" s="36">
        <f t="shared" si="16"/>
        <v>0</v>
      </c>
    </row>
    <row r="350" spans="1:9" s="7" customFormat="1" ht="26.4" x14ac:dyDescent="0.25">
      <c r="A350" s="23"/>
      <c r="B350" s="30" t="s">
        <v>2</v>
      </c>
      <c r="C350" s="27" t="s">
        <v>432</v>
      </c>
      <c r="D350" s="28" t="s">
        <v>219</v>
      </c>
      <c r="E350" s="29">
        <v>250000</v>
      </c>
      <c r="F350" s="29">
        <v>250000</v>
      </c>
      <c r="G350" s="52">
        <v>0</v>
      </c>
      <c r="H350" s="36">
        <f t="shared" si="15"/>
        <v>0</v>
      </c>
      <c r="I350" s="36">
        <f t="shared" si="16"/>
        <v>0</v>
      </c>
    </row>
    <row r="351" spans="1:9" s="7" customFormat="1" ht="39.6" x14ac:dyDescent="0.25">
      <c r="A351" s="23"/>
      <c r="B351" s="30" t="s">
        <v>433</v>
      </c>
      <c r="C351" s="27" t="s">
        <v>434</v>
      </c>
      <c r="D351" s="28"/>
      <c r="E351" s="29">
        <v>62200</v>
      </c>
      <c r="F351" s="29">
        <v>300000</v>
      </c>
      <c r="G351" s="52">
        <v>0</v>
      </c>
      <c r="H351" s="36">
        <f t="shared" si="15"/>
        <v>0</v>
      </c>
      <c r="I351" s="36">
        <f t="shared" si="16"/>
        <v>0</v>
      </c>
    </row>
    <row r="352" spans="1:9" s="7" customFormat="1" ht="26.4" x14ac:dyDescent="0.25">
      <c r="A352" s="23"/>
      <c r="B352" s="30" t="s">
        <v>3</v>
      </c>
      <c r="C352" s="27" t="s">
        <v>434</v>
      </c>
      <c r="D352" s="28" t="s">
        <v>218</v>
      </c>
      <c r="E352" s="29">
        <v>62200</v>
      </c>
      <c r="F352" s="29">
        <v>300000</v>
      </c>
      <c r="G352" s="52">
        <v>0</v>
      </c>
      <c r="H352" s="36">
        <f t="shared" si="15"/>
        <v>0</v>
      </c>
      <c r="I352" s="36">
        <f t="shared" si="16"/>
        <v>0</v>
      </c>
    </row>
    <row r="353" spans="1:9" s="7" customFormat="1" ht="26.4" x14ac:dyDescent="0.25">
      <c r="A353" s="23"/>
      <c r="B353" s="30" t="s">
        <v>2</v>
      </c>
      <c r="C353" s="27" t="s">
        <v>434</v>
      </c>
      <c r="D353" s="28" t="s">
        <v>219</v>
      </c>
      <c r="E353" s="29">
        <v>62200</v>
      </c>
      <c r="F353" s="29">
        <v>300000</v>
      </c>
      <c r="G353" s="52">
        <v>0</v>
      </c>
      <c r="H353" s="36">
        <f t="shared" si="15"/>
        <v>0</v>
      </c>
      <c r="I353" s="36">
        <f t="shared" si="16"/>
        <v>0</v>
      </c>
    </row>
    <row r="354" spans="1:9" s="7" customFormat="1" x14ac:dyDescent="0.25">
      <c r="A354" s="23"/>
      <c r="B354" s="30" t="s">
        <v>102</v>
      </c>
      <c r="C354" s="27" t="s">
        <v>435</v>
      </c>
      <c r="D354" s="28"/>
      <c r="E354" s="29">
        <v>103216900</v>
      </c>
      <c r="F354" s="29">
        <v>1334644465.4300001</v>
      </c>
      <c r="G354" s="52">
        <v>3186426.6</v>
      </c>
      <c r="H354" s="36">
        <f t="shared" si="15"/>
        <v>3.0871171290747932E-2</v>
      </c>
      <c r="I354" s="36">
        <f t="shared" si="16"/>
        <v>2.3874722313956378E-3</v>
      </c>
    </row>
    <row r="355" spans="1:9" s="7" customFormat="1" x14ac:dyDescent="0.25">
      <c r="A355" s="23"/>
      <c r="B355" s="30" t="s">
        <v>428</v>
      </c>
      <c r="C355" s="27" t="s">
        <v>436</v>
      </c>
      <c r="D355" s="28"/>
      <c r="E355" s="29">
        <v>17576600</v>
      </c>
      <c r="F355" s="29">
        <v>14179500</v>
      </c>
      <c r="G355" s="52">
        <v>0</v>
      </c>
      <c r="H355" s="36">
        <f t="shared" si="15"/>
        <v>0</v>
      </c>
      <c r="I355" s="36">
        <f t="shared" si="16"/>
        <v>0</v>
      </c>
    </row>
    <row r="356" spans="1:9" s="7" customFormat="1" ht="39.6" x14ac:dyDescent="0.25">
      <c r="A356" s="23"/>
      <c r="B356" s="30" t="s">
        <v>437</v>
      </c>
      <c r="C356" s="27" t="s">
        <v>438</v>
      </c>
      <c r="D356" s="28"/>
      <c r="E356" s="29">
        <v>16346200</v>
      </c>
      <c r="F356" s="29">
        <v>13186900</v>
      </c>
      <c r="G356" s="52">
        <v>0</v>
      </c>
      <c r="H356" s="36">
        <f t="shared" si="15"/>
        <v>0</v>
      </c>
      <c r="I356" s="36">
        <f t="shared" si="16"/>
        <v>0</v>
      </c>
    </row>
    <row r="357" spans="1:9" s="7" customFormat="1" ht="26.4" x14ac:dyDescent="0.25">
      <c r="A357" s="23"/>
      <c r="B357" s="30" t="s">
        <v>68</v>
      </c>
      <c r="C357" s="27" t="s">
        <v>438</v>
      </c>
      <c r="D357" s="28" t="s">
        <v>225</v>
      </c>
      <c r="E357" s="29">
        <v>16346200</v>
      </c>
      <c r="F357" s="29">
        <v>13186900</v>
      </c>
      <c r="G357" s="52">
        <v>0</v>
      </c>
      <c r="H357" s="36">
        <f t="shared" ref="H357:H409" si="17">G357/E357</f>
        <v>0</v>
      </c>
      <c r="I357" s="36">
        <f t="shared" ref="I357:I417" si="18">G357/F357</f>
        <v>0</v>
      </c>
    </row>
    <row r="358" spans="1:9" s="7" customFormat="1" x14ac:dyDescent="0.25">
      <c r="A358" s="23"/>
      <c r="B358" s="30" t="s">
        <v>67</v>
      </c>
      <c r="C358" s="27" t="s">
        <v>438</v>
      </c>
      <c r="D358" s="28" t="s">
        <v>226</v>
      </c>
      <c r="E358" s="29">
        <v>16346200</v>
      </c>
      <c r="F358" s="29">
        <v>13186900</v>
      </c>
      <c r="G358" s="52">
        <v>0</v>
      </c>
      <c r="H358" s="36">
        <f t="shared" si="17"/>
        <v>0</v>
      </c>
      <c r="I358" s="36">
        <f t="shared" si="18"/>
        <v>0</v>
      </c>
    </row>
    <row r="359" spans="1:9" s="7" customFormat="1" ht="52.8" x14ac:dyDescent="0.25">
      <c r="A359" s="23"/>
      <c r="B359" s="30" t="s">
        <v>439</v>
      </c>
      <c r="C359" s="27" t="s">
        <v>440</v>
      </c>
      <c r="D359" s="28"/>
      <c r="E359" s="29">
        <v>1230400</v>
      </c>
      <c r="F359" s="29">
        <v>992600</v>
      </c>
      <c r="G359" s="52">
        <v>0</v>
      </c>
      <c r="H359" s="36">
        <f t="shared" si="17"/>
        <v>0</v>
      </c>
      <c r="I359" s="36">
        <f t="shared" si="18"/>
        <v>0</v>
      </c>
    </row>
    <row r="360" spans="1:9" s="7" customFormat="1" ht="26.4" x14ac:dyDescent="0.25">
      <c r="A360" s="23"/>
      <c r="B360" s="30" t="s">
        <v>68</v>
      </c>
      <c r="C360" s="27" t="s">
        <v>440</v>
      </c>
      <c r="D360" s="28" t="s">
        <v>225</v>
      </c>
      <c r="E360" s="29">
        <v>1230400</v>
      </c>
      <c r="F360" s="29">
        <v>992600</v>
      </c>
      <c r="G360" s="52">
        <v>0</v>
      </c>
      <c r="H360" s="36">
        <f t="shared" si="17"/>
        <v>0</v>
      </c>
      <c r="I360" s="36">
        <f t="shared" si="18"/>
        <v>0</v>
      </c>
    </row>
    <row r="361" spans="1:9" s="7" customFormat="1" x14ac:dyDescent="0.25">
      <c r="A361" s="23"/>
      <c r="B361" s="30" t="s">
        <v>67</v>
      </c>
      <c r="C361" s="27" t="s">
        <v>440</v>
      </c>
      <c r="D361" s="28" t="s">
        <v>226</v>
      </c>
      <c r="E361" s="29">
        <v>1230400</v>
      </c>
      <c r="F361" s="29">
        <v>992600</v>
      </c>
      <c r="G361" s="52">
        <v>0</v>
      </c>
      <c r="H361" s="36">
        <f t="shared" si="17"/>
        <v>0</v>
      </c>
      <c r="I361" s="36">
        <f t="shared" si="18"/>
        <v>0</v>
      </c>
    </row>
    <row r="362" spans="1:9" s="7" customFormat="1" ht="39.6" x14ac:dyDescent="0.25">
      <c r="A362" s="23"/>
      <c r="B362" s="30" t="s">
        <v>441</v>
      </c>
      <c r="C362" s="27" t="s">
        <v>442</v>
      </c>
      <c r="D362" s="28"/>
      <c r="E362" s="29">
        <v>85640300</v>
      </c>
      <c r="F362" s="29">
        <v>1320464965.4300001</v>
      </c>
      <c r="G362" s="52">
        <v>3186426.6</v>
      </c>
      <c r="H362" s="36">
        <f t="shared" si="17"/>
        <v>3.720709292237416E-2</v>
      </c>
      <c r="I362" s="36">
        <f t="shared" si="18"/>
        <v>2.4131095359749759E-3</v>
      </c>
    </row>
    <row r="363" spans="1:9" s="7" customFormat="1" ht="26.4" x14ac:dyDescent="0.25">
      <c r="A363" s="23"/>
      <c r="B363" s="30" t="s">
        <v>101</v>
      </c>
      <c r="C363" s="27" t="s">
        <v>443</v>
      </c>
      <c r="D363" s="28"/>
      <c r="E363" s="29">
        <v>5412000</v>
      </c>
      <c r="F363" s="29">
        <v>5412000</v>
      </c>
      <c r="G363" s="52">
        <v>3186426.6</v>
      </c>
      <c r="H363" s="36">
        <f t="shared" si="17"/>
        <v>0.58877062084257203</v>
      </c>
      <c r="I363" s="36">
        <f t="shared" si="18"/>
        <v>0.58877062084257203</v>
      </c>
    </row>
    <row r="364" spans="1:9" s="7" customFormat="1" ht="26.4" x14ac:dyDescent="0.25">
      <c r="A364" s="23"/>
      <c r="B364" s="30" t="s">
        <v>68</v>
      </c>
      <c r="C364" s="27" t="s">
        <v>443</v>
      </c>
      <c r="D364" s="28" t="s">
        <v>225</v>
      </c>
      <c r="E364" s="29">
        <v>5412000</v>
      </c>
      <c r="F364" s="29">
        <v>5412000</v>
      </c>
      <c r="G364" s="52">
        <v>3186426.6</v>
      </c>
      <c r="H364" s="36">
        <f t="shared" si="17"/>
        <v>0.58877062084257203</v>
      </c>
      <c r="I364" s="36">
        <f t="shared" si="18"/>
        <v>0.58877062084257203</v>
      </c>
    </row>
    <row r="365" spans="1:9" s="7" customFormat="1" x14ac:dyDescent="0.25">
      <c r="A365" s="23"/>
      <c r="B365" s="30" t="s">
        <v>67</v>
      </c>
      <c r="C365" s="42" t="s">
        <v>443</v>
      </c>
      <c r="D365" s="28" t="s">
        <v>226</v>
      </c>
      <c r="E365" s="29">
        <v>5412000</v>
      </c>
      <c r="F365" s="29">
        <v>5412000</v>
      </c>
      <c r="G365" s="52">
        <v>3186426.6</v>
      </c>
      <c r="H365" s="36">
        <f t="shared" si="17"/>
        <v>0.58877062084257203</v>
      </c>
      <c r="I365" s="36">
        <f t="shared" si="18"/>
        <v>0.58877062084257203</v>
      </c>
    </row>
    <row r="366" spans="1:9" s="7" customFormat="1" ht="39.6" x14ac:dyDescent="0.25">
      <c r="A366" s="23"/>
      <c r="B366" s="32" t="s">
        <v>729</v>
      </c>
      <c r="C366" s="40" t="s">
        <v>730</v>
      </c>
      <c r="D366" s="43"/>
      <c r="E366" s="29">
        <v>0</v>
      </c>
      <c r="F366" s="29">
        <v>1221842965.4300001</v>
      </c>
      <c r="G366" s="52">
        <v>0</v>
      </c>
      <c r="H366" s="36">
        <v>0</v>
      </c>
      <c r="I366" s="36">
        <f t="shared" si="18"/>
        <v>0</v>
      </c>
    </row>
    <row r="367" spans="1:9" s="7" customFormat="1" ht="26.4" x14ac:dyDescent="0.25">
      <c r="A367" s="23"/>
      <c r="B367" s="32" t="s">
        <v>3</v>
      </c>
      <c r="C367" s="40" t="s">
        <v>730</v>
      </c>
      <c r="D367" s="34" t="s">
        <v>218</v>
      </c>
      <c r="E367" s="29">
        <v>0</v>
      </c>
      <c r="F367" s="29">
        <v>38753715</v>
      </c>
      <c r="G367" s="52">
        <v>0</v>
      </c>
      <c r="H367" s="36">
        <v>0</v>
      </c>
      <c r="I367" s="36">
        <f t="shared" si="18"/>
        <v>0</v>
      </c>
    </row>
    <row r="368" spans="1:9" s="7" customFormat="1" ht="26.4" x14ac:dyDescent="0.25">
      <c r="A368" s="23"/>
      <c r="B368" s="32" t="s">
        <v>2</v>
      </c>
      <c r="C368" s="40" t="s">
        <v>730</v>
      </c>
      <c r="D368" s="34" t="s">
        <v>219</v>
      </c>
      <c r="E368" s="29">
        <v>0</v>
      </c>
      <c r="F368" s="29">
        <v>38753715</v>
      </c>
      <c r="G368" s="52">
        <v>0</v>
      </c>
      <c r="H368" s="36">
        <v>0</v>
      </c>
      <c r="I368" s="36">
        <f t="shared" si="18"/>
        <v>0</v>
      </c>
    </row>
    <row r="369" spans="1:9" s="7" customFormat="1" x14ac:dyDescent="0.25">
      <c r="A369" s="23"/>
      <c r="B369" s="32" t="s">
        <v>1</v>
      </c>
      <c r="C369" s="40" t="s">
        <v>730</v>
      </c>
      <c r="D369" s="34" t="s">
        <v>216</v>
      </c>
      <c r="E369" s="29">
        <v>0</v>
      </c>
      <c r="F369" s="29">
        <v>263244980.34999999</v>
      </c>
      <c r="G369" s="52">
        <v>0</v>
      </c>
      <c r="H369" s="36">
        <v>0</v>
      </c>
      <c r="I369" s="36">
        <f t="shared" si="18"/>
        <v>0</v>
      </c>
    </row>
    <row r="370" spans="1:9" s="7" customFormat="1" ht="26.4" x14ac:dyDescent="0.25">
      <c r="A370" s="23"/>
      <c r="B370" s="32" t="s">
        <v>14</v>
      </c>
      <c r="C370" s="40" t="s">
        <v>730</v>
      </c>
      <c r="D370" s="34" t="s">
        <v>220</v>
      </c>
      <c r="E370" s="29">
        <v>0</v>
      </c>
      <c r="F370" s="29">
        <v>263244980.34999999</v>
      </c>
      <c r="G370" s="52">
        <v>0</v>
      </c>
      <c r="H370" s="36">
        <v>0</v>
      </c>
      <c r="I370" s="36">
        <f t="shared" si="18"/>
        <v>0</v>
      </c>
    </row>
    <row r="371" spans="1:9" s="7" customFormat="1" ht="26.4" x14ac:dyDescent="0.25">
      <c r="A371" s="23"/>
      <c r="B371" s="32" t="s">
        <v>68</v>
      </c>
      <c r="C371" s="40" t="s">
        <v>730</v>
      </c>
      <c r="D371" s="34" t="s">
        <v>225</v>
      </c>
      <c r="E371" s="29">
        <v>0</v>
      </c>
      <c r="F371" s="29">
        <v>919844270.08000004</v>
      </c>
      <c r="G371" s="52">
        <v>0</v>
      </c>
      <c r="H371" s="36">
        <v>0</v>
      </c>
      <c r="I371" s="36">
        <f t="shared" si="18"/>
        <v>0</v>
      </c>
    </row>
    <row r="372" spans="1:9" s="7" customFormat="1" x14ac:dyDescent="0.25">
      <c r="A372" s="23"/>
      <c r="B372" s="32" t="s">
        <v>67</v>
      </c>
      <c r="C372" s="40" t="s">
        <v>730</v>
      </c>
      <c r="D372" s="34" t="s">
        <v>226</v>
      </c>
      <c r="E372" s="29">
        <v>0</v>
      </c>
      <c r="F372" s="29">
        <v>919844270.08000004</v>
      </c>
      <c r="G372" s="52">
        <v>0</v>
      </c>
      <c r="H372" s="36">
        <v>0</v>
      </c>
      <c r="I372" s="36">
        <f t="shared" si="18"/>
        <v>0</v>
      </c>
    </row>
    <row r="373" spans="1:9" s="7" customFormat="1" ht="52.8" x14ac:dyDescent="0.25">
      <c r="A373" s="23"/>
      <c r="B373" s="30" t="s">
        <v>100</v>
      </c>
      <c r="C373" s="27" t="s">
        <v>444</v>
      </c>
      <c r="D373" s="28"/>
      <c r="E373" s="29">
        <v>69972200</v>
      </c>
      <c r="F373" s="29">
        <v>69972200</v>
      </c>
      <c r="G373" s="52">
        <v>0</v>
      </c>
      <c r="H373" s="36">
        <f t="shared" si="17"/>
        <v>0</v>
      </c>
      <c r="I373" s="36">
        <f t="shared" si="18"/>
        <v>0</v>
      </c>
    </row>
    <row r="374" spans="1:9" s="7" customFormat="1" ht="26.4" x14ac:dyDescent="0.25">
      <c r="A374" s="23"/>
      <c r="B374" s="30" t="s">
        <v>68</v>
      </c>
      <c r="C374" s="27" t="s">
        <v>444</v>
      </c>
      <c r="D374" s="28" t="s">
        <v>225</v>
      </c>
      <c r="E374" s="29">
        <v>69972200</v>
      </c>
      <c r="F374" s="29">
        <v>69972200</v>
      </c>
      <c r="G374" s="52">
        <v>0</v>
      </c>
      <c r="H374" s="36">
        <f t="shared" si="17"/>
        <v>0</v>
      </c>
      <c r="I374" s="36">
        <f t="shared" si="18"/>
        <v>0</v>
      </c>
    </row>
    <row r="375" spans="1:9" s="7" customFormat="1" x14ac:dyDescent="0.25">
      <c r="A375" s="23"/>
      <c r="B375" s="30" t="s">
        <v>67</v>
      </c>
      <c r="C375" s="27" t="s">
        <v>444</v>
      </c>
      <c r="D375" s="28" t="s">
        <v>226</v>
      </c>
      <c r="E375" s="29">
        <v>69972200</v>
      </c>
      <c r="F375" s="29">
        <v>69972200</v>
      </c>
      <c r="G375" s="52">
        <v>0</v>
      </c>
      <c r="H375" s="36">
        <f t="shared" si="17"/>
        <v>0</v>
      </c>
      <c r="I375" s="36">
        <f t="shared" si="18"/>
        <v>0</v>
      </c>
    </row>
    <row r="376" spans="1:9" s="7" customFormat="1" ht="39.6" x14ac:dyDescent="0.25">
      <c r="A376" s="23"/>
      <c r="B376" s="30" t="s">
        <v>445</v>
      </c>
      <c r="C376" s="27" t="s">
        <v>446</v>
      </c>
      <c r="D376" s="28"/>
      <c r="E376" s="29">
        <v>0</v>
      </c>
      <c r="F376" s="29">
        <v>12981700</v>
      </c>
      <c r="G376" s="52">
        <v>0</v>
      </c>
      <c r="H376" s="36">
        <v>0</v>
      </c>
      <c r="I376" s="36">
        <f t="shared" si="18"/>
        <v>0</v>
      </c>
    </row>
    <row r="377" spans="1:9" s="7" customFormat="1" ht="26.4" x14ac:dyDescent="0.25">
      <c r="A377" s="23"/>
      <c r="B377" s="30" t="s">
        <v>68</v>
      </c>
      <c r="C377" s="27" t="s">
        <v>446</v>
      </c>
      <c r="D377" s="28" t="s">
        <v>225</v>
      </c>
      <c r="E377" s="29">
        <v>0</v>
      </c>
      <c r="F377" s="29">
        <v>12981700</v>
      </c>
      <c r="G377" s="52">
        <v>0</v>
      </c>
      <c r="H377" s="36">
        <v>0</v>
      </c>
      <c r="I377" s="36">
        <f t="shared" si="18"/>
        <v>0</v>
      </c>
    </row>
    <row r="378" spans="1:9" s="7" customFormat="1" x14ac:dyDescent="0.25">
      <c r="A378" s="23"/>
      <c r="B378" s="30" t="s">
        <v>67</v>
      </c>
      <c r="C378" s="27" t="s">
        <v>446</v>
      </c>
      <c r="D378" s="28" t="s">
        <v>226</v>
      </c>
      <c r="E378" s="29">
        <v>0</v>
      </c>
      <c r="F378" s="29">
        <v>12981700</v>
      </c>
      <c r="G378" s="52">
        <v>0</v>
      </c>
      <c r="H378" s="36">
        <v>0</v>
      </c>
      <c r="I378" s="36">
        <f t="shared" si="18"/>
        <v>0</v>
      </c>
    </row>
    <row r="379" spans="1:9" s="7" customFormat="1" x14ac:dyDescent="0.25">
      <c r="A379" s="23"/>
      <c r="B379" s="30" t="s">
        <v>18</v>
      </c>
      <c r="C379" s="27" t="s">
        <v>447</v>
      </c>
      <c r="D379" s="28"/>
      <c r="E379" s="29">
        <v>4989300</v>
      </c>
      <c r="F379" s="29">
        <v>4989300</v>
      </c>
      <c r="G379" s="52">
        <v>0</v>
      </c>
      <c r="H379" s="36">
        <f t="shared" si="17"/>
        <v>0</v>
      </c>
      <c r="I379" s="36">
        <f t="shared" si="18"/>
        <v>0</v>
      </c>
    </row>
    <row r="380" spans="1:9" s="7" customFormat="1" ht="26.4" x14ac:dyDescent="0.25">
      <c r="A380" s="23"/>
      <c r="B380" s="30" t="s">
        <v>3</v>
      </c>
      <c r="C380" s="27" t="s">
        <v>447</v>
      </c>
      <c r="D380" s="28" t="s">
        <v>218</v>
      </c>
      <c r="E380" s="29">
        <v>4989300</v>
      </c>
      <c r="F380" s="29">
        <v>4989300</v>
      </c>
      <c r="G380" s="52">
        <v>0</v>
      </c>
      <c r="H380" s="36">
        <f t="shared" si="17"/>
        <v>0</v>
      </c>
      <c r="I380" s="36">
        <f t="shared" si="18"/>
        <v>0</v>
      </c>
    </row>
    <row r="381" spans="1:9" s="7" customFormat="1" ht="26.4" x14ac:dyDescent="0.25">
      <c r="A381" s="23"/>
      <c r="B381" s="30" t="s">
        <v>2</v>
      </c>
      <c r="C381" s="27" t="s">
        <v>447</v>
      </c>
      <c r="D381" s="28" t="s">
        <v>219</v>
      </c>
      <c r="E381" s="29">
        <v>4989300</v>
      </c>
      <c r="F381" s="29">
        <v>4989300</v>
      </c>
      <c r="G381" s="52">
        <v>0</v>
      </c>
      <c r="H381" s="36">
        <f t="shared" si="17"/>
        <v>0</v>
      </c>
      <c r="I381" s="36">
        <f t="shared" si="18"/>
        <v>0</v>
      </c>
    </row>
    <row r="382" spans="1:9" s="7" customFormat="1" ht="66" x14ac:dyDescent="0.25">
      <c r="A382" s="23"/>
      <c r="B382" s="30" t="s">
        <v>99</v>
      </c>
      <c r="C382" s="27" t="s">
        <v>448</v>
      </c>
      <c r="D382" s="28"/>
      <c r="E382" s="29">
        <v>5266800</v>
      </c>
      <c r="F382" s="29">
        <v>5266800</v>
      </c>
      <c r="G382" s="52">
        <v>0</v>
      </c>
      <c r="H382" s="36">
        <f t="shared" si="17"/>
        <v>0</v>
      </c>
      <c r="I382" s="36">
        <f t="shared" si="18"/>
        <v>0</v>
      </c>
    </row>
    <row r="383" spans="1:9" s="7" customFormat="1" ht="26.4" x14ac:dyDescent="0.25">
      <c r="A383" s="23"/>
      <c r="B383" s="30" t="s">
        <v>68</v>
      </c>
      <c r="C383" s="27" t="s">
        <v>448</v>
      </c>
      <c r="D383" s="28" t="s">
        <v>225</v>
      </c>
      <c r="E383" s="29">
        <v>5266800</v>
      </c>
      <c r="F383" s="29">
        <v>5266800</v>
      </c>
      <c r="G383" s="52">
        <v>0</v>
      </c>
      <c r="H383" s="36">
        <f t="shared" si="17"/>
        <v>0</v>
      </c>
      <c r="I383" s="36">
        <f t="shared" si="18"/>
        <v>0</v>
      </c>
    </row>
    <row r="384" spans="1:9" s="7" customFormat="1" x14ac:dyDescent="0.25">
      <c r="A384" s="23"/>
      <c r="B384" s="30" t="s">
        <v>67</v>
      </c>
      <c r="C384" s="27" t="s">
        <v>448</v>
      </c>
      <c r="D384" s="28" t="s">
        <v>226</v>
      </c>
      <c r="E384" s="29">
        <v>5266800</v>
      </c>
      <c r="F384" s="29">
        <v>5266800</v>
      </c>
      <c r="G384" s="52">
        <v>0</v>
      </c>
      <c r="H384" s="36">
        <f t="shared" si="17"/>
        <v>0</v>
      </c>
      <c r="I384" s="36">
        <f t="shared" si="18"/>
        <v>0</v>
      </c>
    </row>
    <row r="385" spans="1:9" s="7" customFormat="1" ht="26.4" x14ac:dyDescent="0.25">
      <c r="A385" s="23"/>
      <c r="B385" s="30" t="s">
        <v>98</v>
      </c>
      <c r="C385" s="27" t="s">
        <v>449</v>
      </c>
      <c r="D385" s="28"/>
      <c r="E385" s="29">
        <v>6498200</v>
      </c>
      <c r="F385" s="29">
        <v>6498200</v>
      </c>
      <c r="G385" s="52">
        <v>0</v>
      </c>
      <c r="H385" s="36">
        <f t="shared" si="17"/>
        <v>0</v>
      </c>
      <c r="I385" s="36">
        <f t="shared" si="18"/>
        <v>0</v>
      </c>
    </row>
    <row r="386" spans="1:9" s="7" customFormat="1" ht="92.4" x14ac:dyDescent="0.25">
      <c r="A386" s="23"/>
      <c r="B386" s="30" t="s">
        <v>450</v>
      </c>
      <c r="C386" s="27" t="s">
        <v>451</v>
      </c>
      <c r="D386" s="28"/>
      <c r="E386" s="29">
        <v>19500</v>
      </c>
      <c r="F386" s="29">
        <v>19500</v>
      </c>
      <c r="G386" s="52">
        <v>0</v>
      </c>
      <c r="H386" s="36">
        <f t="shared" si="17"/>
        <v>0</v>
      </c>
      <c r="I386" s="36">
        <f t="shared" si="18"/>
        <v>0</v>
      </c>
    </row>
    <row r="387" spans="1:9" s="7" customFormat="1" ht="92.4" x14ac:dyDescent="0.25">
      <c r="A387" s="23"/>
      <c r="B387" s="30" t="s">
        <v>96</v>
      </c>
      <c r="C387" s="27" t="s">
        <v>452</v>
      </c>
      <c r="D387" s="28"/>
      <c r="E387" s="29">
        <v>19500</v>
      </c>
      <c r="F387" s="29">
        <v>19500</v>
      </c>
      <c r="G387" s="52">
        <v>0</v>
      </c>
      <c r="H387" s="36">
        <f t="shared" si="17"/>
        <v>0</v>
      </c>
      <c r="I387" s="36">
        <f t="shared" si="18"/>
        <v>0</v>
      </c>
    </row>
    <row r="388" spans="1:9" s="7" customFormat="1" ht="52.8" x14ac:dyDescent="0.25">
      <c r="A388" s="23"/>
      <c r="B388" s="30" t="s">
        <v>7</v>
      </c>
      <c r="C388" s="27" t="s">
        <v>452</v>
      </c>
      <c r="D388" s="28" t="s">
        <v>214</v>
      </c>
      <c r="E388" s="29">
        <v>19500</v>
      </c>
      <c r="F388" s="29">
        <v>19500</v>
      </c>
      <c r="G388" s="52">
        <v>0</v>
      </c>
      <c r="H388" s="36">
        <f t="shared" si="17"/>
        <v>0</v>
      </c>
      <c r="I388" s="36">
        <f t="shared" si="18"/>
        <v>0</v>
      </c>
    </row>
    <row r="389" spans="1:9" s="7" customFormat="1" ht="26.4" x14ac:dyDescent="0.25">
      <c r="A389" s="23"/>
      <c r="B389" s="30" t="s">
        <v>6</v>
      </c>
      <c r="C389" s="27" t="s">
        <v>452</v>
      </c>
      <c r="D389" s="28" t="s">
        <v>221</v>
      </c>
      <c r="E389" s="29">
        <v>19500</v>
      </c>
      <c r="F389" s="29">
        <v>19500</v>
      </c>
      <c r="G389" s="52">
        <v>0</v>
      </c>
      <c r="H389" s="36">
        <f t="shared" si="17"/>
        <v>0</v>
      </c>
      <c r="I389" s="36">
        <f t="shared" si="18"/>
        <v>0</v>
      </c>
    </row>
    <row r="390" spans="1:9" s="7" customFormat="1" x14ac:dyDescent="0.25">
      <c r="A390" s="23"/>
      <c r="B390" s="30" t="s">
        <v>428</v>
      </c>
      <c r="C390" s="27" t="s">
        <v>453</v>
      </c>
      <c r="D390" s="28"/>
      <c r="E390" s="29">
        <v>6478700</v>
      </c>
      <c r="F390" s="29">
        <v>6478700</v>
      </c>
      <c r="G390" s="52">
        <v>0</v>
      </c>
      <c r="H390" s="36">
        <f t="shared" si="17"/>
        <v>0</v>
      </c>
      <c r="I390" s="36">
        <f t="shared" si="18"/>
        <v>0</v>
      </c>
    </row>
    <row r="391" spans="1:9" s="7" customFormat="1" ht="39.6" x14ac:dyDescent="0.25">
      <c r="A391" s="23"/>
      <c r="B391" s="30" t="s">
        <v>454</v>
      </c>
      <c r="C391" s="27" t="s">
        <v>455</v>
      </c>
      <c r="D391" s="28"/>
      <c r="E391" s="29">
        <v>2664600</v>
      </c>
      <c r="F391" s="29">
        <v>2664600</v>
      </c>
      <c r="G391" s="52">
        <v>0</v>
      </c>
      <c r="H391" s="36">
        <f t="shared" si="17"/>
        <v>0</v>
      </c>
      <c r="I391" s="36">
        <f t="shared" si="18"/>
        <v>0</v>
      </c>
    </row>
    <row r="392" spans="1:9" s="7" customFormat="1" x14ac:dyDescent="0.25">
      <c r="A392" s="23"/>
      <c r="B392" s="30" t="s">
        <v>1</v>
      </c>
      <c r="C392" s="27" t="s">
        <v>455</v>
      </c>
      <c r="D392" s="28" t="s">
        <v>216</v>
      </c>
      <c r="E392" s="29">
        <v>2664600</v>
      </c>
      <c r="F392" s="29">
        <v>2664600</v>
      </c>
      <c r="G392" s="52">
        <v>0</v>
      </c>
      <c r="H392" s="36">
        <f t="shared" si="17"/>
        <v>0</v>
      </c>
      <c r="I392" s="36">
        <f t="shared" si="18"/>
        <v>0</v>
      </c>
    </row>
    <row r="393" spans="1:9" s="7" customFormat="1" ht="26.4" x14ac:dyDescent="0.25">
      <c r="A393" s="23"/>
      <c r="B393" s="30" t="s">
        <v>14</v>
      </c>
      <c r="C393" s="27" t="s">
        <v>455</v>
      </c>
      <c r="D393" s="28" t="s">
        <v>220</v>
      </c>
      <c r="E393" s="29">
        <v>2664600</v>
      </c>
      <c r="F393" s="29">
        <v>2664600</v>
      </c>
      <c r="G393" s="52">
        <v>0</v>
      </c>
      <c r="H393" s="36">
        <f t="shared" si="17"/>
        <v>0</v>
      </c>
      <c r="I393" s="36">
        <f t="shared" si="18"/>
        <v>0</v>
      </c>
    </row>
    <row r="394" spans="1:9" s="7" customFormat="1" ht="52.8" x14ac:dyDescent="0.25">
      <c r="A394" s="23"/>
      <c r="B394" s="30" t="s">
        <v>97</v>
      </c>
      <c r="C394" s="27" t="s">
        <v>456</v>
      </c>
      <c r="D394" s="28"/>
      <c r="E394" s="29">
        <v>1776400</v>
      </c>
      <c r="F394" s="29">
        <v>1776400</v>
      </c>
      <c r="G394" s="52">
        <v>0</v>
      </c>
      <c r="H394" s="36">
        <f t="shared" si="17"/>
        <v>0</v>
      </c>
      <c r="I394" s="36">
        <f t="shared" si="18"/>
        <v>0</v>
      </c>
    </row>
    <row r="395" spans="1:9" s="7" customFormat="1" x14ac:dyDescent="0.25">
      <c r="A395" s="23"/>
      <c r="B395" s="30" t="s">
        <v>1</v>
      </c>
      <c r="C395" s="27" t="s">
        <v>456</v>
      </c>
      <c r="D395" s="28" t="s">
        <v>216</v>
      </c>
      <c r="E395" s="29">
        <v>1776400</v>
      </c>
      <c r="F395" s="29">
        <v>1776400</v>
      </c>
      <c r="G395" s="52">
        <v>0</v>
      </c>
      <c r="H395" s="36">
        <f t="shared" si="17"/>
        <v>0</v>
      </c>
      <c r="I395" s="36">
        <f t="shared" si="18"/>
        <v>0</v>
      </c>
    </row>
    <row r="396" spans="1:9" s="7" customFormat="1" ht="26.4" x14ac:dyDescent="0.25">
      <c r="A396" s="23"/>
      <c r="B396" s="30" t="s">
        <v>14</v>
      </c>
      <c r="C396" s="27" t="s">
        <v>456</v>
      </c>
      <c r="D396" s="28" t="s">
        <v>220</v>
      </c>
      <c r="E396" s="29">
        <v>1776400</v>
      </c>
      <c r="F396" s="29">
        <v>1776400</v>
      </c>
      <c r="G396" s="52">
        <v>0</v>
      </c>
      <c r="H396" s="36">
        <f t="shared" si="17"/>
        <v>0</v>
      </c>
      <c r="I396" s="36">
        <f t="shared" si="18"/>
        <v>0</v>
      </c>
    </row>
    <row r="397" spans="1:9" s="7" customFormat="1" x14ac:dyDescent="0.25">
      <c r="A397" s="23"/>
      <c r="B397" s="30" t="s">
        <v>457</v>
      </c>
      <c r="C397" s="27" t="s">
        <v>458</v>
      </c>
      <c r="D397" s="28"/>
      <c r="E397" s="29">
        <v>2037700</v>
      </c>
      <c r="F397" s="29">
        <v>2037700</v>
      </c>
      <c r="G397" s="52">
        <v>0</v>
      </c>
      <c r="H397" s="36">
        <f t="shared" si="17"/>
        <v>0</v>
      </c>
      <c r="I397" s="36">
        <f t="shared" si="18"/>
        <v>0</v>
      </c>
    </row>
    <row r="398" spans="1:9" s="7" customFormat="1" x14ac:dyDescent="0.25">
      <c r="A398" s="23"/>
      <c r="B398" s="30" t="s">
        <v>1</v>
      </c>
      <c r="C398" s="27" t="s">
        <v>458</v>
      </c>
      <c r="D398" s="28" t="s">
        <v>216</v>
      </c>
      <c r="E398" s="29">
        <v>2037700</v>
      </c>
      <c r="F398" s="29">
        <v>2037700</v>
      </c>
      <c r="G398" s="52">
        <v>0</v>
      </c>
      <c r="H398" s="36">
        <f t="shared" si="17"/>
        <v>0</v>
      </c>
      <c r="I398" s="36">
        <f t="shared" si="18"/>
        <v>0</v>
      </c>
    </row>
    <row r="399" spans="1:9" s="7" customFormat="1" ht="26.4" x14ac:dyDescent="0.25">
      <c r="A399" s="23"/>
      <c r="B399" s="30" t="s">
        <v>14</v>
      </c>
      <c r="C399" s="27" t="s">
        <v>458</v>
      </c>
      <c r="D399" s="28" t="s">
        <v>220</v>
      </c>
      <c r="E399" s="29">
        <v>2037700</v>
      </c>
      <c r="F399" s="29">
        <v>2037700</v>
      </c>
      <c r="G399" s="52">
        <v>0</v>
      </c>
      <c r="H399" s="36">
        <f t="shared" si="17"/>
        <v>0</v>
      </c>
      <c r="I399" s="36">
        <f t="shared" si="18"/>
        <v>0</v>
      </c>
    </row>
    <row r="400" spans="1:9" s="7" customFormat="1" ht="26.4" x14ac:dyDescent="0.25">
      <c r="A400" s="23"/>
      <c r="B400" s="30" t="s">
        <v>459</v>
      </c>
      <c r="C400" s="27" t="s">
        <v>460</v>
      </c>
      <c r="D400" s="28"/>
      <c r="E400" s="29">
        <v>24243900</v>
      </c>
      <c r="F400" s="29">
        <v>22599318.120000001</v>
      </c>
      <c r="G400" s="52">
        <v>4153041.69</v>
      </c>
      <c r="H400" s="36">
        <f t="shared" si="17"/>
        <v>0.17130254167027581</v>
      </c>
      <c r="I400" s="36">
        <f t="shared" si="18"/>
        <v>0.18376845124033325</v>
      </c>
    </row>
    <row r="401" spans="1:9" s="7" customFormat="1" ht="39.6" x14ac:dyDescent="0.25">
      <c r="A401" s="23"/>
      <c r="B401" s="30" t="s">
        <v>95</v>
      </c>
      <c r="C401" s="27" t="s">
        <v>461</v>
      </c>
      <c r="D401" s="28"/>
      <c r="E401" s="29">
        <v>24243900</v>
      </c>
      <c r="F401" s="29">
        <v>22599318.120000001</v>
      </c>
      <c r="G401" s="52">
        <v>4153041.69</v>
      </c>
      <c r="H401" s="36">
        <f t="shared" si="17"/>
        <v>0.17130254167027581</v>
      </c>
      <c r="I401" s="36">
        <f t="shared" si="18"/>
        <v>0.18376845124033325</v>
      </c>
    </row>
    <row r="402" spans="1:9" s="7" customFormat="1" ht="26.4" x14ac:dyDescent="0.25">
      <c r="A402" s="23"/>
      <c r="B402" s="30" t="s">
        <v>25</v>
      </c>
      <c r="C402" s="27" t="s">
        <v>462</v>
      </c>
      <c r="D402" s="28"/>
      <c r="E402" s="29">
        <v>24243900</v>
      </c>
      <c r="F402" s="29">
        <v>22599318.120000001</v>
      </c>
      <c r="G402" s="52">
        <v>4153041.69</v>
      </c>
      <c r="H402" s="36">
        <f t="shared" si="17"/>
        <v>0.17130254167027581</v>
      </c>
      <c r="I402" s="36">
        <f t="shared" si="18"/>
        <v>0.18376845124033325</v>
      </c>
    </row>
    <row r="403" spans="1:9" s="7" customFormat="1" ht="52.8" x14ac:dyDescent="0.25">
      <c r="A403" s="23"/>
      <c r="B403" s="30" t="s">
        <v>7</v>
      </c>
      <c r="C403" s="27" t="s">
        <v>462</v>
      </c>
      <c r="D403" s="28" t="s">
        <v>214</v>
      </c>
      <c r="E403" s="29">
        <v>20464800</v>
      </c>
      <c r="F403" s="29">
        <v>18820218.120000001</v>
      </c>
      <c r="G403" s="52">
        <v>3936918.93</v>
      </c>
      <c r="H403" s="36">
        <f t="shared" si="17"/>
        <v>0.19237514805910638</v>
      </c>
      <c r="I403" s="36">
        <f t="shared" si="18"/>
        <v>0.20918561649486345</v>
      </c>
    </row>
    <row r="404" spans="1:9" s="7" customFormat="1" x14ac:dyDescent="0.25">
      <c r="A404" s="23"/>
      <c r="B404" s="30" t="s">
        <v>24</v>
      </c>
      <c r="C404" s="27" t="s">
        <v>462</v>
      </c>
      <c r="D404" s="28" t="s">
        <v>215</v>
      </c>
      <c r="E404" s="29">
        <v>20464800</v>
      </c>
      <c r="F404" s="29">
        <v>18820218.120000001</v>
      </c>
      <c r="G404" s="52">
        <v>3936918.93</v>
      </c>
      <c r="H404" s="36">
        <f t="shared" si="17"/>
        <v>0.19237514805910638</v>
      </c>
      <c r="I404" s="36">
        <f t="shared" si="18"/>
        <v>0.20918561649486345</v>
      </c>
    </row>
    <row r="405" spans="1:9" s="7" customFormat="1" ht="26.4" x14ac:dyDescent="0.25">
      <c r="A405" s="23"/>
      <c r="B405" s="30" t="s">
        <v>3</v>
      </c>
      <c r="C405" s="27" t="s">
        <v>462</v>
      </c>
      <c r="D405" s="28" t="s">
        <v>218</v>
      </c>
      <c r="E405" s="29">
        <v>3525100</v>
      </c>
      <c r="F405" s="29">
        <v>3525100</v>
      </c>
      <c r="G405" s="52">
        <v>181122.76</v>
      </c>
      <c r="H405" s="36">
        <f t="shared" si="17"/>
        <v>5.1380885648634085E-2</v>
      </c>
      <c r="I405" s="36">
        <f t="shared" si="18"/>
        <v>5.1380885648634085E-2</v>
      </c>
    </row>
    <row r="406" spans="1:9" s="7" customFormat="1" ht="26.4" x14ac:dyDescent="0.25">
      <c r="A406" s="23"/>
      <c r="B406" s="30" t="s">
        <v>2</v>
      </c>
      <c r="C406" s="27" t="s">
        <v>462</v>
      </c>
      <c r="D406" s="28" t="s">
        <v>219</v>
      </c>
      <c r="E406" s="29">
        <v>3525100</v>
      </c>
      <c r="F406" s="29">
        <v>3525100</v>
      </c>
      <c r="G406" s="52">
        <v>181122.76</v>
      </c>
      <c r="H406" s="36">
        <f t="shared" si="17"/>
        <v>5.1380885648634085E-2</v>
      </c>
      <c r="I406" s="36">
        <f t="shared" si="18"/>
        <v>5.1380885648634085E-2</v>
      </c>
    </row>
    <row r="407" spans="1:9" s="7" customFormat="1" x14ac:dyDescent="0.25">
      <c r="A407" s="23"/>
      <c r="B407" s="30" t="s">
        <v>5</v>
      </c>
      <c r="C407" s="27" t="s">
        <v>462</v>
      </c>
      <c r="D407" s="28" t="s">
        <v>222</v>
      </c>
      <c r="E407" s="29">
        <v>254000</v>
      </c>
      <c r="F407" s="29">
        <v>254000</v>
      </c>
      <c r="G407" s="52">
        <v>35000</v>
      </c>
      <c r="H407" s="36">
        <f t="shared" si="17"/>
        <v>0.13779527559055119</v>
      </c>
      <c r="I407" s="36">
        <f t="shared" si="18"/>
        <v>0.13779527559055119</v>
      </c>
    </row>
    <row r="408" spans="1:9" s="7" customFormat="1" x14ac:dyDescent="0.25">
      <c r="A408" s="23"/>
      <c r="B408" s="30" t="s">
        <v>9</v>
      </c>
      <c r="C408" s="27" t="s">
        <v>462</v>
      </c>
      <c r="D408" s="28" t="s">
        <v>228</v>
      </c>
      <c r="E408" s="29">
        <v>254000</v>
      </c>
      <c r="F408" s="29">
        <v>254000</v>
      </c>
      <c r="G408" s="52">
        <v>35000</v>
      </c>
      <c r="H408" s="36">
        <f t="shared" si="17"/>
        <v>0.13779527559055119</v>
      </c>
      <c r="I408" s="36">
        <f t="shared" si="18"/>
        <v>0.13779527559055119</v>
      </c>
    </row>
    <row r="409" spans="1:9" s="7" customFormat="1" ht="26.4" x14ac:dyDescent="0.25">
      <c r="A409" s="23"/>
      <c r="B409" s="26" t="s">
        <v>463</v>
      </c>
      <c r="C409" s="27" t="s">
        <v>464</v>
      </c>
      <c r="D409" s="28"/>
      <c r="E409" s="29">
        <v>55168000</v>
      </c>
      <c r="F409" s="29">
        <v>147788143</v>
      </c>
      <c r="G409" s="52">
        <v>0</v>
      </c>
      <c r="H409" s="36">
        <f t="shared" si="17"/>
        <v>0</v>
      </c>
      <c r="I409" s="36">
        <f t="shared" si="18"/>
        <v>0</v>
      </c>
    </row>
    <row r="410" spans="1:9" s="7" customFormat="1" ht="26.4" x14ac:dyDescent="0.25">
      <c r="A410" s="23"/>
      <c r="B410" s="30" t="s">
        <v>465</v>
      </c>
      <c r="C410" s="27" t="s">
        <v>466</v>
      </c>
      <c r="D410" s="28"/>
      <c r="E410" s="29">
        <v>0</v>
      </c>
      <c r="F410" s="29">
        <v>70164200</v>
      </c>
      <c r="G410" s="52">
        <v>0</v>
      </c>
      <c r="H410" s="36">
        <v>0</v>
      </c>
      <c r="I410" s="36">
        <f t="shared" si="18"/>
        <v>0</v>
      </c>
    </row>
    <row r="411" spans="1:9" s="7" customFormat="1" x14ac:dyDescent="0.25">
      <c r="A411" s="23"/>
      <c r="B411" s="30" t="s">
        <v>467</v>
      </c>
      <c r="C411" s="27" t="s">
        <v>468</v>
      </c>
      <c r="D411" s="28"/>
      <c r="E411" s="29">
        <v>0</v>
      </c>
      <c r="F411" s="29">
        <v>70164200</v>
      </c>
      <c r="G411" s="52">
        <v>0</v>
      </c>
      <c r="H411" s="36">
        <v>0</v>
      </c>
      <c r="I411" s="36">
        <f t="shared" si="18"/>
        <v>0</v>
      </c>
    </row>
    <row r="412" spans="1:9" s="7" customFormat="1" ht="26.4" x14ac:dyDescent="0.25">
      <c r="A412" s="23"/>
      <c r="B412" s="44" t="s">
        <v>69</v>
      </c>
      <c r="C412" s="42" t="s">
        <v>469</v>
      </c>
      <c r="D412" s="45"/>
      <c r="E412" s="46">
        <v>0</v>
      </c>
      <c r="F412" s="46">
        <v>4980000</v>
      </c>
      <c r="G412" s="52">
        <v>0</v>
      </c>
      <c r="H412" s="36">
        <v>0</v>
      </c>
      <c r="I412" s="36">
        <f t="shared" si="18"/>
        <v>0</v>
      </c>
    </row>
    <row r="413" spans="1:9" s="7" customFormat="1" ht="26.4" x14ac:dyDescent="0.25">
      <c r="A413" s="23"/>
      <c r="B413" s="44" t="s">
        <v>68</v>
      </c>
      <c r="C413" s="42" t="s">
        <v>469</v>
      </c>
      <c r="D413" s="45" t="s">
        <v>225</v>
      </c>
      <c r="E413" s="46">
        <v>0</v>
      </c>
      <c r="F413" s="46">
        <v>4980000</v>
      </c>
      <c r="G413" s="52">
        <v>0</v>
      </c>
      <c r="H413" s="36">
        <v>0</v>
      </c>
      <c r="I413" s="36">
        <f t="shared" si="18"/>
        <v>0</v>
      </c>
    </row>
    <row r="414" spans="1:9" s="7" customFormat="1" x14ac:dyDescent="0.25">
      <c r="A414" s="23"/>
      <c r="B414" s="44" t="s">
        <v>67</v>
      </c>
      <c r="C414" s="42" t="s">
        <v>469</v>
      </c>
      <c r="D414" s="45" t="s">
        <v>226</v>
      </c>
      <c r="E414" s="46">
        <v>0</v>
      </c>
      <c r="F414" s="46">
        <v>4980000</v>
      </c>
      <c r="G414" s="52">
        <v>0</v>
      </c>
      <c r="H414" s="36">
        <v>0</v>
      </c>
      <c r="I414" s="36">
        <f t="shared" si="18"/>
        <v>0</v>
      </c>
    </row>
    <row r="415" spans="1:9" s="7" customFormat="1" ht="26.4" x14ac:dyDescent="0.25">
      <c r="A415" s="23"/>
      <c r="B415" s="47" t="s">
        <v>731</v>
      </c>
      <c r="C415" s="40" t="s">
        <v>732</v>
      </c>
      <c r="D415" s="41"/>
      <c r="E415" s="46">
        <v>0</v>
      </c>
      <c r="F415" s="46">
        <v>65184200</v>
      </c>
      <c r="G415" s="52">
        <v>0</v>
      </c>
      <c r="H415" s="36">
        <v>0</v>
      </c>
      <c r="I415" s="36">
        <f t="shared" si="18"/>
        <v>0</v>
      </c>
    </row>
    <row r="416" spans="1:9" s="7" customFormat="1" ht="26.4" x14ac:dyDescent="0.25">
      <c r="A416" s="23"/>
      <c r="B416" s="47" t="s">
        <v>68</v>
      </c>
      <c r="C416" s="40" t="s">
        <v>732</v>
      </c>
      <c r="D416" s="41" t="s">
        <v>225</v>
      </c>
      <c r="E416" s="46">
        <v>0</v>
      </c>
      <c r="F416" s="46">
        <v>65184200</v>
      </c>
      <c r="G416" s="52">
        <v>0</v>
      </c>
      <c r="H416" s="36">
        <v>0</v>
      </c>
      <c r="I416" s="36">
        <f t="shared" si="18"/>
        <v>0</v>
      </c>
    </row>
    <row r="417" spans="1:9" s="7" customFormat="1" x14ac:dyDescent="0.25">
      <c r="A417" s="23"/>
      <c r="B417" s="47" t="s">
        <v>67</v>
      </c>
      <c r="C417" s="40" t="s">
        <v>732</v>
      </c>
      <c r="D417" s="41" t="s">
        <v>226</v>
      </c>
      <c r="E417" s="46">
        <v>0</v>
      </c>
      <c r="F417" s="46">
        <v>65184200</v>
      </c>
      <c r="G417" s="52">
        <v>0</v>
      </c>
      <c r="H417" s="36">
        <v>0</v>
      </c>
      <c r="I417" s="36">
        <f t="shared" si="18"/>
        <v>0</v>
      </c>
    </row>
    <row r="418" spans="1:9" s="7" customFormat="1" ht="26.4" x14ac:dyDescent="0.25">
      <c r="A418" s="23"/>
      <c r="B418" s="44" t="s">
        <v>94</v>
      </c>
      <c r="C418" s="42" t="s">
        <v>470</v>
      </c>
      <c r="D418" s="45"/>
      <c r="E418" s="46">
        <v>5763800</v>
      </c>
      <c r="F418" s="46">
        <v>5763800</v>
      </c>
      <c r="G418" s="52">
        <v>0</v>
      </c>
      <c r="H418" s="36">
        <f t="shared" ref="H418:H474" si="19">G418/E418</f>
        <v>0</v>
      </c>
      <c r="I418" s="36">
        <f t="shared" ref="I418:I474" si="20">G418/F418</f>
        <v>0</v>
      </c>
    </row>
    <row r="419" spans="1:9" s="7" customFormat="1" ht="26.4" x14ac:dyDescent="0.25">
      <c r="A419" s="23"/>
      <c r="B419" s="44" t="s">
        <v>93</v>
      </c>
      <c r="C419" s="42" t="s">
        <v>471</v>
      </c>
      <c r="D419" s="45"/>
      <c r="E419" s="46">
        <v>5763800</v>
      </c>
      <c r="F419" s="46">
        <v>5763800</v>
      </c>
      <c r="G419" s="52">
        <v>0</v>
      </c>
      <c r="H419" s="36">
        <f t="shared" si="19"/>
        <v>0</v>
      </c>
      <c r="I419" s="36">
        <f t="shared" si="20"/>
        <v>0</v>
      </c>
    </row>
    <row r="420" spans="1:9" s="7" customFormat="1" ht="52.8" x14ac:dyDescent="0.25">
      <c r="A420" s="23"/>
      <c r="B420" s="44" t="s">
        <v>92</v>
      </c>
      <c r="C420" s="42" t="s">
        <v>472</v>
      </c>
      <c r="D420" s="45"/>
      <c r="E420" s="46">
        <v>5763800</v>
      </c>
      <c r="F420" s="46">
        <v>5763800</v>
      </c>
      <c r="G420" s="52">
        <v>0</v>
      </c>
      <c r="H420" s="36">
        <f t="shared" si="19"/>
        <v>0</v>
      </c>
      <c r="I420" s="36">
        <f t="shared" si="20"/>
        <v>0</v>
      </c>
    </row>
    <row r="421" spans="1:9" s="7" customFormat="1" ht="26.4" x14ac:dyDescent="0.25">
      <c r="A421" s="23"/>
      <c r="B421" s="44" t="s">
        <v>29</v>
      </c>
      <c r="C421" s="42" t="s">
        <v>472</v>
      </c>
      <c r="D421" s="45" t="s">
        <v>210</v>
      </c>
      <c r="E421" s="46">
        <v>5763800</v>
      </c>
      <c r="F421" s="46">
        <v>5763800</v>
      </c>
      <c r="G421" s="52">
        <v>0</v>
      </c>
      <c r="H421" s="36">
        <f t="shared" si="19"/>
        <v>0</v>
      </c>
      <c r="I421" s="36">
        <f t="shared" si="20"/>
        <v>0</v>
      </c>
    </row>
    <row r="422" spans="1:9" s="7" customFormat="1" ht="26.4" x14ac:dyDescent="0.25">
      <c r="A422" s="23"/>
      <c r="B422" s="44" t="s">
        <v>33</v>
      </c>
      <c r="C422" s="42" t="s">
        <v>472</v>
      </c>
      <c r="D422" s="45" t="s">
        <v>213</v>
      </c>
      <c r="E422" s="46">
        <v>5763800</v>
      </c>
      <c r="F422" s="46">
        <v>5763800</v>
      </c>
      <c r="G422" s="52">
        <v>0</v>
      </c>
      <c r="H422" s="36">
        <f t="shared" si="19"/>
        <v>0</v>
      </c>
      <c r="I422" s="36">
        <f t="shared" si="20"/>
        <v>0</v>
      </c>
    </row>
    <row r="423" spans="1:9" s="7" customFormat="1" ht="66" x14ac:dyDescent="0.25">
      <c r="A423" s="23"/>
      <c r="B423" s="44" t="s">
        <v>91</v>
      </c>
      <c r="C423" s="42" t="s">
        <v>473</v>
      </c>
      <c r="D423" s="45"/>
      <c r="E423" s="46">
        <v>36824900</v>
      </c>
      <c r="F423" s="46">
        <v>31844900</v>
      </c>
      <c r="G423" s="52">
        <v>0</v>
      </c>
      <c r="H423" s="36">
        <f t="shared" si="19"/>
        <v>0</v>
      </c>
      <c r="I423" s="36">
        <f t="shared" si="20"/>
        <v>0</v>
      </c>
    </row>
    <row r="424" spans="1:9" s="7" customFormat="1" ht="39.6" x14ac:dyDescent="0.25">
      <c r="A424" s="23"/>
      <c r="B424" s="30" t="s">
        <v>90</v>
      </c>
      <c r="C424" s="27" t="s">
        <v>474</v>
      </c>
      <c r="D424" s="28"/>
      <c r="E424" s="29">
        <v>36824900</v>
      </c>
      <c r="F424" s="29">
        <v>31844900</v>
      </c>
      <c r="G424" s="52">
        <v>0</v>
      </c>
      <c r="H424" s="36">
        <f t="shared" si="19"/>
        <v>0</v>
      </c>
      <c r="I424" s="36">
        <f t="shared" si="20"/>
        <v>0</v>
      </c>
    </row>
    <row r="425" spans="1:9" s="7" customFormat="1" ht="39.6" x14ac:dyDescent="0.25">
      <c r="A425" s="23"/>
      <c r="B425" s="30" t="s">
        <v>89</v>
      </c>
      <c r="C425" s="27" t="s">
        <v>475</v>
      </c>
      <c r="D425" s="28"/>
      <c r="E425" s="29">
        <v>31301100</v>
      </c>
      <c r="F425" s="29">
        <v>31301100</v>
      </c>
      <c r="G425" s="52">
        <v>0</v>
      </c>
      <c r="H425" s="36">
        <f t="shared" si="19"/>
        <v>0</v>
      </c>
      <c r="I425" s="36">
        <f t="shared" si="20"/>
        <v>0</v>
      </c>
    </row>
    <row r="426" spans="1:9" s="7" customFormat="1" ht="26.4" x14ac:dyDescent="0.25">
      <c r="A426" s="23"/>
      <c r="B426" s="30" t="s">
        <v>3</v>
      </c>
      <c r="C426" s="27" t="s">
        <v>475</v>
      </c>
      <c r="D426" s="28" t="s">
        <v>218</v>
      </c>
      <c r="E426" s="29">
        <v>31301100</v>
      </c>
      <c r="F426" s="29">
        <v>31301100</v>
      </c>
      <c r="G426" s="52">
        <v>0</v>
      </c>
      <c r="H426" s="36">
        <f t="shared" si="19"/>
        <v>0</v>
      </c>
      <c r="I426" s="36">
        <f t="shared" si="20"/>
        <v>0</v>
      </c>
    </row>
    <row r="427" spans="1:9" s="7" customFormat="1" ht="26.4" x14ac:dyDescent="0.25">
      <c r="A427" s="23"/>
      <c r="B427" s="30" t="s">
        <v>2</v>
      </c>
      <c r="C427" s="27" t="s">
        <v>475</v>
      </c>
      <c r="D427" s="28" t="s">
        <v>219</v>
      </c>
      <c r="E427" s="29">
        <v>31301100</v>
      </c>
      <c r="F427" s="29">
        <v>31301100</v>
      </c>
      <c r="G427" s="52">
        <v>0</v>
      </c>
      <c r="H427" s="36">
        <f t="shared" si="19"/>
        <v>0</v>
      </c>
      <c r="I427" s="36">
        <f t="shared" si="20"/>
        <v>0</v>
      </c>
    </row>
    <row r="428" spans="1:9" s="7" customFormat="1" ht="52.8" x14ac:dyDescent="0.25">
      <c r="A428" s="23"/>
      <c r="B428" s="30" t="s">
        <v>88</v>
      </c>
      <c r="C428" s="27" t="s">
        <v>476</v>
      </c>
      <c r="D428" s="28"/>
      <c r="E428" s="29">
        <v>5523800</v>
      </c>
      <c r="F428" s="29">
        <v>543800</v>
      </c>
      <c r="G428" s="52">
        <v>0</v>
      </c>
      <c r="H428" s="36">
        <f t="shared" si="19"/>
        <v>0</v>
      </c>
      <c r="I428" s="36">
        <f t="shared" si="20"/>
        <v>0</v>
      </c>
    </row>
    <row r="429" spans="1:9" s="7" customFormat="1" ht="26.4" x14ac:dyDescent="0.25">
      <c r="A429" s="23"/>
      <c r="B429" s="30" t="s">
        <v>3</v>
      </c>
      <c r="C429" s="27" t="s">
        <v>476</v>
      </c>
      <c r="D429" s="28" t="s">
        <v>218</v>
      </c>
      <c r="E429" s="29">
        <v>5523800</v>
      </c>
      <c r="F429" s="29">
        <v>543800</v>
      </c>
      <c r="G429" s="52">
        <v>0</v>
      </c>
      <c r="H429" s="36">
        <f t="shared" si="19"/>
        <v>0</v>
      </c>
      <c r="I429" s="36">
        <f t="shared" si="20"/>
        <v>0</v>
      </c>
    </row>
    <row r="430" spans="1:9" s="7" customFormat="1" ht="26.4" x14ac:dyDescent="0.25">
      <c r="A430" s="23"/>
      <c r="B430" s="30" t="s">
        <v>2</v>
      </c>
      <c r="C430" s="27" t="s">
        <v>476</v>
      </c>
      <c r="D430" s="28" t="s">
        <v>219</v>
      </c>
      <c r="E430" s="29">
        <v>5523800</v>
      </c>
      <c r="F430" s="29">
        <v>543800</v>
      </c>
      <c r="G430" s="52">
        <v>0</v>
      </c>
      <c r="H430" s="36">
        <f t="shared" si="19"/>
        <v>0</v>
      </c>
      <c r="I430" s="36">
        <f t="shared" si="20"/>
        <v>0</v>
      </c>
    </row>
    <row r="431" spans="1:9" s="7" customFormat="1" x14ac:dyDescent="0.25">
      <c r="A431" s="23"/>
      <c r="B431" s="30" t="s">
        <v>87</v>
      </c>
      <c r="C431" s="27" t="s">
        <v>477</v>
      </c>
      <c r="D431" s="28"/>
      <c r="E431" s="29">
        <v>12579300</v>
      </c>
      <c r="F431" s="29">
        <v>40015243</v>
      </c>
      <c r="G431" s="52">
        <v>0</v>
      </c>
      <c r="H431" s="36">
        <f t="shared" si="19"/>
        <v>0</v>
      </c>
      <c r="I431" s="36">
        <f t="shared" si="20"/>
        <v>0</v>
      </c>
    </row>
    <row r="432" spans="1:9" s="7" customFormat="1" x14ac:dyDescent="0.25">
      <c r="A432" s="23"/>
      <c r="B432" s="30" t="s">
        <v>478</v>
      </c>
      <c r="C432" s="27" t="s">
        <v>479</v>
      </c>
      <c r="D432" s="28"/>
      <c r="E432" s="29">
        <v>0</v>
      </c>
      <c r="F432" s="29">
        <v>23633543</v>
      </c>
      <c r="G432" s="52">
        <v>0</v>
      </c>
      <c r="H432" s="36">
        <v>0</v>
      </c>
      <c r="I432" s="36">
        <f t="shared" si="20"/>
        <v>0</v>
      </c>
    </row>
    <row r="433" spans="1:9" s="7" customFormat="1" x14ac:dyDescent="0.25">
      <c r="A433" s="23"/>
      <c r="B433" s="30" t="s">
        <v>18</v>
      </c>
      <c r="C433" s="27" t="s">
        <v>480</v>
      </c>
      <c r="D433" s="28"/>
      <c r="E433" s="29">
        <v>0</v>
      </c>
      <c r="F433" s="29">
        <v>23633543</v>
      </c>
      <c r="G433" s="52">
        <v>0</v>
      </c>
      <c r="H433" s="36">
        <v>0</v>
      </c>
      <c r="I433" s="36">
        <f t="shared" si="20"/>
        <v>0</v>
      </c>
    </row>
    <row r="434" spans="1:9" s="7" customFormat="1" ht="26.4" x14ac:dyDescent="0.25">
      <c r="A434" s="23"/>
      <c r="B434" s="30" t="s">
        <v>3</v>
      </c>
      <c r="C434" s="27" t="s">
        <v>480</v>
      </c>
      <c r="D434" s="28" t="s">
        <v>218</v>
      </c>
      <c r="E434" s="29">
        <v>0</v>
      </c>
      <c r="F434" s="29">
        <v>23633543</v>
      </c>
      <c r="G434" s="52">
        <v>0</v>
      </c>
      <c r="H434" s="36">
        <v>0</v>
      </c>
      <c r="I434" s="36">
        <f t="shared" si="20"/>
        <v>0</v>
      </c>
    </row>
    <row r="435" spans="1:9" s="7" customFormat="1" ht="26.4" x14ac:dyDescent="0.25">
      <c r="A435" s="23"/>
      <c r="B435" s="30" t="s">
        <v>2</v>
      </c>
      <c r="C435" s="27" t="s">
        <v>480</v>
      </c>
      <c r="D435" s="28" t="s">
        <v>219</v>
      </c>
      <c r="E435" s="29">
        <v>0</v>
      </c>
      <c r="F435" s="29">
        <v>23633543</v>
      </c>
      <c r="G435" s="52">
        <v>0</v>
      </c>
      <c r="H435" s="36">
        <v>0</v>
      </c>
      <c r="I435" s="36">
        <f t="shared" si="20"/>
        <v>0</v>
      </c>
    </row>
    <row r="436" spans="1:9" s="7" customFormat="1" ht="26.4" x14ac:dyDescent="0.25">
      <c r="A436" s="23"/>
      <c r="B436" s="30" t="s">
        <v>481</v>
      </c>
      <c r="C436" s="27" t="s">
        <v>482</v>
      </c>
      <c r="D436" s="28"/>
      <c r="E436" s="29">
        <v>12579300</v>
      </c>
      <c r="F436" s="29">
        <v>16381700</v>
      </c>
      <c r="G436" s="52">
        <v>0</v>
      </c>
      <c r="H436" s="36">
        <f t="shared" si="19"/>
        <v>0</v>
      </c>
      <c r="I436" s="36">
        <f t="shared" si="20"/>
        <v>0</v>
      </c>
    </row>
    <row r="437" spans="1:9" s="7" customFormat="1" x14ac:dyDescent="0.25">
      <c r="A437" s="23"/>
      <c r="B437" s="30" t="s">
        <v>483</v>
      </c>
      <c r="C437" s="27" t="s">
        <v>484</v>
      </c>
      <c r="D437" s="28"/>
      <c r="E437" s="29">
        <v>12579300</v>
      </c>
      <c r="F437" s="29">
        <v>16381700</v>
      </c>
      <c r="G437" s="52">
        <v>0</v>
      </c>
      <c r="H437" s="36">
        <f t="shared" si="19"/>
        <v>0</v>
      </c>
      <c r="I437" s="36">
        <f t="shared" si="20"/>
        <v>0</v>
      </c>
    </row>
    <row r="438" spans="1:9" s="7" customFormat="1" ht="26.4" x14ac:dyDescent="0.25">
      <c r="A438" s="23"/>
      <c r="B438" s="30" t="s">
        <v>3</v>
      </c>
      <c r="C438" s="27" t="s">
        <v>484</v>
      </c>
      <c r="D438" s="28" t="s">
        <v>218</v>
      </c>
      <c r="E438" s="29">
        <v>12579300</v>
      </c>
      <c r="F438" s="29">
        <v>16381700</v>
      </c>
      <c r="G438" s="52">
        <v>0</v>
      </c>
      <c r="H438" s="36">
        <f t="shared" si="19"/>
        <v>0</v>
      </c>
      <c r="I438" s="36">
        <f t="shared" si="20"/>
        <v>0</v>
      </c>
    </row>
    <row r="439" spans="1:9" s="7" customFormat="1" ht="26.4" x14ac:dyDescent="0.25">
      <c r="A439" s="23"/>
      <c r="B439" s="30" t="s">
        <v>2</v>
      </c>
      <c r="C439" s="27" t="s">
        <v>484</v>
      </c>
      <c r="D439" s="28" t="s">
        <v>219</v>
      </c>
      <c r="E439" s="29">
        <v>12579300</v>
      </c>
      <c r="F439" s="29">
        <v>16381700</v>
      </c>
      <c r="G439" s="52">
        <v>0</v>
      </c>
      <c r="H439" s="36">
        <f t="shared" si="19"/>
        <v>0</v>
      </c>
      <c r="I439" s="36">
        <f t="shared" si="20"/>
        <v>0</v>
      </c>
    </row>
    <row r="440" spans="1:9" s="7" customFormat="1" ht="26.4" x14ac:dyDescent="0.25">
      <c r="A440" s="23"/>
      <c r="B440" s="26" t="s">
        <v>485</v>
      </c>
      <c r="C440" s="27" t="s">
        <v>486</v>
      </c>
      <c r="D440" s="28"/>
      <c r="E440" s="29">
        <v>5913700</v>
      </c>
      <c r="F440" s="29">
        <v>5913700</v>
      </c>
      <c r="G440" s="52">
        <v>576976.99</v>
      </c>
      <c r="H440" s="36">
        <f t="shared" si="19"/>
        <v>9.7566158242724521E-2</v>
      </c>
      <c r="I440" s="36">
        <f t="shared" si="20"/>
        <v>9.7566158242724521E-2</v>
      </c>
    </row>
    <row r="441" spans="1:9" s="7" customFormat="1" x14ac:dyDescent="0.25">
      <c r="A441" s="23"/>
      <c r="B441" s="30" t="s">
        <v>487</v>
      </c>
      <c r="C441" s="27" t="s">
        <v>488</v>
      </c>
      <c r="D441" s="28"/>
      <c r="E441" s="29">
        <v>5668700</v>
      </c>
      <c r="F441" s="29">
        <v>5668700</v>
      </c>
      <c r="G441" s="52">
        <v>576976.99</v>
      </c>
      <c r="H441" s="36">
        <f t="shared" si="19"/>
        <v>0.10178294670735795</v>
      </c>
      <c r="I441" s="36">
        <f t="shared" si="20"/>
        <v>0.10178294670735795</v>
      </c>
    </row>
    <row r="442" spans="1:9" s="7" customFormat="1" ht="39.6" x14ac:dyDescent="0.25">
      <c r="A442" s="23"/>
      <c r="B442" s="30" t="s">
        <v>86</v>
      </c>
      <c r="C442" s="27" t="s">
        <v>489</v>
      </c>
      <c r="D442" s="28"/>
      <c r="E442" s="29">
        <v>1437000</v>
      </c>
      <c r="F442" s="29">
        <v>1437000</v>
      </c>
      <c r="G442" s="52">
        <v>150000</v>
      </c>
      <c r="H442" s="36">
        <f t="shared" si="19"/>
        <v>0.10438413361169102</v>
      </c>
      <c r="I442" s="36">
        <f t="shared" si="20"/>
        <v>0.10438413361169102</v>
      </c>
    </row>
    <row r="443" spans="1:9" s="7" customFormat="1" x14ac:dyDescent="0.25">
      <c r="A443" s="23"/>
      <c r="B443" s="30" t="s">
        <v>18</v>
      </c>
      <c r="C443" s="27" t="s">
        <v>490</v>
      </c>
      <c r="D443" s="28"/>
      <c r="E443" s="29">
        <v>1437000</v>
      </c>
      <c r="F443" s="29">
        <v>1437000</v>
      </c>
      <c r="G443" s="52">
        <v>150000</v>
      </c>
      <c r="H443" s="36">
        <f t="shared" si="19"/>
        <v>0.10438413361169102</v>
      </c>
      <c r="I443" s="36">
        <f t="shared" si="20"/>
        <v>0.10438413361169102</v>
      </c>
    </row>
    <row r="444" spans="1:9" s="7" customFormat="1" ht="26.4" x14ac:dyDescent="0.25">
      <c r="A444" s="23"/>
      <c r="B444" s="30" t="s">
        <v>3</v>
      </c>
      <c r="C444" s="27" t="s">
        <v>490</v>
      </c>
      <c r="D444" s="28" t="s">
        <v>218</v>
      </c>
      <c r="E444" s="29">
        <v>1437000</v>
      </c>
      <c r="F444" s="29">
        <v>1437000</v>
      </c>
      <c r="G444" s="52">
        <v>150000</v>
      </c>
      <c r="H444" s="36">
        <f t="shared" si="19"/>
        <v>0.10438413361169102</v>
      </c>
      <c r="I444" s="36">
        <f t="shared" si="20"/>
        <v>0.10438413361169102</v>
      </c>
    </row>
    <row r="445" spans="1:9" s="7" customFormat="1" ht="26.4" x14ac:dyDescent="0.25">
      <c r="A445" s="23"/>
      <c r="B445" s="30" t="s">
        <v>2</v>
      </c>
      <c r="C445" s="27" t="s">
        <v>490</v>
      </c>
      <c r="D445" s="28" t="s">
        <v>219</v>
      </c>
      <c r="E445" s="29">
        <v>1437000</v>
      </c>
      <c r="F445" s="29">
        <v>1437000</v>
      </c>
      <c r="G445" s="52">
        <v>150000</v>
      </c>
      <c r="H445" s="36">
        <f t="shared" si="19"/>
        <v>0.10438413361169102</v>
      </c>
      <c r="I445" s="36">
        <f t="shared" si="20"/>
        <v>0.10438413361169102</v>
      </c>
    </row>
    <row r="446" spans="1:9" s="7" customFormat="1" ht="26.4" x14ac:dyDescent="0.25">
      <c r="A446" s="23"/>
      <c r="B446" s="30" t="s">
        <v>85</v>
      </c>
      <c r="C446" s="27" t="s">
        <v>491</v>
      </c>
      <c r="D446" s="28"/>
      <c r="E446" s="29">
        <v>129900</v>
      </c>
      <c r="F446" s="29">
        <v>129900</v>
      </c>
      <c r="G446" s="52">
        <v>0</v>
      </c>
      <c r="H446" s="36">
        <f t="shared" si="19"/>
        <v>0</v>
      </c>
      <c r="I446" s="36">
        <f t="shared" si="20"/>
        <v>0</v>
      </c>
    </row>
    <row r="447" spans="1:9" s="7" customFormat="1" x14ac:dyDescent="0.25">
      <c r="A447" s="23"/>
      <c r="B447" s="30" t="s">
        <v>84</v>
      </c>
      <c r="C447" s="27" t="s">
        <v>492</v>
      </c>
      <c r="D447" s="28"/>
      <c r="E447" s="29">
        <v>90900</v>
      </c>
      <c r="F447" s="29">
        <v>90900</v>
      </c>
      <c r="G447" s="52">
        <v>0</v>
      </c>
      <c r="H447" s="36">
        <f t="shared" si="19"/>
        <v>0</v>
      </c>
      <c r="I447" s="36">
        <f t="shared" si="20"/>
        <v>0</v>
      </c>
    </row>
    <row r="448" spans="1:9" s="7" customFormat="1" ht="26.4" x14ac:dyDescent="0.25">
      <c r="A448" s="23"/>
      <c r="B448" s="30" t="s">
        <v>3</v>
      </c>
      <c r="C448" s="27" t="s">
        <v>492</v>
      </c>
      <c r="D448" s="28" t="s">
        <v>218</v>
      </c>
      <c r="E448" s="29">
        <v>90900</v>
      </c>
      <c r="F448" s="29">
        <v>90900</v>
      </c>
      <c r="G448" s="52">
        <v>0</v>
      </c>
      <c r="H448" s="36">
        <f t="shared" si="19"/>
        <v>0</v>
      </c>
      <c r="I448" s="36">
        <f t="shared" si="20"/>
        <v>0</v>
      </c>
    </row>
    <row r="449" spans="1:9" s="7" customFormat="1" ht="26.4" x14ac:dyDescent="0.25">
      <c r="A449" s="23"/>
      <c r="B449" s="30" t="s">
        <v>2</v>
      </c>
      <c r="C449" s="27" t="s">
        <v>492</v>
      </c>
      <c r="D449" s="28" t="s">
        <v>219</v>
      </c>
      <c r="E449" s="29">
        <v>90900</v>
      </c>
      <c r="F449" s="29">
        <v>90900</v>
      </c>
      <c r="G449" s="52">
        <v>0</v>
      </c>
      <c r="H449" s="36">
        <f t="shared" si="19"/>
        <v>0</v>
      </c>
      <c r="I449" s="36">
        <f t="shared" si="20"/>
        <v>0</v>
      </c>
    </row>
    <row r="450" spans="1:9" s="7" customFormat="1" ht="26.4" x14ac:dyDescent="0.25">
      <c r="A450" s="23"/>
      <c r="B450" s="30" t="s">
        <v>83</v>
      </c>
      <c r="C450" s="27" t="s">
        <v>493</v>
      </c>
      <c r="D450" s="28"/>
      <c r="E450" s="29">
        <v>39000</v>
      </c>
      <c r="F450" s="29">
        <v>39000</v>
      </c>
      <c r="G450" s="52">
        <v>0</v>
      </c>
      <c r="H450" s="36">
        <f t="shared" si="19"/>
        <v>0</v>
      </c>
      <c r="I450" s="36">
        <f t="shared" si="20"/>
        <v>0</v>
      </c>
    </row>
    <row r="451" spans="1:9" s="7" customFormat="1" ht="26.4" x14ac:dyDescent="0.25">
      <c r="A451" s="23"/>
      <c r="B451" s="30" t="s">
        <v>3</v>
      </c>
      <c r="C451" s="27" t="s">
        <v>493</v>
      </c>
      <c r="D451" s="28" t="s">
        <v>218</v>
      </c>
      <c r="E451" s="29">
        <v>39000</v>
      </c>
      <c r="F451" s="29">
        <v>39000</v>
      </c>
      <c r="G451" s="52">
        <v>0</v>
      </c>
      <c r="H451" s="36">
        <f t="shared" si="19"/>
        <v>0</v>
      </c>
      <c r="I451" s="36">
        <f t="shared" si="20"/>
        <v>0</v>
      </c>
    </row>
    <row r="452" spans="1:9" s="7" customFormat="1" ht="26.4" x14ac:dyDescent="0.25">
      <c r="A452" s="23"/>
      <c r="B452" s="30" t="s">
        <v>2</v>
      </c>
      <c r="C452" s="27" t="s">
        <v>493</v>
      </c>
      <c r="D452" s="28" t="s">
        <v>219</v>
      </c>
      <c r="E452" s="29">
        <v>39000</v>
      </c>
      <c r="F452" s="29">
        <v>39000</v>
      </c>
      <c r="G452" s="52">
        <v>0</v>
      </c>
      <c r="H452" s="36">
        <f t="shared" si="19"/>
        <v>0</v>
      </c>
      <c r="I452" s="36">
        <f t="shared" si="20"/>
        <v>0</v>
      </c>
    </row>
    <row r="453" spans="1:9" s="7" customFormat="1" ht="39.6" x14ac:dyDescent="0.25">
      <c r="A453" s="23"/>
      <c r="B453" s="30" t="s">
        <v>82</v>
      </c>
      <c r="C453" s="27" t="s">
        <v>494</v>
      </c>
      <c r="D453" s="28"/>
      <c r="E453" s="29">
        <v>1678000</v>
      </c>
      <c r="F453" s="29">
        <v>1678000</v>
      </c>
      <c r="G453" s="52">
        <v>260776.99</v>
      </c>
      <c r="H453" s="36">
        <f t="shared" si="19"/>
        <v>0.15540941001191894</v>
      </c>
      <c r="I453" s="36">
        <f t="shared" si="20"/>
        <v>0.15540941001191894</v>
      </c>
    </row>
    <row r="454" spans="1:9" s="7" customFormat="1" ht="92.4" x14ac:dyDescent="0.25">
      <c r="A454" s="23"/>
      <c r="B454" s="30" t="s">
        <v>81</v>
      </c>
      <c r="C454" s="27" t="s">
        <v>495</v>
      </c>
      <c r="D454" s="28"/>
      <c r="E454" s="29">
        <v>1678000</v>
      </c>
      <c r="F454" s="29">
        <v>1678000</v>
      </c>
      <c r="G454" s="52">
        <v>260776.99</v>
      </c>
      <c r="H454" s="36">
        <f t="shared" si="19"/>
        <v>0.15540941001191894</v>
      </c>
      <c r="I454" s="36">
        <f t="shared" si="20"/>
        <v>0.15540941001191894</v>
      </c>
    </row>
    <row r="455" spans="1:9" s="7" customFormat="1" ht="52.8" x14ac:dyDescent="0.25">
      <c r="A455" s="23"/>
      <c r="B455" s="30" t="s">
        <v>7</v>
      </c>
      <c r="C455" s="27" t="s">
        <v>495</v>
      </c>
      <c r="D455" s="28" t="s">
        <v>214</v>
      </c>
      <c r="E455" s="29">
        <v>1583200</v>
      </c>
      <c r="F455" s="29">
        <v>1583200</v>
      </c>
      <c r="G455" s="52">
        <v>260375.06</v>
      </c>
      <c r="H455" s="36">
        <f t="shared" si="19"/>
        <v>0.16446125568468922</v>
      </c>
      <c r="I455" s="36">
        <f t="shared" si="20"/>
        <v>0.16446125568468922</v>
      </c>
    </row>
    <row r="456" spans="1:9" s="7" customFormat="1" ht="26.4" x14ac:dyDescent="0.25">
      <c r="A456" s="23"/>
      <c r="B456" s="30" t="s">
        <v>6</v>
      </c>
      <c r="C456" s="27" t="s">
        <v>495</v>
      </c>
      <c r="D456" s="28" t="s">
        <v>221</v>
      </c>
      <c r="E456" s="29">
        <v>1583200</v>
      </c>
      <c r="F456" s="29">
        <v>1583200</v>
      </c>
      <c r="G456" s="52">
        <v>260375.06</v>
      </c>
      <c r="H456" s="36">
        <f t="shared" si="19"/>
        <v>0.16446125568468922</v>
      </c>
      <c r="I456" s="36">
        <f t="shared" si="20"/>
        <v>0.16446125568468922</v>
      </c>
    </row>
    <row r="457" spans="1:9" s="7" customFormat="1" ht="26.4" x14ac:dyDescent="0.25">
      <c r="A457" s="23"/>
      <c r="B457" s="30" t="s">
        <v>3</v>
      </c>
      <c r="C457" s="27" t="s">
        <v>495</v>
      </c>
      <c r="D457" s="28" t="s">
        <v>218</v>
      </c>
      <c r="E457" s="29">
        <v>94800</v>
      </c>
      <c r="F457" s="29">
        <v>94800</v>
      </c>
      <c r="G457" s="52">
        <v>401.93</v>
      </c>
      <c r="H457" s="36">
        <f t="shared" si="19"/>
        <v>4.2397679324894513E-3</v>
      </c>
      <c r="I457" s="36">
        <f t="shared" si="20"/>
        <v>4.2397679324894513E-3</v>
      </c>
    </row>
    <row r="458" spans="1:9" s="7" customFormat="1" ht="26.4" x14ac:dyDescent="0.25">
      <c r="A458" s="23"/>
      <c r="B458" s="30" t="s">
        <v>2</v>
      </c>
      <c r="C458" s="27" t="s">
        <v>495</v>
      </c>
      <c r="D458" s="28" t="s">
        <v>219</v>
      </c>
      <c r="E458" s="29">
        <v>94800</v>
      </c>
      <c r="F458" s="29">
        <v>94800</v>
      </c>
      <c r="G458" s="52">
        <v>401.93</v>
      </c>
      <c r="H458" s="36">
        <f t="shared" si="19"/>
        <v>4.2397679324894513E-3</v>
      </c>
      <c r="I458" s="36">
        <f t="shared" si="20"/>
        <v>4.2397679324894513E-3</v>
      </c>
    </row>
    <row r="459" spans="1:9" s="7" customFormat="1" ht="39.6" x14ac:dyDescent="0.25">
      <c r="A459" s="23"/>
      <c r="B459" s="30" t="s">
        <v>80</v>
      </c>
      <c r="C459" s="27" t="s">
        <v>496</v>
      </c>
      <c r="D459" s="28"/>
      <c r="E459" s="29">
        <v>5600</v>
      </c>
      <c r="F459" s="29">
        <v>5600</v>
      </c>
      <c r="G459" s="52">
        <v>0</v>
      </c>
      <c r="H459" s="36">
        <f t="shared" si="19"/>
        <v>0</v>
      </c>
      <c r="I459" s="36">
        <f t="shared" si="20"/>
        <v>0</v>
      </c>
    </row>
    <row r="460" spans="1:9" s="7" customFormat="1" ht="39.6" x14ac:dyDescent="0.25">
      <c r="A460" s="23"/>
      <c r="B460" s="30" t="s">
        <v>79</v>
      </c>
      <c r="C460" s="27" t="s">
        <v>497</v>
      </c>
      <c r="D460" s="28"/>
      <c r="E460" s="29">
        <v>5600</v>
      </c>
      <c r="F460" s="29">
        <v>5600</v>
      </c>
      <c r="G460" s="52">
        <v>0</v>
      </c>
      <c r="H460" s="36">
        <f t="shared" si="19"/>
        <v>0</v>
      </c>
      <c r="I460" s="36">
        <f t="shared" si="20"/>
        <v>0</v>
      </c>
    </row>
    <row r="461" spans="1:9" s="7" customFormat="1" ht="26.4" x14ac:dyDescent="0.25">
      <c r="A461" s="23"/>
      <c r="B461" s="30" t="s">
        <v>3</v>
      </c>
      <c r="C461" s="27" t="s">
        <v>497</v>
      </c>
      <c r="D461" s="28" t="s">
        <v>218</v>
      </c>
      <c r="E461" s="29">
        <v>5600</v>
      </c>
      <c r="F461" s="29">
        <v>5600</v>
      </c>
      <c r="G461" s="52">
        <v>0</v>
      </c>
      <c r="H461" s="36">
        <f t="shared" si="19"/>
        <v>0</v>
      </c>
      <c r="I461" s="36">
        <f t="shared" si="20"/>
        <v>0</v>
      </c>
    </row>
    <row r="462" spans="1:9" s="7" customFormat="1" ht="26.4" x14ac:dyDescent="0.25">
      <c r="A462" s="23"/>
      <c r="B462" s="30" t="s">
        <v>2</v>
      </c>
      <c r="C462" s="27" t="s">
        <v>497</v>
      </c>
      <c r="D462" s="28" t="s">
        <v>219</v>
      </c>
      <c r="E462" s="29">
        <v>5600</v>
      </c>
      <c r="F462" s="29">
        <v>5600</v>
      </c>
      <c r="G462" s="52">
        <v>0</v>
      </c>
      <c r="H462" s="36">
        <f t="shared" si="19"/>
        <v>0</v>
      </c>
      <c r="I462" s="36">
        <f t="shared" si="20"/>
        <v>0</v>
      </c>
    </row>
    <row r="463" spans="1:9" s="7" customFormat="1" ht="39.6" x14ac:dyDescent="0.25">
      <c r="A463" s="23"/>
      <c r="B463" s="30" t="s">
        <v>78</v>
      </c>
      <c r="C463" s="27" t="s">
        <v>498</v>
      </c>
      <c r="D463" s="28"/>
      <c r="E463" s="29">
        <v>2358200</v>
      </c>
      <c r="F463" s="29">
        <v>2358200</v>
      </c>
      <c r="G463" s="52">
        <v>166200</v>
      </c>
      <c r="H463" s="36">
        <f t="shared" si="19"/>
        <v>7.0477482825884147E-2</v>
      </c>
      <c r="I463" s="36">
        <f t="shared" si="20"/>
        <v>7.0477482825884147E-2</v>
      </c>
    </row>
    <row r="464" spans="1:9" s="7" customFormat="1" ht="52.8" x14ac:dyDescent="0.25">
      <c r="A464" s="23"/>
      <c r="B464" s="30" t="s">
        <v>77</v>
      </c>
      <c r="C464" s="27" t="s">
        <v>499</v>
      </c>
      <c r="D464" s="28"/>
      <c r="E464" s="29">
        <v>770000</v>
      </c>
      <c r="F464" s="29">
        <v>770000</v>
      </c>
      <c r="G464" s="52">
        <v>0</v>
      </c>
      <c r="H464" s="36">
        <f t="shared" si="19"/>
        <v>0</v>
      </c>
      <c r="I464" s="36">
        <f t="shared" si="20"/>
        <v>0</v>
      </c>
    </row>
    <row r="465" spans="1:9" s="7" customFormat="1" ht="26.4" x14ac:dyDescent="0.25">
      <c r="A465" s="23"/>
      <c r="B465" s="30" t="s">
        <v>3</v>
      </c>
      <c r="C465" s="27" t="s">
        <v>499</v>
      </c>
      <c r="D465" s="28" t="s">
        <v>218</v>
      </c>
      <c r="E465" s="29">
        <v>770000</v>
      </c>
      <c r="F465" s="29">
        <v>770000</v>
      </c>
      <c r="G465" s="52">
        <v>0</v>
      </c>
      <c r="H465" s="36">
        <f t="shared" si="19"/>
        <v>0</v>
      </c>
      <c r="I465" s="36">
        <f t="shared" si="20"/>
        <v>0</v>
      </c>
    </row>
    <row r="466" spans="1:9" s="7" customFormat="1" ht="26.4" x14ac:dyDescent="0.25">
      <c r="A466" s="23"/>
      <c r="B466" s="30" t="s">
        <v>2</v>
      </c>
      <c r="C466" s="27" t="s">
        <v>499</v>
      </c>
      <c r="D466" s="28" t="s">
        <v>219</v>
      </c>
      <c r="E466" s="29">
        <v>770000</v>
      </c>
      <c r="F466" s="29">
        <v>770000</v>
      </c>
      <c r="G466" s="52">
        <v>0</v>
      </c>
      <c r="H466" s="36">
        <f t="shared" si="19"/>
        <v>0</v>
      </c>
      <c r="I466" s="36">
        <f t="shared" si="20"/>
        <v>0</v>
      </c>
    </row>
    <row r="467" spans="1:9" s="7" customFormat="1" x14ac:dyDescent="0.25">
      <c r="A467" s="23"/>
      <c r="B467" s="30" t="s">
        <v>18</v>
      </c>
      <c r="C467" s="27" t="s">
        <v>500</v>
      </c>
      <c r="D467" s="28"/>
      <c r="E467" s="29">
        <v>1258200</v>
      </c>
      <c r="F467" s="29">
        <v>1258200</v>
      </c>
      <c r="G467" s="52">
        <v>166200</v>
      </c>
      <c r="H467" s="36">
        <f t="shared" si="19"/>
        <v>0.13209346685741535</v>
      </c>
      <c r="I467" s="36">
        <f t="shared" si="20"/>
        <v>0.13209346685741535</v>
      </c>
    </row>
    <row r="468" spans="1:9" s="7" customFormat="1" ht="26.4" x14ac:dyDescent="0.25">
      <c r="A468" s="23"/>
      <c r="B468" s="30" t="s">
        <v>3</v>
      </c>
      <c r="C468" s="27" t="s">
        <v>500</v>
      </c>
      <c r="D468" s="28" t="s">
        <v>218</v>
      </c>
      <c r="E468" s="29">
        <v>1258200</v>
      </c>
      <c r="F468" s="29">
        <v>1258200</v>
      </c>
      <c r="G468" s="52">
        <v>166200</v>
      </c>
      <c r="H468" s="36">
        <f t="shared" si="19"/>
        <v>0.13209346685741535</v>
      </c>
      <c r="I468" s="36">
        <f t="shared" si="20"/>
        <v>0.13209346685741535</v>
      </c>
    </row>
    <row r="469" spans="1:9" s="7" customFormat="1" ht="26.4" x14ac:dyDescent="0.25">
      <c r="A469" s="23"/>
      <c r="B469" s="30" t="s">
        <v>2</v>
      </c>
      <c r="C469" s="27" t="s">
        <v>500</v>
      </c>
      <c r="D469" s="28" t="s">
        <v>219</v>
      </c>
      <c r="E469" s="29">
        <v>1258200</v>
      </c>
      <c r="F469" s="29">
        <v>1258200</v>
      </c>
      <c r="G469" s="52">
        <v>166200</v>
      </c>
      <c r="H469" s="36">
        <f t="shared" si="19"/>
        <v>0.13209346685741535</v>
      </c>
      <c r="I469" s="36">
        <f t="shared" si="20"/>
        <v>0.13209346685741535</v>
      </c>
    </row>
    <row r="470" spans="1:9" s="7" customFormat="1" ht="66" x14ac:dyDescent="0.25">
      <c r="A470" s="23"/>
      <c r="B470" s="30" t="s">
        <v>76</v>
      </c>
      <c r="C470" s="27" t="s">
        <v>501</v>
      </c>
      <c r="D470" s="28"/>
      <c r="E470" s="29">
        <v>330000</v>
      </c>
      <c r="F470" s="29">
        <v>330000</v>
      </c>
      <c r="G470" s="52">
        <v>0</v>
      </c>
      <c r="H470" s="36">
        <f t="shared" si="19"/>
        <v>0</v>
      </c>
      <c r="I470" s="36">
        <f t="shared" si="20"/>
        <v>0</v>
      </c>
    </row>
    <row r="471" spans="1:9" s="7" customFormat="1" ht="26.4" x14ac:dyDescent="0.25">
      <c r="A471" s="23"/>
      <c r="B471" s="30" t="s">
        <v>3</v>
      </c>
      <c r="C471" s="27" t="s">
        <v>501</v>
      </c>
      <c r="D471" s="28" t="s">
        <v>218</v>
      </c>
      <c r="E471" s="29">
        <v>330000</v>
      </c>
      <c r="F471" s="29">
        <v>330000</v>
      </c>
      <c r="G471" s="52">
        <v>0</v>
      </c>
      <c r="H471" s="36">
        <f t="shared" si="19"/>
        <v>0</v>
      </c>
      <c r="I471" s="36">
        <f t="shared" si="20"/>
        <v>0</v>
      </c>
    </row>
    <row r="472" spans="1:9" s="7" customFormat="1" ht="26.4" x14ac:dyDescent="0.25">
      <c r="A472" s="23"/>
      <c r="B472" s="44" t="s">
        <v>2</v>
      </c>
      <c r="C472" s="42" t="s">
        <v>501</v>
      </c>
      <c r="D472" s="28" t="s">
        <v>219</v>
      </c>
      <c r="E472" s="29">
        <v>330000</v>
      </c>
      <c r="F472" s="29">
        <v>330000</v>
      </c>
      <c r="G472" s="52">
        <v>0</v>
      </c>
      <c r="H472" s="36">
        <f t="shared" si="19"/>
        <v>0</v>
      </c>
      <c r="I472" s="36">
        <f t="shared" si="20"/>
        <v>0</v>
      </c>
    </row>
    <row r="473" spans="1:9" s="7" customFormat="1" ht="26.4" x14ac:dyDescent="0.25">
      <c r="A473" s="23"/>
      <c r="B473" s="44" t="s">
        <v>502</v>
      </c>
      <c r="C473" s="42" t="s">
        <v>503</v>
      </c>
      <c r="D473" s="28"/>
      <c r="E473" s="29">
        <v>40000</v>
      </c>
      <c r="F473" s="29">
        <v>40000</v>
      </c>
      <c r="G473" s="52">
        <v>0</v>
      </c>
      <c r="H473" s="36">
        <f t="shared" si="19"/>
        <v>0</v>
      </c>
      <c r="I473" s="36">
        <f t="shared" si="20"/>
        <v>0</v>
      </c>
    </row>
    <row r="474" spans="1:9" s="7" customFormat="1" x14ac:dyDescent="0.25">
      <c r="A474" s="23"/>
      <c r="B474" s="44" t="s">
        <v>18</v>
      </c>
      <c r="C474" s="42" t="s">
        <v>504</v>
      </c>
      <c r="D474" s="28"/>
      <c r="E474" s="29">
        <v>40000</v>
      </c>
      <c r="F474" s="29">
        <v>40000</v>
      </c>
      <c r="G474" s="52">
        <v>0</v>
      </c>
      <c r="H474" s="36">
        <f t="shared" si="19"/>
        <v>0</v>
      </c>
      <c r="I474" s="36">
        <f t="shared" si="20"/>
        <v>0</v>
      </c>
    </row>
    <row r="475" spans="1:9" s="7" customFormat="1" ht="26.4" x14ac:dyDescent="0.25">
      <c r="A475" s="23"/>
      <c r="B475" s="44" t="s">
        <v>3</v>
      </c>
      <c r="C475" s="42" t="s">
        <v>504</v>
      </c>
      <c r="D475" s="28" t="s">
        <v>218</v>
      </c>
      <c r="E475" s="29">
        <v>40000</v>
      </c>
      <c r="F475" s="29">
        <v>40000</v>
      </c>
      <c r="G475" s="52">
        <v>0</v>
      </c>
      <c r="H475" s="36">
        <f t="shared" ref="H475:H538" si="21">G475/E475</f>
        <v>0</v>
      </c>
      <c r="I475" s="36">
        <f t="shared" ref="I475:I538" si="22">G475/F475</f>
        <v>0</v>
      </c>
    </row>
    <row r="476" spans="1:9" s="7" customFormat="1" ht="26.4" x14ac:dyDescent="0.25">
      <c r="A476" s="23"/>
      <c r="B476" s="30" t="s">
        <v>2</v>
      </c>
      <c r="C476" s="27" t="s">
        <v>504</v>
      </c>
      <c r="D476" s="28" t="s">
        <v>219</v>
      </c>
      <c r="E476" s="29">
        <v>40000</v>
      </c>
      <c r="F476" s="29">
        <v>40000</v>
      </c>
      <c r="G476" s="52">
        <v>0</v>
      </c>
      <c r="H476" s="36">
        <f t="shared" si="21"/>
        <v>0</v>
      </c>
      <c r="I476" s="36">
        <f t="shared" si="22"/>
        <v>0</v>
      </c>
    </row>
    <row r="477" spans="1:9" s="7" customFormat="1" x14ac:dyDescent="0.25">
      <c r="A477" s="23"/>
      <c r="B477" s="30" t="s">
        <v>505</v>
      </c>
      <c r="C477" s="27" t="s">
        <v>506</v>
      </c>
      <c r="D477" s="28"/>
      <c r="E477" s="29">
        <v>20000</v>
      </c>
      <c r="F477" s="29">
        <v>20000</v>
      </c>
      <c r="G477" s="52">
        <v>0</v>
      </c>
      <c r="H477" s="36">
        <f t="shared" si="21"/>
        <v>0</v>
      </c>
      <c r="I477" s="36">
        <f t="shared" si="22"/>
        <v>0</v>
      </c>
    </row>
    <row r="478" spans="1:9" s="7" customFormat="1" x14ac:dyDescent="0.25">
      <c r="A478" s="23"/>
      <c r="B478" s="30" t="s">
        <v>18</v>
      </c>
      <c r="C478" s="27" t="s">
        <v>507</v>
      </c>
      <c r="D478" s="28"/>
      <c r="E478" s="29">
        <v>20000</v>
      </c>
      <c r="F478" s="29">
        <v>20000</v>
      </c>
      <c r="G478" s="52">
        <v>0</v>
      </c>
      <c r="H478" s="36">
        <f t="shared" si="21"/>
        <v>0</v>
      </c>
      <c r="I478" s="36">
        <f t="shared" si="22"/>
        <v>0</v>
      </c>
    </row>
    <row r="479" spans="1:9" s="7" customFormat="1" ht="26.4" x14ac:dyDescent="0.25">
      <c r="A479" s="23"/>
      <c r="B479" s="30" t="s">
        <v>3</v>
      </c>
      <c r="C479" s="27" t="s">
        <v>507</v>
      </c>
      <c r="D479" s="28" t="s">
        <v>218</v>
      </c>
      <c r="E479" s="29">
        <v>20000</v>
      </c>
      <c r="F479" s="29">
        <v>20000</v>
      </c>
      <c r="G479" s="52">
        <v>0</v>
      </c>
      <c r="H479" s="36">
        <f t="shared" si="21"/>
        <v>0</v>
      </c>
      <c r="I479" s="36">
        <f t="shared" si="22"/>
        <v>0</v>
      </c>
    </row>
    <row r="480" spans="1:9" s="7" customFormat="1" ht="26.4" x14ac:dyDescent="0.25">
      <c r="A480" s="23"/>
      <c r="B480" s="30" t="s">
        <v>2</v>
      </c>
      <c r="C480" s="27" t="s">
        <v>507</v>
      </c>
      <c r="D480" s="28" t="s">
        <v>219</v>
      </c>
      <c r="E480" s="29">
        <v>20000</v>
      </c>
      <c r="F480" s="29">
        <v>20000</v>
      </c>
      <c r="G480" s="52">
        <v>0</v>
      </c>
      <c r="H480" s="36">
        <f t="shared" si="21"/>
        <v>0</v>
      </c>
      <c r="I480" s="36">
        <f t="shared" si="22"/>
        <v>0</v>
      </c>
    </row>
    <row r="481" spans="1:9" s="7" customFormat="1" ht="26.4" x14ac:dyDescent="0.25">
      <c r="A481" s="23"/>
      <c r="B481" s="30" t="s">
        <v>75</v>
      </c>
      <c r="C481" s="27" t="s">
        <v>508</v>
      </c>
      <c r="D481" s="28"/>
      <c r="E481" s="29">
        <v>245000</v>
      </c>
      <c r="F481" s="29">
        <v>245000</v>
      </c>
      <c r="G481" s="52">
        <v>0</v>
      </c>
      <c r="H481" s="36">
        <f t="shared" si="21"/>
        <v>0</v>
      </c>
      <c r="I481" s="36">
        <f t="shared" si="22"/>
        <v>0</v>
      </c>
    </row>
    <row r="482" spans="1:9" s="7" customFormat="1" ht="26.4" x14ac:dyDescent="0.25">
      <c r="A482" s="23"/>
      <c r="B482" s="30" t="s">
        <v>74</v>
      </c>
      <c r="C482" s="27" t="s">
        <v>509</v>
      </c>
      <c r="D482" s="28"/>
      <c r="E482" s="29">
        <v>245000</v>
      </c>
      <c r="F482" s="29">
        <v>245000</v>
      </c>
      <c r="G482" s="52">
        <v>0</v>
      </c>
      <c r="H482" s="36">
        <f t="shared" si="21"/>
        <v>0</v>
      </c>
      <c r="I482" s="36">
        <f t="shared" si="22"/>
        <v>0</v>
      </c>
    </row>
    <row r="483" spans="1:9" s="7" customFormat="1" x14ac:dyDescent="0.25">
      <c r="A483" s="23"/>
      <c r="B483" s="30" t="s">
        <v>18</v>
      </c>
      <c r="C483" s="27" t="s">
        <v>510</v>
      </c>
      <c r="D483" s="28"/>
      <c r="E483" s="29">
        <v>245000</v>
      </c>
      <c r="F483" s="29">
        <v>245000</v>
      </c>
      <c r="G483" s="52">
        <v>0</v>
      </c>
      <c r="H483" s="36">
        <f t="shared" si="21"/>
        <v>0</v>
      </c>
      <c r="I483" s="36">
        <f t="shared" si="22"/>
        <v>0</v>
      </c>
    </row>
    <row r="484" spans="1:9" s="7" customFormat="1" ht="26.4" x14ac:dyDescent="0.25">
      <c r="A484" s="23"/>
      <c r="B484" s="30" t="s">
        <v>3</v>
      </c>
      <c r="C484" s="27" t="s">
        <v>510</v>
      </c>
      <c r="D484" s="28" t="s">
        <v>218</v>
      </c>
      <c r="E484" s="29">
        <v>245000</v>
      </c>
      <c r="F484" s="29">
        <v>245000</v>
      </c>
      <c r="G484" s="52">
        <v>0</v>
      </c>
      <c r="H484" s="36">
        <f t="shared" si="21"/>
        <v>0</v>
      </c>
      <c r="I484" s="36">
        <f t="shared" si="22"/>
        <v>0</v>
      </c>
    </row>
    <row r="485" spans="1:9" s="7" customFormat="1" ht="26.4" x14ac:dyDescent="0.25">
      <c r="A485" s="23"/>
      <c r="B485" s="30" t="s">
        <v>2</v>
      </c>
      <c r="C485" s="27" t="s">
        <v>510</v>
      </c>
      <c r="D485" s="28" t="s">
        <v>219</v>
      </c>
      <c r="E485" s="29">
        <v>245000</v>
      </c>
      <c r="F485" s="29">
        <v>245000</v>
      </c>
      <c r="G485" s="52">
        <v>0</v>
      </c>
      <c r="H485" s="36">
        <f t="shared" si="21"/>
        <v>0</v>
      </c>
      <c r="I485" s="36">
        <f t="shared" si="22"/>
        <v>0</v>
      </c>
    </row>
    <row r="486" spans="1:9" s="7" customFormat="1" ht="39.6" x14ac:dyDescent="0.25">
      <c r="A486" s="23"/>
      <c r="B486" s="26" t="s">
        <v>511</v>
      </c>
      <c r="C486" s="27" t="s">
        <v>512</v>
      </c>
      <c r="D486" s="28"/>
      <c r="E486" s="29">
        <v>160000</v>
      </c>
      <c r="F486" s="29">
        <v>160000</v>
      </c>
      <c r="G486" s="52">
        <v>0</v>
      </c>
      <c r="H486" s="36">
        <f t="shared" si="21"/>
        <v>0</v>
      </c>
      <c r="I486" s="36">
        <f t="shared" si="22"/>
        <v>0</v>
      </c>
    </row>
    <row r="487" spans="1:9" s="7" customFormat="1" ht="79.2" x14ac:dyDescent="0.25">
      <c r="A487" s="23"/>
      <c r="B487" s="30" t="s">
        <v>513</v>
      </c>
      <c r="C487" s="27" t="s">
        <v>514</v>
      </c>
      <c r="D487" s="28"/>
      <c r="E487" s="29">
        <v>80000</v>
      </c>
      <c r="F487" s="29">
        <v>80000</v>
      </c>
      <c r="G487" s="52">
        <v>0</v>
      </c>
      <c r="H487" s="36">
        <f t="shared" si="21"/>
        <v>0</v>
      </c>
      <c r="I487" s="36">
        <f t="shared" si="22"/>
        <v>0</v>
      </c>
    </row>
    <row r="488" spans="1:9" s="7" customFormat="1" ht="66" x14ac:dyDescent="0.25">
      <c r="A488" s="23"/>
      <c r="B488" s="30" t="s">
        <v>515</v>
      </c>
      <c r="C488" s="27" t="s">
        <v>516</v>
      </c>
      <c r="D488" s="28"/>
      <c r="E488" s="29">
        <v>10000</v>
      </c>
      <c r="F488" s="29">
        <v>10000</v>
      </c>
      <c r="G488" s="52">
        <v>0</v>
      </c>
      <c r="H488" s="36">
        <f t="shared" si="21"/>
        <v>0</v>
      </c>
      <c r="I488" s="36">
        <f t="shared" si="22"/>
        <v>0</v>
      </c>
    </row>
    <row r="489" spans="1:9" s="7" customFormat="1" x14ac:dyDescent="0.25">
      <c r="A489" s="23"/>
      <c r="B489" s="30" t="s">
        <v>18</v>
      </c>
      <c r="C489" s="27" t="s">
        <v>517</v>
      </c>
      <c r="D489" s="28"/>
      <c r="E489" s="29">
        <v>10000</v>
      </c>
      <c r="F489" s="29">
        <v>10000</v>
      </c>
      <c r="G489" s="52">
        <v>0</v>
      </c>
      <c r="H489" s="36">
        <f t="shared" si="21"/>
        <v>0</v>
      </c>
      <c r="I489" s="36">
        <f t="shared" si="22"/>
        <v>0</v>
      </c>
    </row>
    <row r="490" spans="1:9" s="7" customFormat="1" ht="26.4" x14ac:dyDescent="0.25">
      <c r="A490" s="23"/>
      <c r="B490" s="30" t="s">
        <v>3</v>
      </c>
      <c r="C490" s="27" t="s">
        <v>517</v>
      </c>
      <c r="D490" s="28" t="s">
        <v>218</v>
      </c>
      <c r="E490" s="29">
        <v>10000</v>
      </c>
      <c r="F490" s="29">
        <v>10000</v>
      </c>
      <c r="G490" s="52">
        <v>0</v>
      </c>
      <c r="H490" s="36">
        <f t="shared" si="21"/>
        <v>0</v>
      </c>
      <c r="I490" s="36">
        <f t="shared" si="22"/>
        <v>0</v>
      </c>
    </row>
    <row r="491" spans="1:9" s="7" customFormat="1" ht="26.4" x14ac:dyDescent="0.25">
      <c r="A491" s="23"/>
      <c r="B491" s="30" t="s">
        <v>2</v>
      </c>
      <c r="C491" s="27" t="s">
        <v>517</v>
      </c>
      <c r="D491" s="28" t="s">
        <v>219</v>
      </c>
      <c r="E491" s="29">
        <v>10000</v>
      </c>
      <c r="F491" s="29">
        <v>10000</v>
      </c>
      <c r="G491" s="52">
        <v>0</v>
      </c>
      <c r="H491" s="36">
        <f t="shared" si="21"/>
        <v>0</v>
      </c>
      <c r="I491" s="36">
        <f t="shared" si="22"/>
        <v>0</v>
      </c>
    </row>
    <row r="492" spans="1:9" s="7" customFormat="1" ht="66" x14ac:dyDescent="0.25">
      <c r="A492" s="23"/>
      <c r="B492" s="30" t="s">
        <v>518</v>
      </c>
      <c r="C492" s="27" t="s">
        <v>519</v>
      </c>
      <c r="D492" s="28"/>
      <c r="E492" s="29">
        <v>20000</v>
      </c>
      <c r="F492" s="29">
        <v>20000</v>
      </c>
      <c r="G492" s="52">
        <v>0</v>
      </c>
      <c r="H492" s="36">
        <f t="shared" si="21"/>
        <v>0</v>
      </c>
      <c r="I492" s="36">
        <f t="shared" si="22"/>
        <v>0</v>
      </c>
    </row>
    <row r="493" spans="1:9" s="7" customFormat="1" x14ac:dyDescent="0.25">
      <c r="A493" s="23"/>
      <c r="B493" s="30" t="s">
        <v>18</v>
      </c>
      <c r="C493" s="27" t="s">
        <v>520</v>
      </c>
      <c r="D493" s="28"/>
      <c r="E493" s="29">
        <v>20000</v>
      </c>
      <c r="F493" s="29">
        <v>20000</v>
      </c>
      <c r="G493" s="52">
        <v>0</v>
      </c>
      <c r="H493" s="36">
        <f t="shared" si="21"/>
        <v>0</v>
      </c>
      <c r="I493" s="36">
        <f t="shared" si="22"/>
        <v>0</v>
      </c>
    </row>
    <row r="494" spans="1:9" s="7" customFormat="1" ht="26.4" x14ac:dyDescent="0.25">
      <c r="A494" s="23"/>
      <c r="B494" s="30" t="s">
        <v>3</v>
      </c>
      <c r="C494" s="27" t="s">
        <v>520</v>
      </c>
      <c r="D494" s="28" t="s">
        <v>218</v>
      </c>
      <c r="E494" s="29">
        <v>20000</v>
      </c>
      <c r="F494" s="29">
        <v>20000</v>
      </c>
      <c r="G494" s="52">
        <v>0</v>
      </c>
      <c r="H494" s="36">
        <f t="shared" si="21"/>
        <v>0</v>
      </c>
      <c r="I494" s="36">
        <f t="shared" si="22"/>
        <v>0</v>
      </c>
    </row>
    <row r="495" spans="1:9" s="7" customFormat="1" ht="26.4" x14ac:dyDescent="0.25">
      <c r="A495" s="23"/>
      <c r="B495" s="30" t="s">
        <v>2</v>
      </c>
      <c r="C495" s="27" t="s">
        <v>520</v>
      </c>
      <c r="D495" s="28" t="s">
        <v>219</v>
      </c>
      <c r="E495" s="29">
        <v>20000</v>
      </c>
      <c r="F495" s="29">
        <v>20000</v>
      </c>
      <c r="G495" s="52">
        <v>0</v>
      </c>
      <c r="H495" s="36">
        <f t="shared" si="21"/>
        <v>0</v>
      </c>
      <c r="I495" s="36">
        <f t="shared" si="22"/>
        <v>0</v>
      </c>
    </row>
    <row r="496" spans="1:9" s="7" customFormat="1" ht="52.8" x14ac:dyDescent="0.25">
      <c r="A496" s="23"/>
      <c r="B496" s="30" t="s">
        <v>521</v>
      </c>
      <c r="C496" s="27" t="s">
        <v>522</v>
      </c>
      <c r="D496" s="28"/>
      <c r="E496" s="29">
        <v>10000</v>
      </c>
      <c r="F496" s="29">
        <v>10000</v>
      </c>
      <c r="G496" s="52">
        <v>0</v>
      </c>
      <c r="H496" s="36">
        <f t="shared" si="21"/>
        <v>0</v>
      </c>
      <c r="I496" s="36">
        <f t="shared" si="22"/>
        <v>0</v>
      </c>
    </row>
    <row r="497" spans="1:9" s="7" customFormat="1" x14ac:dyDescent="0.25">
      <c r="A497" s="23"/>
      <c r="B497" s="30" t="s">
        <v>18</v>
      </c>
      <c r="C497" s="27" t="s">
        <v>523</v>
      </c>
      <c r="D497" s="28"/>
      <c r="E497" s="29">
        <v>10000</v>
      </c>
      <c r="F497" s="29">
        <v>10000</v>
      </c>
      <c r="G497" s="52">
        <v>0</v>
      </c>
      <c r="H497" s="36">
        <f t="shared" si="21"/>
        <v>0</v>
      </c>
      <c r="I497" s="36">
        <f t="shared" si="22"/>
        <v>0</v>
      </c>
    </row>
    <row r="498" spans="1:9" s="7" customFormat="1" ht="26.4" x14ac:dyDescent="0.25">
      <c r="A498" s="23"/>
      <c r="B498" s="30" t="s">
        <v>3</v>
      </c>
      <c r="C498" s="27" t="s">
        <v>523</v>
      </c>
      <c r="D498" s="28" t="s">
        <v>218</v>
      </c>
      <c r="E498" s="29">
        <v>10000</v>
      </c>
      <c r="F498" s="29">
        <v>10000</v>
      </c>
      <c r="G498" s="52">
        <v>0</v>
      </c>
      <c r="H498" s="36">
        <f t="shared" si="21"/>
        <v>0</v>
      </c>
      <c r="I498" s="36">
        <f t="shared" si="22"/>
        <v>0</v>
      </c>
    </row>
    <row r="499" spans="1:9" s="7" customFormat="1" ht="26.4" x14ac:dyDescent="0.25">
      <c r="A499" s="23"/>
      <c r="B499" s="30" t="s">
        <v>2</v>
      </c>
      <c r="C499" s="27" t="s">
        <v>523</v>
      </c>
      <c r="D499" s="28" t="s">
        <v>219</v>
      </c>
      <c r="E499" s="29">
        <v>10000</v>
      </c>
      <c r="F499" s="29">
        <v>10000</v>
      </c>
      <c r="G499" s="52">
        <v>0</v>
      </c>
      <c r="H499" s="36">
        <f t="shared" si="21"/>
        <v>0</v>
      </c>
      <c r="I499" s="36">
        <f t="shared" si="22"/>
        <v>0</v>
      </c>
    </row>
    <row r="500" spans="1:9" s="7" customFormat="1" ht="52.8" x14ac:dyDescent="0.25">
      <c r="A500" s="23"/>
      <c r="B500" s="30" t="s">
        <v>524</v>
      </c>
      <c r="C500" s="27" t="s">
        <v>525</v>
      </c>
      <c r="D500" s="28"/>
      <c r="E500" s="29">
        <v>40000</v>
      </c>
      <c r="F500" s="29">
        <v>40000</v>
      </c>
      <c r="G500" s="52">
        <v>0</v>
      </c>
      <c r="H500" s="36">
        <f t="shared" si="21"/>
        <v>0</v>
      </c>
      <c r="I500" s="36">
        <f t="shared" si="22"/>
        <v>0</v>
      </c>
    </row>
    <row r="501" spans="1:9" s="7" customFormat="1" x14ac:dyDescent="0.25">
      <c r="A501" s="23"/>
      <c r="B501" s="30" t="s">
        <v>18</v>
      </c>
      <c r="C501" s="27" t="s">
        <v>526</v>
      </c>
      <c r="D501" s="28"/>
      <c r="E501" s="29">
        <v>40000</v>
      </c>
      <c r="F501" s="29">
        <v>40000</v>
      </c>
      <c r="G501" s="52">
        <v>0</v>
      </c>
      <c r="H501" s="36">
        <f t="shared" si="21"/>
        <v>0</v>
      </c>
      <c r="I501" s="36">
        <f t="shared" si="22"/>
        <v>0</v>
      </c>
    </row>
    <row r="502" spans="1:9" s="7" customFormat="1" ht="26.4" x14ac:dyDescent="0.25">
      <c r="A502" s="23"/>
      <c r="B502" s="30" t="s">
        <v>3</v>
      </c>
      <c r="C502" s="27" t="s">
        <v>526</v>
      </c>
      <c r="D502" s="28" t="s">
        <v>218</v>
      </c>
      <c r="E502" s="29">
        <v>40000</v>
      </c>
      <c r="F502" s="29">
        <v>40000</v>
      </c>
      <c r="G502" s="52">
        <v>0</v>
      </c>
      <c r="H502" s="36">
        <f t="shared" si="21"/>
        <v>0</v>
      </c>
      <c r="I502" s="36">
        <f t="shared" si="22"/>
        <v>0</v>
      </c>
    </row>
    <row r="503" spans="1:9" s="7" customFormat="1" ht="26.4" x14ac:dyDescent="0.25">
      <c r="A503" s="23"/>
      <c r="B503" s="30" t="s">
        <v>2</v>
      </c>
      <c r="C503" s="27" t="s">
        <v>526</v>
      </c>
      <c r="D503" s="28" t="s">
        <v>219</v>
      </c>
      <c r="E503" s="29">
        <v>40000</v>
      </c>
      <c r="F503" s="29">
        <v>40000</v>
      </c>
      <c r="G503" s="52">
        <v>0</v>
      </c>
      <c r="H503" s="36">
        <f t="shared" si="21"/>
        <v>0</v>
      </c>
      <c r="I503" s="36">
        <f t="shared" si="22"/>
        <v>0</v>
      </c>
    </row>
    <row r="504" spans="1:9" s="7" customFormat="1" ht="26.4" x14ac:dyDescent="0.25">
      <c r="A504" s="23"/>
      <c r="B504" s="30" t="s">
        <v>527</v>
      </c>
      <c r="C504" s="27" t="s">
        <v>528</v>
      </c>
      <c r="D504" s="28"/>
      <c r="E504" s="29">
        <v>80000</v>
      </c>
      <c r="F504" s="29">
        <v>80000</v>
      </c>
      <c r="G504" s="52">
        <v>0</v>
      </c>
      <c r="H504" s="36">
        <f t="shared" si="21"/>
        <v>0</v>
      </c>
      <c r="I504" s="36">
        <f t="shared" si="22"/>
        <v>0</v>
      </c>
    </row>
    <row r="505" spans="1:9" s="7" customFormat="1" ht="79.2" x14ac:dyDescent="0.25">
      <c r="A505" s="23"/>
      <c r="B505" s="30" t="s">
        <v>529</v>
      </c>
      <c r="C505" s="27" t="s">
        <v>530</v>
      </c>
      <c r="D505" s="28"/>
      <c r="E505" s="29">
        <v>40000</v>
      </c>
      <c r="F505" s="29">
        <v>40000</v>
      </c>
      <c r="G505" s="52">
        <v>0</v>
      </c>
      <c r="H505" s="36">
        <f t="shared" si="21"/>
        <v>0</v>
      </c>
      <c r="I505" s="36">
        <f t="shared" si="22"/>
        <v>0</v>
      </c>
    </row>
    <row r="506" spans="1:9" s="7" customFormat="1" x14ac:dyDescent="0.25">
      <c r="A506" s="23"/>
      <c r="B506" s="30" t="s">
        <v>18</v>
      </c>
      <c r="C506" s="27" t="s">
        <v>531</v>
      </c>
      <c r="D506" s="28"/>
      <c r="E506" s="29">
        <v>40000</v>
      </c>
      <c r="F506" s="29">
        <v>40000</v>
      </c>
      <c r="G506" s="52">
        <v>0</v>
      </c>
      <c r="H506" s="36">
        <f t="shared" si="21"/>
        <v>0</v>
      </c>
      <c r="I506" s="36">
        <f t="shared" si="22"/>
        <v>0</v>
      </c>
    </row>
    <row r="507" spans="1:9" s="7" customFormat="1" ht="26.4" x14ac:dyDescent="0.25">
      <c r="A507" s="23"/>
      <c r="B507" s="30" t="s">
        <v>3</v>
      </c>
      <c r="C507" s="27" t="s">
        <v>531</v>
      </c>
      <c r="D507" s="28" t="s">
        <v>218</v>
      </c>
      <c r="E507" s="29">
        <v>40000</v>
      </c>
      <c r="F507" s="29">
        <v>40000</v>
      </c>
      <c r="G507" s="52">
        <v>0</v>
      </c>
      <c r="H507" s="36">
        <f t="shared" si="21"/>
        <v>0</v>
      </c>
      <c r="I507" s="36">
        <f t="shared" si="22"/>
        <v>0</v>
      </c>
    </row>
    <row r="508" spans="1:9" s="7" customFormat="1" ht="26.4" x14ac:dyDescent="0.25">
      <c r="A508" s="23"/>
      <c r="B508" s="30" t="s">
        <v>2</v>
      </c>
      <c r="C508" s="27" t="s">
        <v>531</v>
      </c>
      <c r="D508" s="28" t="s">
        <v>219</v>
      </c>
      <c r="E508" s="29">
        <v>40000</v>
      </c>
      <c r="F508" s="29">
        <v>40000</v>
      </c>
      <c r="G508" s="52">
        <v>0</v>
      </c>
      <c r="H508" s="36">
        <f t="shared" si="21"/>
        <v>0</v>
      </c>
      <c r="I508" s="36">
        <f t="shared" si="22"/>
        <v>0</v>
      </c>
    </row>
    <row r="509" spans="1:9" s="7" customFormat="1" ht="52.8" x14ac:dyDescent="0.25">
      <c r="A509" s="23"/>
      <c r="B509" s="30" t="s">
        <v>532</v>
      </c>
      <c r="C509" s="27" t="s">
        <v>533</v>
      </c>
      <c r="D509" s="28"/>
      <c r="E509" s="29">
        <v>40000</v>
      </c>
      <c r="F509" s="29">
        <v>40000</v>
      </c>
      <c r="G509" s="52">
        <v>0</v>
      </c>
      <c r="H509" s="36">
        <f t="shared" si="21"/>
        <v>0</v>
      </c>
      <c r="I509" s="36">
        <f t="shared" si="22"/>
        <v>0</v>
      </c>
    </row>
    <row r="510" spans="1:9" s="7" customFormat="1" x14ac:dyDescent="0.25">
      <c r="A510" s="23"/>
      <c r="B510" s="30" t="s">
        <v>18</v>
      </c>
      <c r="C510" s="27" t="s">
        <v>534</v>
      </c>
      <c r="D510" s="28"/>
      <c r="E510" s="29">
        <v>40000</v>
      </c>
      <c r="F510" s="29">
        <v>40000</v>
      </c>
      <c r="G510" s="52">
        <v>0</v>
      </c>
      <c r="H510" s="36">
        <f t="shared" si="21"/>
        <v>0</v>
      </c>
      <c r="I510" s="36">
        <f t="shared" si="22"/>
        <v>0</v>
      </c>
    </row>
    <row r="511" spans="1:9" s="7" customFormat="1" ht="26.4" x14ac:dyDescent="0.25">
      <c r="A511" s="23"/>
      <c r="B511" s="30" t="s">
        <v>3</v>
      </c>
      <c r="C511" s="27" t="s">
        <v>534</v>
      </c>
      <c r="D511" s="28" t="s">
        <v>218</v>
      </c>
      <c r="E511" s="29">
        <v>40000</v>
      </c>
      <c r="F511" s="29">
        <v>40000</v>
      </c>
      <c r="G511" s="52">
        <v>0</v>
      </c>
      <c r="H511" s="36">
        <f t="shared" si="21"/>
        <v>0</v>
      </c>
      <c r="I511" s="36">
        <f t="shared" si="22"/>
        <v>0</v>
      </c>
    </row>
    <row r="512" spans="1:9" s="7" customFormat="1" ht="26.4" x14ac:dyDescent="0.25">
      <c r="A512" s="23"/>
      <c r="B512" s="30" t="s">
        <v>2</v>
      </c>
      <c r="C512" s="27" t="s">
        <v>534</v>
      </c>
      <c r="D512" s="28" t="s">
        <v>219</v>
      </c>
      <c r="E512" s="29">
        <v>40000</v>
      </c>
      <c r="F512" s="29">
        <v>40000</v>
      </c>
      <c r="G512" s="52">
        <v>0</v>
      </c>
      <c r="H512" s="36">
        <f t="shared" si="21"/>
        <v>0</v>
      </c>
      <c r="I512" s="36">
        <f t="shared" si="22"/>
        <v>0</v>
      </c>
    </row>
    <row r="513" spans="1:9" s="7" customFormat="1" ht="26.4" x14ac:dyDescent="0.25">
      <c r="A513" s="23"/>
      <c r="B513" s="26" t="s">
        <v>535</v>
      </c>
      <c r="C513" s="27" t="s">
        <v>536</v>
      </c>
      <c r="D513" s="28"/>
      <c r="E513" s="29">
        <v>23273000</v>
      </c>
      <c r="F513" s="29">
        <v>23273000</v>
      </c>
      <c r="G513" s="52">
        <v>3211631.79</v>
      </c>
      <c r="H513" s="36">
        <f t="shared" si="21"/>
        <v>0.13799818631031668</v>
      </c>
      <c r="I513" s="36">
        <f t="shared" si="22"/>
        <v>0.13799818631031668</v>
      </c>
    </row>
    <row r="514" spans="1:9" s="7" customFormat="1" ht="52.8" x14ac:dyDescent="0.25">
      <c r="A514" s="23"/>
      <c r="B514" s="30" t="s">
        <v>73</v>
      </c>
      <c r="C514" s="27" t="s">
        <v>537</v>
      </c>
      <c r="D514" s="28"/>
      <c r="E514" s="29">
        <v>2525200</v>
      </c>
      <c r="F514" s="29">
        <v>2525200</v>
      </c>
      <c r="G514" s="52">
        <v>75000</v>
      </c>
      <c r="H514" s="36">
        <f t="shared" si="21"/>
        <v>2.9700617772849675E-2</v>
      </c>
      <c r="I514" s="36">
        <f t="shared" si="22"/>
        <v>2.9700617772849675E-2</v>
      </c>
    </row>
    <row r="515" spans="1:9" s="7" customFormat="1" ht="26.4" x14ac:dyDescent="0.25">
      <c r="A515" s="23"/>
      <c r="B515" s="30" t="s">
        <v>72</v>
      </c>
      <c r="C515" s="27" t="s">
        <v>538</v>
      </c>
      <c r="D515" s="28"/>
      <c r="E515" s="29">
        <v>15000</v>
      </c>
      <c r="F515" s="29">
        <v>15000</v>
      </c>
      <c r="G515" s="52">
        <v>0</v>
      </c>
      <c r="H515" s="36">
        <f t="shared" si="21"/>
        <v>0</v>
      </c>
      <c r="I515" s="36">
        <f t="shared" si="22"/>
        <v>0</v>
      </c>
    </row>
    <row r="516" spans="1:9" s="7" customFormat="1" x14ac:dyDescent="0.25">
      <c r="A516" s="23"/>
      <c r="B516" s="30" t="s">
        <v>18</v>
      </c>
      <c r="C516" s="27" t="s">
        <v>539</v>
      </c>
      <c r="D516" s="28"/>
      <c r="E516" s="29">
        <v>15000</v>
      </c>
      <c r="F516" s="29">
        <v>15000</v>
      </c>
      <c r="G516" s="52">
        <v>0</v>
      </c>
      <c r="H516" s="36">
        <f t="shared" si="21"/>
        <v>0</v>
      </c>
      <c r="I516" s="36">
        <f t="shared" si="22"/>
        <v>0</v>
      </c>
    </row>
    <row r="517" spans="1:9" s="7" customFormat="1" ht="26.4" x14ac:dyDescent="0.25">
      <c r="A517" s="23"/>
      <c r="B517" s="30" t="s">
        <v>3</v>
      </c>
      <c r="C517" s="27" t="s">
        <v>539</v>
      </c>
      <c r="D517" s="28" t="s">
        <v>218</v>
      </c>
      <c r="E517" s="29">
        <v>15000</v>
      </c>
      <c r="F517" s="29">
        <v>15000</v>
      </c>
      <c r="G517" s="52">
        <v>0</v>
      </c>
      <c r="H517" s="36">
        <f t="shared" si="21"/>
        <v>0</v>
      </c>
      <c r="I517" s="36">
        <f t="shared" si="22"/>
        <v>0</v>
      </c>
    </row>
    <row r="518" spans="1:9" s="7" customFormat="1" ht="26.4" x14ac:dyDescent="0.25">
      <c r="A518" s="23"/>
      <c r="B518" s="30" t="s">
        <v>2</v>
      </c>
      <c r="C518" s="27" t="s">
        <v>539</v>
      </c>
      <c r="D518" s="28" t="s">
        <v>219</v>
      </c>
      <c r="E518" s="29">
        <v>15000</v>
      </c>
      <c r="F518" s="29">
        <v>15000</v>
      </c>
      <c r="G518" s="52">
        <v>0</v>
      </c>
      <c r="H518" s="36">
        <f t="shared" si="21"/>
        <v>0</v>
      </c>
      <c r="I518" s="36">
        <f t="shared" si="22"/>
        <v>0</v>
      </c>
    </row>
    <row r="519" spans="1:9" s="7" customFormat="1" ht="26.4" x14ac:dyDescent="0.25">
      <c r="A519" s="23"/>
      <c r="B519" s="30" t="s">
        <v>71</v>
      </c>
      <c r="C519" s="27" t="s">
        <v>540</v>
      </c>
      <c r="D519" s="28"/>
      <c r="E519" s="29">
        <v>114000</v>
      </c>
      <c r="F519" s="29">
        <v>114000</v>
      </c>
      <c r="G519" s="52">
        <v>0</v>
      </c>
      <c r="H519" s="36">
        <f t="shared" si="21"/>
        <v>0</v>
      </c>
      <c r="I519" s="36">
        <f t="shared" si="22"/>
        <v>0</v>
      </c>
    </row>
    <row r="520" spans="1:9" s="7" customFormat="1" x14ac:dyDescent="0.25">
      <c r="A520" s="23"/>
      <c r="B520" s="30" t="s">
        <v>18</v>
      </c>
      <c r="C520" s="27" t="s">
        <v>541</v>
      </c>
      <c r="D520" s="28"/>
      <c r="E520" s="29">
        <v>114000</v>
      </c>
      <c r="F520" s="29">
        <v>114000</v>
      </c>
      <c r="G520" s="52">
        <v>0</v>
      </c>
      <c r="H520" s="36">
        <f t="shared" si="21"/>
        <v>0</v>
      </c>
      <c r="I520" s="36">
        <f t="shared" si="22"/>
        <v>0</v>
      </c>
    </row>
    <row r="521" spans="1:9" s="7" customFormat="1" ht="26.4" x14ac:dyDescent="0.25">
      <c r="A521" s="23"/>
      <c r="B521" s="30" t="s">
        <v>3</v>
      </c>
      <c r="C521" s="27" t="s">
        <v>541</v>
      </c>
      <c r="D521" s="28" t="s">
        <v>218</v>
      </c>
      <c r="E521" s="29">
        <v>114000</v>
      </c>
      <c r="F521" s="29">
        <v>114000</v>
      </c>
      <c r="G521" s="52">
        <v>0</v>
      </c>
      <c r="H521" s="36">
        <f t="shared" si="21"/>
        <v>0</v>
      </c>
      <c r="I521" s="36">
        <f t="shared" si="22"/>
        <v>0</v>
      </c>
    </row>
    <row r="522" spans="1:9" s="7" customFormat="1" ht="26.4" x14ac:dyDescent="0.25">
      <c r="A522" s="23"/>
      <c r="B522" s="30" t="s">
        <v>2</v>
      </c>
      <c r="C522" s="27" t="s">
        <v>541</v>
      </c>
      <c r="D522" s="28" t="s">
        <v>219</v>
      </c>
      <c r="E522" s="29">
        <v>114000</v>
      </c>
      <c r="F522" s="29">
        <v>114000</v>
      </c>
      <c r="G522" s="52">
        <v>0</v>
      </c>
      <c r="H522" s="36">
        <f t="shared" si="21"/>
        <v>0</v>
      </c>
      <c r="I522" s="36">
        <f t="shared" si="22"/>
        <v>0</v>
      </c>
    </row>
    <row r="523" spans="1:9" s="7" customFormat="1" ht="26.4" x14ac:dyDescent="0.25">
      <c r="A523" s="23"/>
      <c r="B523" s="30" t="s">
        <v>542</v>
      </c>
      <c r="C523" s="27" t="s">
        <v>543</v>
      </c>
      <c r="D523" s="28"/>
      <c r="E523" s="29">
        <v>13000</v>
      </c>
      <c r="F523" s="29">
        <v>13000</v>
      </c>
      <c r="G523" s="52">
        <v>0</v>
      </c>
      <c r="H523" s="36">
        <f t="shared" si="21"/>
        <v>0</v>
      </c>
      <c r="I523" s="36">
        <f t="shared" si="22"/>
        <v>0</v>
      </c>
    </row>
    <row r="524" spans="1:9" s="7" customFormat="1" x14ac:dyDescent="0.25">
      <c r="A524" s="23"/>
      <c r="B524" s="30" t="s">
        <v>18</v>
      </c>
      <c r="C524" s="27" t="s">
        <v>544</v>
      </c>
      <c r="D524" s="28"/>
      <c r="E524" s="29">
        <v>13000</v>
      </c>
      <c r="F524" s="29">
        <v>13000</v>
      </c>
      <c r="G524" s="52">
        <v>0</v>
      </c>
      <c r="H524" s="36">
        <f t="shared" si="21"/>
        <v>0</v>
      </c>
      <c r="I524" s="36">
        <f t="shared" si="22"/>
        <v>0</v>
      </c>
    </row>
    <row r="525" spans="1:9" s="7" customFormat="1" ht="26.4" x14ac:dyDescent="0.25">
      <c r="A525" s="23"/>
      <c r="B525" s="30" t="s">
        <v>3</v>
      </c>
      <c r="C525" s="27" t="s">
        <v>544</v>
      </c>
      <c r="D525" s="28" t="s">
        <v>218</v>
      </c>
      <c r="E525" s="29">
        <v>13000</v>
      </c>
      <c r="F525" s="29">
        <v>13000</v>
      </c>
      <c r="G525" s="52">
        <v>0</v>
      </c>
      <c r="H525" s="36">
        <f t="shared" si="21"/>
        <v>0</v>
      </c>
      <c r="I525" s="36">
        <f t="shared" si="22"/>
        <v>0</v>
      </c>
    </row>
    <row r="526" spans="1:9" s="7" customFormat="1" ht="26.4" x14ac:dyDescent="0.25">
      <c r="A526" s="23"/>
      <c r="B526" s="30" t="s">
        <v>2</v>
      </c>
      <c r="C526" s="27" t="s">
        <v>544</v>
      </c>
      <c r="D526" s="28" t="s">
        <v>219</v>
      </c>
      <c r="E526" s="29">
        <v>13000</v>
      </c>
      <c r="F526" s="29">
        <v>13000</v>
      </c>
      <c r="G526" s="52">
        <v>0</v>
      </c>
      <c r="H526" s="36">
        <f t="shared" si="21"/>
        <v>0</v>
      </c>
      <c r="I526" s="36">
        <f t="shared" si="22"/>
        <v>0</v>
      </c>
    </row>
    <row r="527" spans="1:9" s="7" customFormat="1" ht="26.4" x14ac:dyDescent="0.25">
      <c r="A527" s="23"/>
      <c r="B527" s="30" t="s">
        <v>70</v>
      </c>
      <c r="C527" s="27" t="s">
        <v>545</v>
      </c>
      <c r="D527" s="28"/>
      <c r="E527" s="29">
        <v>2383200</v>
      </c>
      <c r="F527" s="29">
        <v>2383200</v>
      </c>
      <c r="G527" s="52">
        <v>75000</v>
      </c>
      <c r="H527" s="36">
        <f t="shared" si="21"/>
        <v>3.1470292044310171E-2</v>
      </c>
      <c r="I527" s="36">
        <f t="shared" si="22"/>
        <v>3.1470292044310171E-2</v>
      </c>
    </row>
    <row r="528" spans="1:9" s="7" customFormat="1" x14ac:dyDescent="0.25">
      <c r="A528" s="23"/>
      <c r="B528" s="30" t="s">
        <v>18</v>
      </c>
      <c r="C528" s="27" t="s">
        <v>546</v>
      </c>
      <c r="D528" s="28"/>
      <c r="E528" s="29">
        <v>2383200</v>
      </c>
      <c r="F528" s="29">
        <v>2383200</v>
      </c>
      <c r="G528" s="52">
        <v>75000</v>
      </c>
      <c r="H528" s="36">
        <f t="shared" si="21"/>
        <v>3.1470292044310171E-2</v>
      </c>
      <c r="I528" s="36">
        <f t="shared" si="22"/>
        <v>3.1470292044310171E-2</v>
      </c>
    </row>
    <row r="529" spans="1:9" s="7" customFormat="1" ht="26.4" x14ac:dyDescent="0.25">
      <c r="A529" s="23"/>
      <c r="B529" s="30" t="s">
        <v>3</v>
      </c>
      <c r="C529" s="27" t="s">
        <v>546</v>
      </c>
      <c r="D529" s="28" t="s">
        <v>218</v>
      </c>
      <c r="E529" s="29">
        <v>2383200</v>
      </c>
      <c r="F529" s="29">
        <v>2383200</v>
      </c>
      <c r="G529" s="52">
        <v>75000</v>
      </c>
      <c r="H529" s="36">
        <f t="shared" si="21"/>
        <v>3.1470292044310171E-2</v>
      </c>
      <c r="I529" s="36">
        <f t="shared" si="22"/>
        <v>3.1470292044310171E-2</v>
      </c>
    </row>
    <row r="530" spans="1:9" s="7" customFormat="1" ht="26.4" x14ac:dyDescent="0.25">
      <c r="A530" s="23"/>
      <c r="B530" s="30" t="s">
        <v>2</v>
      </c>
      <c r="C530" s="27" t="s">
        <v>546</v>
      </c>
      <c r="D530" s="28" t="s">
        <v>219</v>
      </c>
      <c r="E530" s="29">
        <v>2383200</v>
      </c>
      <c r="F530" s="29">
        <v>2383200</v>
      </c>
      <c r="G530" s="52">
        <v>75000</v>
      </c>
      <c r="H530" s="36">
        <f t="shared" si="21"/>
        <v>3.1470292044310171E-2</v>
      </c>
      <c r="I530" s="36">
        <f t="shared" si="22"/>
        <v>3.1470292044310171E-2</v>
      </c>
    </row>
    <row r="531" spans="1:9" s="7" customFormat="1" ht="26.4" x14ac:dyDescent="0.25">
      <c r="A531" s="23"/>
      <c r="B531" s="30" t="s">
        <v>66</v>
      </c>
      <c r="C531" s="27" t="s">
        <v>547</v>
      </c>
      <c r="D531" s="28"/>
      <c r="E531" s="29">
        <v>2199000</v>
      </c>
      <c r="F531" s="29">
        <v>2199000</v>
      </c>
      <c r="G531" s="52">
        <v>0</v>
      </c>
      <c r="H531" s="36">
        <f t="shared" si="21"/>
        <v>0</v>
      </c>
      <c r="I531" s="36">
        <f t="shared" si="22"/>
        <v>0</v>
      </c>
    </row>
    <row r="532" spans="1:9" s="7" customFormat="1" ht="26.4" x14ac:dyDescent="0.25">
      <c r="A532" s="23"/>
      <c r="B532" s="30" t="s">
        <v>65</v>
      </c>
      <c r="C532" s="27" t="s">
        <v>548</v>
      </c>
      <c r="D532" s="28"/>
      <c r="E532" s="29">
        <v>2199000</v>
      </c>
      <c r="F532" s="29">
        <v>2199000</v>
      </c>
      <c r="G532" s="52">
        <v>0</v>
      </c>
      <c r="H532" s="36">
        <f t="shared" si="21"/>
        <v>0</v>
      </c>
      <c r="I532" s="36">
        <f t="shared" si="22"/>
        <v>0</v>
      </c>
    </row>
    <row r="533" spans="1:9" s="7" customFormat="1" x14ac:dyDescent="0.25">
      <c r="A533" s="23"/>
      <c r="B533" s="30" t="s">
        <v>20</v>
      </c>
      <c r="C533" s="27" t="s">
        <v>549</v>
      </c>
      <c r="D533" s="28"/>
      <c r="E533" s="29">
        <v>1243700</v>
      </c>
      <c r="F533" s="29">
        <v>1243700</v>
      </c>
      <c r="G533" s="52">
        <v>0</v>
      </c>
      <c r="H533" s="36">
        <f t="shared" si="21"/>
        <v>0</v>
      </c>
      <c r="I533" s="36">
        <f t="shared" si="22"/>
        <v>0</v>
      </c>
    </row>
    <row r="534" spans="1:9" s="7" customFormat="1" x14ac:dyDescent="0.25">
      <c r="A534" s="23"/>
      <c r="B534" s="30" t="s">
        <v>5</v>
      </c>
      <c r="C534" s="27" t="s">
        <v>549</v>
      </c>
      <c r="D534" s="28" t="s">
        <v>222</v>
      </c>
      <c r="E534" s="29">
        <v>1243700</v>
      </c>
      <c r="F534" s="29">
        <v>1243700</v>
      </c>
      <c r="G534" s="52">
        <v>0</v>
      </c>
      <c r="H534" s="36">
        <f t="shared" si="21"/>
        <v>0</v>
      </c>
      <c r="I534" s="36">
        <f t="shared" si="22"/>
        <v>0</v>
      </c>
    </row>
    <row r="535" spans="1:9" s="7" customFormat="1" ht="39.6" x14ac:dyDescent="0.25">
      <c r="A535" s="23"/>
      <c r="B535" s="30" t="s">
        <v>19</v>
      </c>
      <c r="C535" s="27" t="s">
        <v>549</v>
      </c>
      <c r="D535" s="28" t="s">
        <v>223</v>
      </c>
      <c r="E535" s="29">
        <v>1243700</v>
      </c>
      <c r="F535" s="29">
        <v>1243700</v>
      </c>
      <c r="G535" s="52">
        <v>0</v>
      </c>
      <c r="H535" s="36">
        <f t="shared" si="21"/>
        <v>0</v>
      </c>
      <c r="I535" s="36">
        <f t="shared" si="22"/>
        <v>0</v>
      </c>
    </row>
    <row r="536" spans="1:9" s="7" customFormat="1" x14ac:dyDescent="0.25">
      <c r="A536" s="23"/>
      <c r="B536" s="30" t="s">
        <v>18</v>
      </c>
      <c r="C536" s="27" t="s">
        <v>550</v>
      </c>
      <c r="D536" s="28"/>
      <c r="E536" s="29">
        <v>955300</v>
      </c>
      <c r="F536" s="29">
        <v>955300</v>
      </c>
      <c r="G536" s="52">
        <v>0</v>
      </c>
      <c r="H536" s="36">
        <f t="shared" si="21"/>
        <v>0</v>
      </c>
      <c r="I536" s="36">
        <f t="shared" si="22"/>
        <v>0</v>
      </c>
    </row>
    <row r="537" spans="1:9" s="7" customFormat="1" ht="26.4" x14ac:dyDescent="0.25">
      <c r="A537" s="23"/>
      <c r="B537" s="30" t="s">
        <v>3</v>
      </c>
      <c r="C537" s="27" t="s">
        <v>550</v>
      </c>
      <c r="D537" s="28" t="s">
        <v>218</v>
      </c>
      <c r="E537" s="29">
        <v>955300</v>
      </c>
      <c r="F537" s="29">
        <v>955300</v>
      </c>
      <c r="G537" s="52">
        <v>0</v>
      </c>
      <c r="H537" s="36">
        <f t="shared" si="21"/>
        <v>0</v>
      </c>
      <c r="I537" s="36">
        <f t="shared" si="22"/>
        <v>0</v>
      </c>
    </row>
    <row r="538" spans="1:9" s="7" customFormat="1" ht="26.4" x14ac:dyDescent="0.25">
      <c r="A538" s="23"/>
      <c r="B538" s="30" t="s">
        <v>2</v>
      </c>
      <c r="C538" s="27" t="s">
        <v>550</v>
      </c>
      <c r="D538" s="28" t="s">
        <v>219</v>
      </c>
      <c r="E538" s="29">
        <v>955300</v>
      </c>
      <c r="F538" s="29">
        <v>955300</v>
      </c>
      <c r="G538" s="52">
        <v>0</v>
      </c>
      <c r="H538" s="36">
        <f t="shared" si="21"/>
        <v>0</v>
      </c>
      <c r="I538" s="36">
        <f t="shared" si="22"/>
        <v>0</v>
      </c>
    </row>
    <row r="539" spans="1:9" s="7" customFormat="1" ht="26.4" x14ac:dyDescent="0.25">
      <c r="A539" s="23"/>
      <c r="B539" s="30" t="s">
        <v>64</v>
      </c>
      <c r="C539" s="27" t="s">
        <v>551</v>
      </c>
      <c r="D539" s="28"/>
      <c r="E539" s="29">
        <v>18548800</v>
      </c>
      <c r="F539" s="29">
        <v>18548800</v>
      </c>
      <c r="G539" s="52">
        <v>3136631.79</v>
      </c>
      <c r="H539" s="36">
        <f t="shared" ref="H539:H598" si="23">G539/E539</f>
        <v>0.16910160172086605</v>
      </c>
      <c r="I539" s="36">
        <f t="shared" ref="I539:I598" si="24">G539/F539</f>
        <v>0.16910160172086605</v>
      </c>
    </row>
    <row r="540" spans="1:9" s="7" customFormat="1" ht="26.4" x14ac:dyDescent="0.25">
      <c r="A540" s="23"/>
      <c r="B540" s="30" t="s">
        <v>552</v>
      </c>
      <c r="C540" s="27" t="s">
        <v>553</v>
      </c>
      <c r="D540" s="28"/>
      <c r="E540" s="29">
        <v>18548800</v>
      </c>
      <c r="F540" s="29">
        <v>18548800</v>
      </c>
      <c r="G540" s="52">
        <v>3136631.79</v>
      </c>
      <c r="H540" s="36">
        <f t="shared" si="23"/>
        <v>0.16910160172086605</v>
      </c>
      <c r="I540" s="36">
        <f t="shared" si="24"/>
        <v>0.16910160172086605</v>
      </c>
    </row>
    <row r="541" spans="1:9" s="7" customFormat="1" ht="26.4" x14ac:dyDescent="0.25">
      <c r="A541" s="23"/>
      <c r="B541" s="30" t="s">
        <v>554</v>
      </c>
      <c r="C541" s="27" t="s">
        <v>555</v>
      </c>
      <c r="D541" s="28"/>
      <c r="E541" s="29">
        <v>18548800</v>
      </c>
      <c r="F541" s="29">
        <v>18548800</v>
      </c>
      <c r="G541" s="52">
        <v>3136631.79</v>
      </c>
      <c r="H541" s="36">
        <f t="shared" si="23"/>
        <v>0.16910160172086605</v>
      </c>
      <c r="I541" s="36">
        <f t="shared" si="24"/>
        <v>0.16910160172086605</v>
      </c>
    </row>
    <row r="542" spans="1:9" s="7" customFormat="1" ht="52.8" x14ac:dyDescent="0.25">
      <c r="A542" s="23"/>
      <c r="B542" s="30" t="s">
        <v>7</v>
      </c>
      <c r="C542" s="27" t="s">
        <v>555</v>
      </c>
      <c r="D542" s="28" t="s">
        <v>214</v>
      </c>
      <c r="E542" s="29">
        <v>14960500</v>
      </c>
      <c r="F542" s="29">
        <v>14960500</v>
      </c>
      <c r="G542" s="52">
        <v>2957830.51</v>
      </c>
      <c r="H542" s="36">
        <f t="shared" si="23"/>
        <v>0.1977093352494903</v>
      </c>
      <c r="I542" s="36">
        <f t="shared" si="24"/>
        <v>0.1977093352494903</v>
      </c>
    </row>
    <row r="543" spans="1:9" s="7" customFormat="1" x14ac:dyDescent="0.25">
      <c r="A543" s="23"/>
      <c r="B543" s="30" t="s">
        <v>24</v>
      </c>
      <c r="C543" s="27" t="s">
        <v>555</v>
      </c>
      <c r="D543" s="28" t="s">
        <v>215</v>
      </c>
      <c r="E543" s="29">
        <v>14960500</v>
      </c>
      <c r="F543" s="29">
        <v>14960500</v>
      </c>
      <c r="G543" s="52">
        <v>2957830.51</v>
      </c>
      <c r="H543" s="36">
        <f t="shared" si="23"/>
        <v>0.1977093352494903</v>
      </c>
      <c r="I543" s="36">
        <f t="shared" si="24"/>
        <v>0.1977093352494903</v>
      </c>
    </row>
    <row r="544" spans="1:9" s="7" customFormat="1" ht="26.4" x14ac:dyDescent="0.25">
      <c r="A544" s="23"/>
      <c r="B544" s="30" t="s">
        <v>3</v>
      </c>
      <c r="C544" s="27" t="s">
        <v>555</v>
      </c>
      <c r="D544" s="28" t="s">
        <v>218</v>
      </c>
      <c r="E544" s="29">
        <v>3518500</v>
      </c>
      <c r="F544" s="29">
        <v>3518500</v>
      </c>
      <c r="G544" s="52">
        <v>178801.28</v>
      </c>
      <c r="H544" s="36">
        <f t="shared" si="23"/>
        <v>5.0817473355122919E-2</v>
      </c>
      <c r="I544" s="36">
        <f t="shared" si="24"/>
        <v>5.0817473355122919E-2</v>
      </c>
    </row>
    <row r="545" spans="1:9" s="7" customFormat="1" ht="26.4" x14ac:dyDescent="0.25">
      <c r="A545" s="23"/>
      <c r="B545" s="30" t="s">
        <v>2</v>
      </c>
      <c r="C545" s="27" t="s">
        <v>555</v>
      </c>
      <c r="D545" s="28" t="s">
        <v>219</v>
      </c>
      <c r="E545" s="29">
        <v>3518500</v>
      </c>
      <c r="F545" s="29">
        <v>3518500</v>
      </c>
      <c r="G545" s="52">
        <v>178801.28</v>
      </c>
      <c r="H545" s="36">
        <f t="shared" si="23"/>
        <v>5.0817473355122919E-2</v>
      </c>
      <c r="I545" s="36">
        <f t="shared" si="24"/>
        <v>5.0817473355122919E-2</v>
      </c>
    </row>
    <row r="546" spans="1:9" s="7" customFormat="1" x14ac:dyDescent="0.25">
      <c r="A546" s="23"/>
      <c r="B546" s="30" t="s">
        <v>5</v>
      </c>
      <c r="C546" s="27" t="s">
        <v>555</v>
      </c>
      <c r="D546" s="28" t="s">
        <v>222</v>
      </c>
      <c r="E546" s="29">
        <v>69800</v>
      </c>
      <c r="F546" s="29">
        <v>69800</v>
      </c>
      <c r="G546" s="52">
        <v>0</v>
      </c>
      <c r="H546" s="36">
        <f t="shared" si="23"/>
        <v>0</v>
      </c>
      <c r="I546" s="36">
        <f t="shared" si="24"/>
        <v>0</v>
      </c>
    </row>
    <row r="547" spans="1:9" s="7" customFormat="1" x14ac:dyDescent="0.25">
      <c r="A547" s="23"/>
      <c r="B547" s="30" t="s">
        <v>9</v>
      </c>
      <c r="C547" s="27" t="s">
        <v>555</v>
      </c>
      <c r="D547" s="28" t="s">
        <v>228</v>
      </c>
      <c r="E547" s="29">
        <v>69800</v>
      </c>
      <c r="F547" s="29">
        <v>69800</v>
      </c>
      <c r="G547" s="52">
        <v>0</v>
      </c>
      <c r="H547" s="36">
        <f t="shared" si="23"/>
        <v>0</v>
      </c>
      <c r="I547" s="36">
        <f t="shared" si="24"/>
        <v>0</v>
      </c>
    </row>
    <row r="548" spans="1:9" s="7" customFormat="1" ht="26.4" x14ac:dyDescent="0.25">
      <c r="A548" s="23"/>
      <c r="B548" s="26" t="s">
        <v>556</v>
      </c>
      <c r="C548" s="27" t="s">
        <v>557</v>
      </c>
      <c r="D548" s="28"/>
      <c r="E548" s="29">
        <v>4911200</v>
      </c>
      <c r="F548" s="29">
        <v>4911200</v>
      </c>
      <c r="G548" s="52">
        <v>0</v>
      </c>
      <c r="H548" s="36">
        <f t="shared" si="23"/>
        <v>0</v>
      </c>
      <c r="I548" s="36">
        <f t="shared" si="24"/>
        <v>0</v>
      </c>
    </row>
    <row r="549" spans="1:9" s="7" customFormat="1" ht="26.4" x14ac:dyDescent="0.25">
      <c r="A549" s="23"/>
      <c r="B549" s="30" t="s">
        <v>63</v>
      </c>
      <c r="C549" s="27" t="s">
        <v>558</v>
      </c>
      <c r="D549" s="28"/>
      <c r="E549" s="29">
        <v>967000</v>
      </c>
      <c r="F549" s="29">
        <v>967000</v>
      </c>
      <c r="G549" s="52">
        <v>0</v>
      </c>
      <c r="H549" s="36">
        <f t="shared" si="23"/>
        <v>0</v>
      </c>
      <c r="I549" s="36">
        <f t="shared" si="24"/>
        <v>0</v>
      </c>
    </row>
    <row r="550" spans="1:9" s="7" customFormat="1" ht="52.8" x14ac:dyDescent="0.25">
      <c r="A550" s="23"/>
      <c r="B550" s="30" t="s">
        <v>559</v>
      </c>
      <c r="C550" s="27" t="s">
        <v>560</v>
      </c>
      <c r="D550" s="28"/>
      <c r="E550" s="29">
        <v>470000</v>
      </c>
      <c r="F550" s="29">
        <v>470000</v>
      </c>
      <c r="G550" s="52">
        <v>0</v>
      </c>
      <c r="H550" s="36">
        <f t="shared" si="23"/>
        <v>0</v>
      </c>
      <c r="I550" s="36">
        <f t="shared" si="24"/>
        <v>0</v>
      </c>
    </row>
    <row r="551" spans="1:9" s="7" customFormat="1" x14ac:dyDescent="0.25">
      <c r="A551" s="23"/>
      <c r="B551" s="30" t="s">
        <v>18</v>
      </c>
      <c r="C551" s="27" t="s">
        <v>561</v>
      </c>
      <c r="D551" s="28"/>
      <c r="E551" s="29">
        <v>470000</v>
      </c>
      <c r="F551" s="29">
        <v>470000</v>
      </c>
      <c r="G551" s="52">
        <v>0</v>
      </c>
      <c r="H551" s="36">
        <f t="shared" si="23"/>
        <v>0</v>
      </c>
      <c r="I551" s="36">
        <f t="shared" si="24"/>
        <v>0</v>
      </c>
    </row>
    <row r="552" spans="1:9" s="7" customFormat="1" ht="26.4" x14ac:dyDescent="0.25">
      <c r="A552" s="23"/>
      <c r="B552" s="30" t="s">
        <v>3</v>
      </c>
      <c r="C552" s="27" t="s">
        <v>561</v>
      </c>
      <c r="D552" s="28" t="s">
        <v>218</v>
      </c>
      <c r="E552" s="29">
        <v>470000</v>
      </c>
      <c r="F552" s="29">
        <v>470000</v>
      </c>
      <c r="G552" s="52">
        <v>0</v>
      </c>
      <c r="H552" s="36">
        <f t="shared" si="23"/>
        <v>0</v>
      </c>
      <c r="I552" s="36">
        <f t="shared" si="24"/>
        <v>0</v>
      </c>
    </row>
    <row r="553" spans="1:9" s="7" customFormat="1" ht="26.4" x14ac:dyDescent="0.25">
      <c r="A553" s="23"/>
      <c r="B553" s="30" t="s">
        <v>2</v>
      </c>
      <c r="C553" s="27" t="s">
        <v>561</v>
      </c>
      <c r="D553" s="28" t="s">
        <v>219</v>
      </c>
      <c r="E553" s="29">
        <v>470000</v>
      </c>
      <c r="F553" s="29">
        <v>470000</v>
      </c>
      <c r="G553" s="52">
        <v>0</v>
      </c>
      <c r="H553" s="36">
        <f t="shared" si="23"/>
        <v>0</v>
      </c>
      <c r="I553" s="36">
        <f t="shared" si="24"/>
        <v>0</v>
      </c>
    </row>
    <row r="554" spans="1:9" s="7" customFormat="1" ht="26.4" x14ac:dyDescent="0.25">
      <c r="A554" s="23"/>
      <c r="B554" s="30" t="s">
        <v>562</v>
      </c>
      <c r="C554" s="27" t="s">
        <v>563</v>
      </c>
      <c r="D554" s="28"/>
      <c r="E554" s="29">
        <v>347000</v>
      </c>
      <c r="F554" s="29">
        <v>347000</v>
      </c>
      <c r="G554" s="52">
        <v>0</v>
      </c>
      <c r="H554" s="36">
        <f t="shared" si="23"/>
        <v>0</v>
      </c>
      <c r="I554" s="36">
        <f t="shared" si="24"/>
        <v>0</v>
      </c>
    </row>
    <row r="555" spans="1:9" s="7" customFormat="1" x14ac:dyDescent="0.25">
      <c r="A555" s="23"/>
      <c r="B555" s="30" t="s">
        <v>18</v>
      </c>
      <c r="C555" s="27" t="s">
        <v>564</v>
      </c>
      <c r="D555" s="28"/>
      <c r="E555" s="29">
        <v>347000</v>
      </c>
      <c r="F555" s="29">
        <v>347000</v>
      </c>
      <c r="G555" s="52">
        <v>0</v>
      </c>
      <c r="H555" s="36">
        <f t="shared" si="23"/>
        <v>0</v>
      </c>
      <c r="I555" s="36">
        <f t="shared" si="24"/>
        <v>0</v>
      </c>
    </row>
    <row r="556" spans="1:9" s="7" customFormat="1" ht="26.4" x14ac:dyDescent="0.25">
      <c r="A556" s="23"/>
      <c r="B556" s="30" t="s">
        <v>3</v>
      </c>
      <c r="C556" s="27" t="s">
        <v>564</v>
      </c>
      <c r="D556" s="28" t="s">
        <v>218</v>
      </c>
      <c r="E556" s="29">
        <v>347000</v>
      </c>
      <c r="F556" s="29">
        <v>347000</v>
      </c>
      <c r="G556" s="52">
        <v>0</v>
      </c>
      <c r="H556" s="36">
        <f t="shared" si="23"/>
        <v>0</v>
      </c>
      <c r="I556" s="36">
        <f t="shared" si="24"/>
        <v>0</v>
      </c>
    </row>
    <row r="557" spans="1:9" s="7" customFormat="1" ht="26.4" x14ac:dyDescent="0.25">
      <c r="A557" s="23"/>
      <c r="B557" s="30" t="s">
        <v>2</v>
      </c>
      <c r="C557" s="27" t="s">
        <v>564</v>
      </c>
      <c r="D557" s="28" t="s">
        <v>219</v>
      </c>
      <c r="E557" s="29">
        <v>347000</v>
      </c>
      <c r="F557" s="29">
        <v>347000</v>
      </c>
      <c r="G557" s="52">
        <v>0</v>
      </c>
      <c r="H557" s="36">
        <f t="shared" si="23"/>
        <v>0</v>
      </c>
      <c r="I557" s="36">
        <f t="shared" si="24"/>
        <v>0</v>
      </c>
    </row>
    <row r="558" spans="1:9" s="7" customFormat="1" ht="39.6" x14ac:dyDescent="0.25">
      <c r="A558" s="23"/>
      <c r="B558" s="30" t="s">
        <v>565</v>
      </c>
      <c r="C558" s="27" t="s">
        <v>566</v>
      </c>
      <c r="D558" s="28"/>
      <c r="E558" s="29">
        <v>100000</v>
      </c>
      <c r="F558" s="29">
        <v>100000</v>
      </c>
      <c r="G558" s="52">
        <v>0</v>
      </c>
      <c r="H558" s="36">
        <f t="shared" si="23"/>
        <v>0</v>
      </c>
      <c r="I558" s="36">
        <f t="shared" si="24"/>
        <v>0</v>
      </c>
    </row>
    <row r="559" spans="1:9" s="7" customFormat="1" x14ac:dyDescent="0.25">
      <c r="A559" s="23"/>
      <c r="B559" s="30" t="s">
        <v>18</v>
      </c>
      <c r="C559" s="27" t="s">
        <v>567</v>
      </c>
      <c r="D559" s="28"/>
      <c r="E559" s="29">
        <v>100000</v>
      </c>
      <c r="F559" s="29">
        <v>100000</v>
      </c>
      <c r="G559" s="52">
        <v>0</v>
      </c>
      <c r="H559" s="36">
        <f t="shared" si="23"/>
        <v>0</v>
      </c>
      <c r="I559" s="36">
        <f t="shared" si="24"/>
        <v>0</v>
      </c>
    </row>
    <row r="560" spans="1:9" s="7" customFormat="1" ht="26.4" x14ac:dyDescent="0.25">
      <c r="A560" s="23"/>
      <c r="B560" s="30" t="s">
        <v>3</v>
      </c>
      <c r="C560" s="27" t="s">
        <v>567</v>
      </c>
      <c r="D560" s="28" t="s">
        <v>218</v>
      </c>
      <c r="E560" s="29">
        <v>100000</v>
      </c>
      <c r="F560" s="29">
        <v>100000</v>
      </c>
      <c r="G560" s="52">
        <v>0</v>
      </c>
      <c r="H560" s="36">
        <f t="shared" si="23"/>
        <v>0</v>
      </c>
      <c r="I560" s="36">
        <f t="shared" si="24"/>
        <v>0</v>
      </c>
    </row>
    <row r="561" spans="1:9" s="7" customFormat="1" ht="26.4" x14ac:dyDescent="0.25">
      <c r="A561" s="23"/>
      <c r="B561" s="30" t="s">
        <v>2</v>
      </c>
      <c r="C561" s="27" t="s">
        <v>567</v>
      </c>
      <c r="D561" s="28" t="s">
        <v>219</v>
      </c>
      <c r="E561" s="29">
        <v>100000</v>
      </c>
      <c r="F561" s="29">
        <v>100000</v>
      </c>
      <c r="G561" s="52">
        <v>0</v>
      </c>
      <c r="H561" s="36">
        <f t="shared" si="23"/>
        <v>0</v>
      </c>
      <c r="I561" s="36">
        <f t="shared" si="24"/>
        <v>0</v>
      </c>
    </row>
    <row r="562" spans="1:9" s="7" customFormat="1" ht="26.4" x14ac:dyDescent="0.25">
      <c r="A562" s="23"/>
      <c r="B562" s="30" t="s">
        <v>568</v>
      </c>
      <c r="C562" s="27" t="s">
        <v>569</v>
      </c>
      <c r="D562" s="28"/>
      <c r="E562" s="29">
        <v>50000</v>
      </c>
      <c r="F562" s="29">
        <v>50000</v>
      </c>
      <c r="G562" s="52">
        <v>0</v>
      </c>
      <c r="H562" s="36">
        <f t="shared" si="23"/>
        <v>0</v>
      </c>
      <c r="I562" s="36">
        <f t="shared" si="24"/>
        <v>0</v>
      </c>
    </row>
    <row r="563" spans="1:9" s="7" customFormat="1" x14ac:dyDescent="0.25">
      <c r="A563" s="23"/>
      <c r="B563" s="30" t="s">
        <v>18</v>
      </c>
      <c r="C563" s="27" t="s">
        <v>570</v>
      </c>
      <c r="D563" s="28"/>
      <c r="E563" s="29">
        <v>50000</v>
      </c>
      <c r="F563" s="29">
        <v>50000</v>
      </c>
      <c r="G563" s="52">
        <v>0</v>
      </c>
      <c r="H563" s="36">
        <f t="shared" si="23"/>
        <v>0</v>
      </c>
      <c r="I563" s="36">
        <f t="shared" si="24"/>
        <v>0</v>
      </c>
    </row>
    <row r="564" spans="1:9" s="7" customFormat="1" ht="26.4" x14ac:dyDescent="0.25">
      <c r="A564" s="23"/>
      <c r="B564" s="30" t="s">
        <v>3</v>
      </c>
      <c r="C564" s="27" t="s">
        <v>570</v>
      </c>
      <c r="D564" s="28" t="s">
        <v>218</v>
      </c>
      <c r="E564" s="29">
        <v>50000</v>
      </c>
      <c r="F564" s="29">
        <v>50000</v>
      </c>
      <c r="G564" s="52">
        <v>0</v>
      </c>
      <c r="H564" s="36">
        <f t="shared" si="23"/>
        <v>0</v>
      </c>
      <c r="I564" s="36">
        <f t="shared" si="24"/>
        <v>0</v>
      </c>
    </row>
    <row r="565" spans="1:9" s="7" customFormat="1" ht="26.4" x14ac:dyDescent="0.25">
      <c r="A565" s="23"/>
      <c r="B565" s="30" t="s">
        <v>2</v>
      </c>
      <c r="C565" s="27" t="s">
        <v>570</v>
      </c>
      <c r="D565" s="28" t="s">
        <v>219</v>
      </c>
      <c r="E565" s="29">
        <v>50000</v>
      </c>
      <c r="F565" s="29">
        <v>50000</v>
      </c>
      <c r="G565" s="52">
        <v>0</v>
      </c>
      <c r="H565" s="36">
        <f t="shared" si="23"/>
        <v>0</v>
      </c>
      <c r="I565" s="36">
        <f t="shared" si="24"/>
        <v>0</v>
      </c>
    </row>
    <row r="566" spans="1:9" s="7" customFormat="1" ht="39.6" x14ac:dyDescent="0.25">
      <c r="A566" s="23"/>
      <c r="B566" s="30" t="s">
        <v>62</v>
      </c>
      <c r="C566" s="27" t="s">
        <v>571</v>
      </c>
      <c r="D566" s="28"/>
      <c r="E566" s="29">
        <v>721100</v>
      </c>
      <c r="F566" s="29">
        <v>721100</v>
      </c>
      <c r="G566" s="52">
        <v>0</v>
      </c>
      <c r="H566" s="36">
        <f t="shared" si="23"/>
        <v>0</v>
      </c>
      <c r="I566" s="36">
        <f t="shared" si="24"/>
        <v>0</v>
      </c>
    </row>
    <row r="567" spans="1:9" s="7" customFormat="1" ht="26.4" x14ac:dyDescent="0.25">
      <c r="A567" s="23"/>
      <c r="B567" s="30" t="s">
        <v>572</v>
      </c>
      <c r="C567" s="27" t="s">
        <v>573</v>
      </c>
      <c r="D567" s="28"/>
      <c r="E567" s="29">
        <v>108100</v>
      </c>
      <c r="F567" s="29">
        <v>108100</v>
      </c>
      <c r="G567" s="52">
        <v>0</v>
      </c>
      <c r="H567" s="36">
        <f t="shared" si="23"/>
        <v>0</v>
      </c>
      <c r="I567" s="36">
        <f t="shared" si="24"/>
        <v>0</v>
      </c>
    </row>
    <row r="568" spans="1:9" s="7" customFormat="1" ht="39.6" x14ac:dyDescent="0.25">
      <c r="A568" s="23"/>
      <c r="B568" s="30" t="s">
        <v>61</v>
      </c>
      <c r="C568" s="27" t="s">
        <v>574</v>
      </c>
      <c r="D568" s="28"/>
      <c r="E568" s="29">
        <v>108100</v>
      </c>
      <c r="F568" s="29">
        <v>108100</v>
      </c>
      <c r="G568" s="52">
        <v>0</v>
      </c>
      <c r="H568" s="36">
        <f t="shared" si="23"/>
        <v>0</v>
      </c>
      <c r="I568" s="36">
        <f t="shared" si="24"/>
        <v>0</v>
      </c>
    </row>
    <row r="569" spans="1:9" s="7" customFormat="1" ht="52.8" x14ac:dyDescent="0.25">
      <c r="A569" s="23"/>
      <c r="B569" s="30" t="s">
        <v>7</v>
      </c>
      <c r="C569" s="27" t="s">
        <v>574</v>
      </c>
      <c r="D569" s="28" t="s">
        <v>214</v>
      </c>
      <c r="E569" s="29">
        <v>102000</v>
      </c>
      <c r="F569" s="29">
        <v>102000</v>
      </c>
      <c r="G569" s="52">
        <v>0</v>
      </c>
      <c r="H569" s="36">
        <f t="shared" si="23"/>
        <v>0</v>
      </c>
      <c r="I569" s="36">
        <f t="shared" si="24"/>
        <v>0</v>
      </c>
    </row>
    <row r="570" spans="1:9" s="7" customFormat="1" ht="26.4" x14ac:dyDescent="0.25">
      <c r="A570" s="23"/>
      <c r="B570" s="30" t="s">
        <v>6</v>
      </c>
      <c r="C570" s="27" t="s">
        <v>574</v>
      </c>
      <c r="D570" s="28" t="s">
        <v>221</v>
      </c>
      <c r="E570" s="29">
        <v>102000</v>
      </c>
      <c r="F570" s="29">
        <v>102000</v>
      </c>
      <c r="G570" s="52">
        <v>0</v>
      </c>
      <c r="H570" s="36">
        <f t="shared" si="23"/>
        <v>0</v>
      </c>
      <c r="I570" s="36">
        <f t="shared" si="24"/>
        <v>0</v>
      </c>
    </row>
    <row r="571" spans="1:9" s="7" customFormat="1" ht="26.4" x14ac:dyDescent="0.25">
      <c r="A571" s="23"/>
      <c r="B571" s="30" t="s">
        <v>3</v>
      </c>
      <c r="C571" s="27" t="s">
        <v>574</v>
      </c>
      <c r="D571" s="28" t="s">
        <v>218</v>
      </c>
      <c r="E571" s="29">
        <v>6100</v>
      </c>
      <c r="F571" s="29">
        <v>6100</v>
      </c>
      <c r="G571" s="52">
        <v>0</v>
      </c>
      <c r="H571" s="36">
        <f t="shared" si="23"/>
        <v>0</v>
      </c>
      <c r="I571" s="36">
        <f t="shared" si="24"/>
        <v>0</v>
      </c>
    </row>
    <row r="572" spans="1:9" s="7" customFormat="1" ht="26.4" x14ac:dyDescent="0.25">
      <c r="A572" s="23"/>
      <c r="B572" s="30" t="s">
        <v>2</v>
      </c>
      <c r="C572" s="27" t="s">
        <v>574</v>
      </c>
      <c r="D572" s="28" t="s">
        <v>219</v>
      </c>
      <c r="E572" s="29">
        <v>6100</v>
      </c>
      <c r="F572" s="29">
        <v>6100</v>
      </c>
      <c r="G572" s="52">
        <v>0</v>
      </c>
      <c r="H572" s="36">
        <f t="shared" si="23"/>
        <v>0</v>
      </c>
      <c r="I572" s="36">
        <f t="shared" si="24"/>
        <v>0</v>
      </c>
    </row>
    <row r="573" spans="1:9" s="7" customFormat="1" x14ac:dyDescent="0.25">
      <c r="A573" s="23"/>
      <c r="B573" s="30" t="s">
        <v>575</v>
      </c>
      <c r="C573" s="27" t="s">
        <v>576</v>
      </c>
      <c r="D573" s="28"/>
      <c r="E573" s="29">
        <v>613000</v>
      </c>
      <c r="F573" s="29">
        <v>613000</v>
      </c>
      <c r="G573" s="52">
        <v>0</v>
      </c>
      <c r="H573" s="36">
        <f t="shared" si="23"/>
        <v>0</v>
      </c>
      <c r="I573" s="36">
        <f t="shared" si="24"/>
        <v>0</v>
      </c>
    </row>
    <row r="574" spans="1:9" s="7" customFormat="1" x14ac:dyDescent="0.25">
      <c r="A574" s="23"/>
      <c r="B574" s="30" t="s">
        <v>18</v>
      </c>
      <c r="C574" s="27" t="s">
        <v>577</v>
      </c>
      <c r="D574" s="28"/>
      <c r="E574" s="29">
        <v>613000</v>
      </c>
      <c r="F574" s="29">
        <v>613000</v>
      </c>
      <c r="G574" s="52">
        <v>0</v>
      </c>
      <c r="H574" s="36">
        <f t="shared" si="23"/>
        <v>0</v>
      </c>
      <c r="I574" s="36">
        <f t="shared" si="24"/>
        <v>0</v>
      </c>
    </row>
    <row r="575" spans="1:9" s="7" customFormat="1" ht="26.4" x14ac:dyDescent="0.25">
      <c r="A575" s="23"/>
      <c r="B575" s="30" t="s">
        <v>3</v>
      </c>
      <c r="C575" s="27" t="s">
        <v>577</v>
      </c>
      <c r="D575" s="28" t="s">
        <v>218</v>
      </c>
      <c r="E575" s="29">
        <v>613000</v>
      </c>
      <c r="F575" s="29">
        <v>613000</v>
      </c>
      <c r="G575" s="52">
        <v>0</v>
      </c>
      <c r="H575" s="36">
        <f t="shared" si="23"/>
        <v>0</v>
      </c>
      <c r="I575" s="36">
        <f t="shared" si="24"/>
        <v>0</v>
      </c>
    </row>
    <row r="576" spans="1:9" s="7" customFormat="1" ht="26.4" x14ac:dyDescent="0.25">
      <c r="A576" s="23"/>
      <c r="B576" s="30" t="s">
        <v>2</v>
      </c>
      <c r="C576" s="27" t="s">
        <v>577</v>
      </c>
      <c r="D576" s="28" t="s">
        <v>219</v>
      </c>
      <c r="E576" s="29">
        <v>613000</v>
      </c>
      <c r="F576" s="29">
        <v>613000</v>
      </c>
      <c r="G576" s="52">
        <v>0</v>
      </c>
      <c r="H576" s="36">
        <f t="shared" si="23"/>
        <v>0</v>
      </c>
      <c r="I576" s="36">
        <f t="shared" si="24"/>
        <v>0</v>
      </c>
    </row>
    <row r="577" spans="1:9" s="7" customFormat="1" ht="26.4" x14ac:dyDescent="0.25">
      <c r="A577" s="23"/>
      <c r="B577" s="30" t="s">
        <v>60</v>
      </c>
      <c r="C577" s="27" t="s">
        <v>578</v>
      </c>
      <c r="D577" s="28"/>
      <c r="E577" s="29">
        <v>3223100</v>
      </c>
      <c r="F577" s="29">
        <v>3223100</v>
      </c>
      <c r="G577" s="52">
        <v>0</v>
      </c>
      <c r="H577" s="36">
        <f t="shared" si="23"/>
        <v>0</v>
      </c>
      <c r="I577" s="36">
        <f t="shared" si="24"/>
        <v>0</v>
      </c>
    </row>
    <row r="578" spans="1:9" s="7" customFormat="1" ht="39.6" x14ac:dyDescent="0.25">
      <c r="A578" s="23"/>
      <c r="B578" s="30" t="s">
        <v>59</v>
      </c>
      <c r="C578" s="27" t="s">
        <v>579</v>
      </c>
      <c r="D578" s="28"/>
      <c r="E578" s="29">
        <v>3223100</v>
      </c>
      <c r="F578" s="29">
        <v>3223100</v>
      </c>
      <c r="G578" s="52">
        <v>0</v>
      </c>
      <c r="H578" s="36">
        <f t="shared" si="23"/>
        <v>0</v>
      </c>
      <c r="I578" s="36">
        <f t="shared" si="24"/>
        <v>0</v>
      </c>
    </row>
    <row r="579" spans="1:9" s="7" customFormat="1" ht="26.4" x14ac:dyDescent="0.25">
      <c r="A579" s="23"/>
      <c r="B579" s="30" t="s">
        <v>580</v>
      </c>
      <c r="C579" s="27" t="s">
        <v>581</v>
      </c>
      <c r="D579" s="28"/>
      <c r="E579" s="29">
        <v>3223100</v>
      </c>
      <c r="F579" s="29">
        <v>3223100</v>
      </c>
      <c r="G579" s="52">
        <v>0</v>
      </c>
      <c r="H579" s="36">
        <f t="shared" si="23"/>
        <v>0</v>
      </c>
      <c r="I579" s="36">
        <f t="shared" si="24"/>
        <v>0</v>
      </c>
    </row>
    <row r="580" spans="1:9" s="7" customFormat="1" ht="52.8" x14ac:dyDescent="0.25">
      <c r="A580" s="23"/>
      <c r="B580" s="30" t="s">
        <v>7</v>
      </c>
      <c r="C580" s="27" t="s">
        <v>581</v>
      </c>
      <c r="D580" s="28" t="s">
        <v>214</v>
      </c>
      <c r="E580" s="29">
        <v>34000</v>
      </c>
      <c r="F580" s="29">
        <v>34000</v>
      </c>
      <c r="G580" s="52">
        <v>0</v>
      </c>
      <c r="H580" s="36">
        <f t="shared" si="23"/>
        <v>0</v>
      </c>
      <c r="I580" s="36">
        <f t="shared" si="24"/>
        <v>0</v>
      </c>
    </row>
    <row r="581" spans="1:9" s="7" customFormat="1" ht="26.4" x14ac:dyDescent="0.25">
      <c r="A581" s="23"/>
      <c r="B581" s="30" t="s">
        <v>6</v>
      </c>
      <c r="C581" s="27" t="s">
        <v>581</v>
      </c>
      <c r="D581" s="28" t="s">
        <v>221</v>
      </c>
      <c r="E581" s="29">
        <v>34000</v>
      </c>
      <c r="F581" s="29">
        <v>34000</v>
      </c>
      <c r="G581" s="52">
        <v>0</v>
      </c>
      <c r="H581" s="36">
        <f t="shared" si="23"/>
        <v>0</v>
      </c>
      <c r="I581" s="36">
        <f t="shared" si="24"/>
        <v>0</v>
      </c>
    </row>
    <row r="582" spans="1:9" s="7" customFormat="1" ht="26.4" x14ac:dyDescent="0.25">
      <c r="A582" s="23"/>
      <c r="B582" s="30" t="s">
        <v>3</v>
      </c>
      <c r="C582" s="27" t="s">
        <v>581</v>
      </c>
      <c r="D582" s="28" t="s">
        <v>218</v>
      </c>
      <c r="E582" s="29">
        <v>3189100</v>
      </c>
      <c r="F582" s="29">
        <v>3189100</v>
      </c>
      <c r="G582" s="52">
        <v>0</v>
      </c>
      <c r="H582" s="36">
        <f t="shared" si="23"/>
        <v>0</v>
      </c>
      <c r="I582" s="36">
        <f t="shared" si="24"/>
        <v>0</v>
      </c>
    </row>
    <row r="583" spans="1:9" s="7" customFormat="1" ht="26.4" x14ac:dyDescent="0.25">
      <c r="A583" s="23"/>
      <c r="B583" s="30" t="s">
        <v>2</v>
      </c>
      <c r="C583" s="27" t="s">
        <v>581</v>
      </c>
      <c r="D583" s="28" t="s">
        <v>219</v>
      </c>
      <c r="E583" s="29">
        <v>3189100</v>
      </c>
      <c r="F583" s="29">
        <v>3189100</v>
      </c>
      <c r="G583" s="52">
        <v>0</v>
      </c>
      <c r="H583" s="36">
        <f t="shared" si="23"/>
        <v>0</v>
      </c>
      <c r="I583" s="36">
        <f t="shared" si="24"/>
        <v>0</v>
      </c>
    </row>
    <row r="584" spans="1:9" s="7" customFormat="1" ht="26.4" x14ac:dyDescent="0.25">
      <c r="A584" s="23"/>
      <c r="B584" s="26" t="s">
        <v>582</v>
      </c>
      <c r="C584" s="27" t="s">
        <v>583</v>
      </c>
      <c r="D584" s="28"/>
      <c r="E584" s="29">
        <v>50962400</v>
      </c>
      <c r="F584" s="29">
        <v>50832400</v>
      </c>
      <c r="G584" s="52">
        <v>7775463.7699999996</v>
      </c>
      <c r="H584" s="36">
        <f t="shared" si="23"/>
        <v>0.15257255878844009</v>
      </c>
      <c r="I584" s="36">
        <f t="shared" si="24"/>
        <v>0.15296275151281466</v>
      </c>
    </row>
    <row r="585" spans="1:9" s="7" customFormat="1" x14ac:dyDescent="0.25">
      <c r="A585" s="23"/>
      <c r="B585" s="30" t="s">
        <v>58</v>
      </c>
      <c r="C585" s="27" t="s">
        <v>584</v>
      </c>
      <c r="D585" s="28"/>
      <c r="E585" s="29">
        <v>45561600</v>
      </c>
      <c r="F585" s="29">
        <v>45431600</v>
      </c>
      <c r="G585" s="52">
        <v>7775463.7699999996</v>
      </c>
      <c r="H585" s="36">
        <f t="shared" si="23"/>
        <v>0.17065826858582664</v>
      </c>
      <c r="I585" s="36">
        <f t="shared" si="24"/>
        <v>0.17114659774254043</v>
      </c>
    </row>
    <row r="586" spans="1:9" s="7" customFormat="1" ht="26.4" x14ac:dyDescent="0.25">
      <c r="A586" s="23"/>
      <c r="B586" s="30" t="s">
        <v>57</v>
      </c>
      <c r="C586" s="27" t="s">
        <v>585</v>
      </c>
      <c r="D586" s="28"/>
      <c r="E586" s="29">
        <v>45561600</v>
      </c>
      <c r="F586" s="29">
        <v>45431600</v>
      </c>
      <c r="G586" s="52">
        <v>7775463.7699999996</v>
      </c>
      <c r="H586" s="36">
        <f t="shared" si="23"/>
        <v>0.17065826858582664</v>
      </c>
      <c r="I586" s="36">
        <f t="shared" si="24"/>
        <v>0.17114659774254043</v>
      </c>
    </row>
    <row r="587" spans="1:9" s="7" customFormat="1" ht="26.4" x14ac:dyDescent="0.25">
      <c r="A587" s="23"/>
      <c r="B587" s="30" t="s">
        <v>25</v>
      </c>
      <c r="C587" s="27" t="s">
        <v>586</v>
      </c>
      <c r="D587" s="28"/>
      <c r="E587" s="29">
        <v>18016100</v>
      </c>
      <c r="F587" s="29">
        <v>18016100</v>
      </c>
      <c r="G587" s="52">
        <v>4959776.74</v>
      </c>
      <c r="H587" s="36">
        <f t="shared" si="23"/>
        <v>0.2752969144265407</v>
      </c>
      <c r="I587" s="36">
        <f t="shared" si="24"/>
        <v>0.2752969144265407</v>
      </c>
    </row>
    <row r="588" spans="1:9" s="7" customFormat="1" ht="26.4" x14ac:dyDescent="0.25">
      <c r="A588" s="23"/>
      <c r="B588" s="30" t="s">
        <v>29</v>
      </c>
      <c r="C588" s="27" t="s">
        <v>586</v>
      </c>
      <c r="D588" s="28" t="s">
        <v>210</v>
      </c>
      <c r="E588" s="29">
        <v>18016100</v>
      </c>
      <c r="F588" s="29">
        <v>18016100</v>
      </c>
      <c r="G588" s="52">
        <v>4959776.74</v>
      </c>
      <c r="H588" s="36">
        <f t="shared" si="23"/>
        <v>0.2752969144265407</v>
      </c>
      <c r="I588" s="36">
        <f t="shared" si="24"/>
        <v>0.2752969144265407</v>
      </c>
    </row>
    <row r="589" spans="1:9" s="7" customFormat="1" x14ac:dyDescent="0.25">
      <c r="A589" s="23"/>
      <c r="B589" s="30" t="s">
        <v>54</v>
      </c>
      <c r="C589" s="27" t="s">
        <v>586</v>
      </c>
      <c r="D589" s="28" t="s">
        <v>211</v>
      </c>
      <c r="E589" s="29">
        <v>18016100</v>
      </c>
      <c r="F589" s="29">
        <v>18016100</v>
      </c>
      <c r="G589" s="52">
        <v>4959776.74</v>
      </c>
      <c r="H589" s="36">
        <f t="shared" si="23"/>
        <v>0.2752969144265407</v>
      </c>
      <c r="I589" s="36">
        <f t="shared" si="24"/>
        <v>0.2752969144265407</v>
      </c>
    </row>
    <row r="590" spans="1:9" s="7" customFormat="1" ht="26.4" x14ac:dyDescent="0.25">
      <c r="A590" s="23"/>
      <c r="B590" s="30" t="s">
        <v>56</v>
      </c>
      <c r="C590" s="27" t="s">
        <v>587</v>
      </c>
      <c r="D590" s="28"/>
      <c r="E590" s="29">
        <v>25892700</v>
      </c>
      <c r="F590" s="29">
        <v>25892700</v>
      </c>
      <c r="G590" s="52">
        <v>2815687.03</v>
      </c>
      <c r="H590" s="36">
        <f t="shared" si="23"/>
        <v>0.10874443491794984</v>
      </c>
      <c r="I590" s="36">
        <f t="shared" si="24"/>
        <v>0.10874443491794984</v>
      </c>
    </row>
    <row r="591" spans="1:9" s="7" customFormat="1" ht="26.4" x14ac:dyDescent="0.25">
      <c r="A591" s="23"/>
      <c r="B591" s="30" t="s">
        <v>29</v>
      </c>
      <c r="C591" s="27" t="s">
        <v>587</v>
      </c>
      <c r="D591" s="28" t="s">
        <v>210</v>
      </c>
      <c r="E591" s="29">
        <v>25892700</v>
      </c>
      <c r="F591" s="29">
        <v>25892700</v>
      </c>
      <c r="G591" s="52">
        <v>2815687.03</v>
      </c>
      <c r="H591" s="36">
        <f t="shared" si="23"/>
        <v>0.10874443491794984</v>
      </c>
      <c r="I591" s="36">
        <f t="shared" si="24"/>
        <v>0.10874443491794984</v>
      </c>
    </row>
    <row r="592" spans="1:9" s="7" customFormat="1" x14ac:dyDescent="0.25">
      <c r="A592" s="23"/>
      <c r="B592" s="30" t="s">
        <v>54</v>
      </c>
      <c r="C592" s="27" t="s">
        <v>587</v>
      </c>
      <c r="D592" s="28" t="s">
        <v>211</v>
      </c>
      <c r="E592" s="29">
        <v>25892700</v>
      </c>
      <c r="F592" s="29">
        <v>25892700</v>
      </c>
      <c r="G592" s="52">
        <v>2815687.03</v>
      </c>
      <c r="H592" s="36">
        <f t="shared" si="23"/>
        <v>0.10874443491794984</v>
      </c>
      <c r="I592" s="36">
        <f t="shared" si="24"/>
        <v>0.10874443491794984</v>
      </c>
    </row>
    <row r="593" spans="1:9" s="7" customFormat="1" ht="39.6" x14ac:dyDescent="0.25">
      <c r="A593" s="23"/>
      <c r="B593" s="30" t="s">
        <v>55</v>
      </c>
      <c r="C593" s="27" t="s">
        <v>588</v>
      </c>
      <c r="D593" s="28"/>
      <c r="E593" s="29">
        <v>1652800</v>
      </c>
      <c r="F593" s="29">
        <v>1522800</v>
      </c>
      <c r="G593" s="52">
        <v>0</v>
      </c>
      <c r="H593" s="36">
        <f t="shared" si="23"/>
        <v>0</v>
      </c>
      <c r="I593" s="36">
        <f t="shared" si="24"/>
        <v>0</v>
      </c>
    </row>
    <row r="594" spans="1:9" s="7" customFormat="1" ht="26.4" x14ac:dyDescent="0.25">
      <c r="A594" s="23"/>
      <c r="B594" s="30" t="s">
        <v>29</v>
      </c>
      <c r="C594" s="27" t="s">
        <v>588</v>
      </c>
      <c r="D594" s="28" t="s">
        <v>210</v>
      </c>
      <c r="E594" s="29">
        <v>1652800</v>
      </c>
      <c r="F594" s="29">
        <v>1522800</v>
      </c>
      <c r="G594" s="52">
        <v>0</v>
      </c>
      <c r="H594" s="36">
        <f t="shared" si="23"/>
        <v>0</v>
      </c>
      <c r="I594" s="36">
        <f t="shared" si="24"/>
        <v>0</v>
      </c>
    </row>
    <row r="595" spans="1:9" s="7" customFormat="1" x14ac:dyDescent="0.25">
      <c r="A595" s="23"/>
      <c r="B595" s="30" t="s">
        <v>54</v>
      </c>
      <c r="C595" s="27" t="s">
        <v>588</v>
      </c>
      <c r="D595" s="28" t="s">
        <v>211</v>
      </c>
      <c r="E595" s="29">
        <v>1652800</v>
      </c>
      <c r="F595" s="29">
        <v>1522800</v>
      </c>
      <c r="G595" s="52">
        <v>0</v>
      </c>
      <c r="H595" s="36">
        <f t="shared" si="23"/>
        <v>0</v>
      </c>
      <c r="I595" s="36">
        <f t="shared" si="24"/>
        <v>0</v>
      </c>
    </row>
    <row r="596" spans="1:9" s="7" customFormat="1" x14ac:dyDescent="0.25">
      <c r="A596" s="23"/>
      <c r="B596" s="30" t="s">
        <v>53</v>
      </c>
      <c r="C596" s="27" t="s">
        <v>589</v>
      </c>
      <c r="D596" s="28"/>
      <c r="E596" s="29">
        <v>5400800</v>
      </c>
      <c r="F596" s="29">
        <v>5400800</v>
      </c>
      <c r="G596" s="52">
        <v>0</v>
      </c>
      <c r="H596" s="36">
        <f t="shared" si="23"/>
        <v>0</v>
      </c>
      <c r="I596" s="36">
        <f t="shared" si="24"/>
        <v>0</v>
      </c>
    </row>
    <row r="597" spans="1:9" s="7" customFormat="1" ht="26.4" x14ac:dyDescent="0.25">
      <c r="A597" s="23"/>
      <c r="B597" s="30" t="s">
        <v>590</v>
      </c>
      <c r="C597" s="27" t="s">
        <v>591</v>
      </c>
      <c r="D597" s="28"/>
      <c r="E597" s="29">
        <v>5397300</v>
      </c>
      <c r="F597" s="29">
        <v>5397300</v>
      </c>
      <c r="G597" s="52">
        <v>0</v>
      </c>
      <c r="H597" s="36">
        <f t="shared" si="23"/>
        <v>0</v>
      </c>
      <c r="I597" s="36">
        <f t="shared" si="24"/>
        <v>0</v>
      </c>
    </row>
    <row r="598" spans="1:9" s="7" customFormat="1" x14ac:dyDescent="0.25">
      <c r="A598" s="23"/>
      <c r="B598" s="30" t="s">
        <v>52</v>
      </c>
      <c r="C598" s="27" t="s">
        <v>592</v>
      </c>
      <c r="D598" s="28"/>
      <c r="E598" s="29">
        <v>4857500</v>
      </c>
      <c r="F598" s="29">
        <v>4857500</v>
      </c>
      <c r="G598" s="52">
        <v>0</v>
      </c>
      <c r="H598" s="36">
        <f t="shared" si="23"/>
        <v>0</v>
      </c>
      <c r="I598" s="36">
        <f t="shared" si="24"/>
        <v>0</v>
      </c>
    </row>
    <row r="599" spans="1:9" s="7" customFormat="1" ht="26.4" x14ac:dyDescent="0.25">
      <c r="A599" s="23"/>
      <c r="B599" s="30" t="s">
        <v>3</v>
      </c>
      <c r="C599" s="27" t="s">
        <v>592</v>
      </c>
      <c r="D599" s="28" t="s">
        <v>218</v>
      </c>
      <c r="E599" s="29">
        <v>810000</v>
      </c>
      <c r="F599" s="29">
        <v>810000</v>
      </c>
      <c r="G599" s="52">
        <v>0</v>
      </c>
      <c r="H599" s="36">
        <f t="shared" ref="H599:H662" si="25">G599/E599</f>
        <v>0</v>
      </c>
      <c r="I599" s="36">
        <f t="shared" ref="I599:I662" si="26">G599/F599</f>
        <v>0</v>
      </c>
    </row>
    <row r="600" spans="1:9" s="7" customFormat="1" ht="26.4" x14ac:dyDescent="0.25">
      <c r="A600" s="23"/>
      <c r="B600" s="30" t="s">
        <v>2</v>
      </c>
      <c r="C600" s="27" t="s">
        <v>592</v>
      </c>
      <c r="D600" s="28" t="s">
        <v>219</v>
      </c>
      <c r="E600" s="29">
        <v>810000</v>
      </c>
      <c r="F600" s="29">
        <v>810000</v>
      </c>
      <c r="G600" s="52">
        <v>0</v>
      </c>
      <c r="H600" s="36">
        <f t="shared" si="25"/>
        <v>0</v>
      </c>
      <c r="I600" s="36">
        <f t="shared" si="26"/>
        <v>0</v>
      </c>
    </row>
    <row r="601" spans="1:9" s="7" customFormat="1" x14ac:dyDescent="0.25">
      <c r="A601" s="23"/>
      <c r="B601" s="30" t="s">
        <v>5</v>
      </c>
      <c r="C601" s="27" t="s">
        <v>592</v>
      </c>
      <c r="D601" s="28" t="s">
        <v>222</v>
      </c>
      <c r="E601" s="29">
        <v>4047500</v>
      </c>
      <c r="F601" s="29">
        <v>4047500</v>
      </c>
      <c r="G601" s="52">
        <v>0</v>
      </c>
      <c r="H601" s="36">
        <f t="shared" si="25"/>
        <v>0</v>
      </c>
      <c r="I601" s="36">
        <f t="shared" si="26"/>
        <v>0</v>
      </c>
    </row>
    <row r="602" spans="1:9" s="7" customFormat="1" ht="39.6" x14ac:dyDescent="0.25">
      <c r="A602" s="23"/>
      <c r="B602" s="30" t="s">
        <v>19</v>
      </c>
      <c r="C602" s="27" t="s">
        <v>592</v>
      </c>
      <c r="D602" s="28" t="s">
        <v>223</v>
      </c>
      <c r="E602" s="29">
        <v>4047500</v>
      </c>
      <c r="F602" s="29">
        <v>4047500</v>
      </c>
      <c r="G602" s="52">
        <v>0</v>
      </c>
      <c r="H602" s="36">
        <f t="shared" si="25"/>
        <v>0</v>
      </c>
      <c r="I602" s="36">
        <f t="shared" si="26"/>
        <v>0</v>
      </c>
    </row>
    <row r="603" spans="1:9" s="7" customFormat="1" ht="26.4" x14ac:dyDescent="0.25">
      <c r="A603" s="23"/>
      <c r="B603" s="30" t="s">
        <v>51</v>
      </c>
      <c r="C603" s="27" t="s">
        <v>593</v>
      </c>
      <c r="D603" s="28"/>
      <c r="E603" s="29">
        <v>539800</v>
      </c>
      <c r="F603" s="29">
        <v>539800</v>
      </c>
      <c r="G603" s="52">
        <v>0</v>
      </c>
      <c r="H603" s="36">
        <f t="shared" si="25"/>
        <v>0</v>
      </c>
      <c r="I603" s="36">
        <f t="shared" si="26"/>
        <v>0</v>
      </c>
    </row>
    <row r="604" spans="1:9" s="7" customFormat="1" ht="26.4" x14ac:dyDescent="0.25">
      <c r="A604" s="23"/>
      <c r="B604" s="30" t="s">
        <v>3</v>
      </c>
      <c r="C604" s="27" t="s">
        <v>593</v>
      </c>
      <c r="D604" s="28" t="s">
        <v>218</v>
      </c>
      <c r="E604" s="29">
        <v>90000</v>
      </c>
      <c r="F604" s="29">
        <v>90000</v>
      </c>
      <c r="G604" s="52">
        <v>0</v>
      </c>
      <c r="H604" s="36">
        <f t="shared" si="25"/>
        <v>0</v>
      </c>
      <c r="I604" s="36">
        <f t="shared" si="26"/>
        <v>0</v>
      </c>
    </row>
    <row r="605" spans="1:9" s="7" customFormat="1" ht="26.4" x14ac:dyDescent="0.25">
      <c r="A605" s="23"/>
      <c r="B605" s="30" t="s">
        <v>2</v>
      </c>
      <c r="C605" s="27" t="s">
        <v>593</v>
      </c>
      <c r="D605" s="28" t="s">
        <v>219</v>
      </c>
      <c r="E605" s="29">
        <v>90000</v>
      </c>
      <c r="F605" s="29">
        <v>90000</v>
      </c>
      <c r="G605" s="52">
        <v>0</v>
      </c>
      <c r="H605" s="36">
        <f t="shared" si="25"/>
        <v>0</v>
      </c>
      <c r="I605" s="36">
        <f t="shared" si="26"/>
        <v>0</v>
      </c>
    </row>
    <row r="606" spans="1:9" s="7" customFormat="1" x14ac:dyDescent="0.25">
      <c r="A606" s="23"/>
      <c r="B606" s="30" t="s">
        <v>5</v>
      </c>
      <c r="C606" s="27" t="s">
        <v>593</v>
      </c>
      <c r="D606" s="28" t="s">
        <v>222</v>
      </c>
      <c r="E606" s="29">
        <v>449800</v>
      </c>
      <c r="F606" s="29">
        <v>449800</v>
      </c>
      <c r="G606" s="52">
        <v>0</v>
      </c>
      <c r="H606" s="36">
        <f t="shared" si="25"/>
        <v>0</v>
      </c>
      <c r="I606" s="36">
        <f t="shared" si="26"/>
        <v>0</v>
      </c>
    </row>
    <row r="607" spans="1:9" s="7" customFormat="1" ht="39.6" x14ac:dyDescent="0.25">
      <c r="A607" s="23"/>
      <c r="B607" s="30" t="s">
        <v>19</v>
      </c>
      <c r="C607" s="27" t="s">
        <v>593</v>
      </c>
      <c r="D607" s="28" t="s">
        <v>223</v>
      </c>
      <c r="E607" s="29">
        <v>449800</v>
      </c>
      <c r="F607" s="29">
        <v>449800</v>
      </c>
      <c r="G607" s="52">
        <v>0</v>
      </c>
      <c r="H607" s="36">
        <f t="shared" si="25"/>
        <v>0</v>
      </c>
      <c r="I607" s="36">
        <f t="shared" si="26"/>
        <v>0</v>
      </c>
    </row>
    <row r="608" spans="1:9" s="7" customFormat="1" ht="26.4" x14ac:dyDescent="0.25">
      <c r="A608" s="23"/>
      <c r="B608" s="30" t="s">
        <v>594</v>
      </c>
      <c r="C608" s="27" t="s">
        <v>595</v>
      </c>
      <c r="D608" s="28"/>
      <c r="E608" s="29">
        <v>3500</v>
      </c>
      <c r="F608" s="29">
        <v>3500</v>
      </c>
      <c r="G608" s="52">
        <v>0</v>
      </c>
      <c r="H608" s="36">
        <f t="shared" si="25"/>
        <v>0</v>
      </c>
      <c r="I608" s="36">
        <f t="shared" si="26"/>
        <v>0</v>
      </c>
    </row>
    <row r="609" spans="1:9" s="7" customFormat="1" x14ac:dyDescent="0.25">
      <c r="A609" s="23"/>
      <c r="B609" s="30" t="s">
        <v>18</v>
      </c>
      <c r="C609" s="27" t="s">
        <v>596</v>
      </c>
      <c r="D609" s="28"/>
      <c r="E609" s="29">
        <v>3500</v>
      </c>
      <c r="F609" s="29">
        <v>3500</v>
      </c>
      <c r="G609" s="52">
        <v>0</v>
      </c>
      <c r="H609" s="36">
        <f t="shared" si="25"/>
        <v>0</v>
      </c>
      <c r="I609" s="36">
        <f t="shared" si="26"/>
        <v>0</v>
      </c>
    </row>
    <row r="610" spans="1:9" s="7" customFormat="1" ht="26.4" x14ac:dyDescent="0.25">
      <c r="A610" s="23"/>
      <c r="B610" s="30" t="s">
        <v>3</v>
      </c>
      <c r="C610" s="27" t="s">
        <v>596</v>
      </c>
      <c r="D610" s="28" t="s">
        <v>218</v>
      </c>
      <c r="E610" s="29">
        <v>3500</v>
      </c>
      <c r="F610" s="29">
        <v>3500</v>
      </c>
      <c r="G610" s="52">
        <v>0</v>
      </c>
      <c r="H610" s="36">
        <f t="shared" si="25"/>
        <v>0</v>
      </c>
      <c r="I610" s="36">
        <f t="shared" si="26"/>
        <v>0</v>
      </c>
    </row>
    <row r="611" spans="1:9" s="7" customFormat="1" ht="26.4" x14ac:dyDescent="0.25">
      <c r="A611" s="23"/>
      <c r="B611" s="30" t="s">
        <v>2</v>
      </c>
      <c r="C611" s="27" t="s">
        <v>596</v>
      </c>
      <c r="D611" s="28" t="s">
        <v>219</v>
      </c>
      <c r="E611" s="29">
        <v>3500</v>
      </c>
      <c r="F611" s="29">
        <v>3500</v>
      </c>
      <c r="G611" s="52">
        <v>0</v>
      </c>
      <c r="H611" s="36">
        <f t="shared" si="25"/>
        <v>0</v>
      </c>
      <c r="I611" s="36">
        <f t="shared" si="26"/>
        <v>0</v>
      </c>
    </row>
    <row r="612" spans="1:9" s="7" customFormat="1" x14ac:dyDescent="0.25">
      <c r="A612" s="23"/>
      <c r="B612" s="26" t="s">
        <v>597</v>
      </c>
      <c r="C612" s="27" t="s">
        <v>598</v>
      </c>
      <c r="D612" s="28"/>
      <c r="E612" s="29">
        <v>7165100</v>
      </c>
      <c r="F612" s="29">
        <v>7171100</v>
      </c>
      <c r="G612" s="52">
        <v>1745200</v>
      </c>
      <c r="H612" s="36">
        <f t="shared" si="25"/>
        <v>0.24356952450070479</v>
      </c>
      <c r="I612" s="36">
        <f t="shared" si="26"/>
        <v>0.24336573189608288</v>
      </c>
    </row>
    <row r="613" spans="1:9" s="7" customFormat="1" ht="39.6" x14ac:dyDescent="0.25">
      <c r="A613" s="23"/>
      <c r="B613" s="30" t="s">
        <v>50</v>
      </c>
      <c r="C613" s="27" t="s">
        <v>599</v>
      </c>
      <c r="D613" s="28"/>
      <c r="E613" s="29">
        <v>48000</v>
      </c>
      <c r="F613" s="29">
        <v>54000</v>
      </c>
      <c r="G613" s="52">
        <v>6000</v>
      </c>
      <c r="H613" s="36">
        <f t="shared" si="25"/>
        <v>0.125</v>
      </c>
      <c r="I613" s="36">
        <f t="shared" si="26"/>
        <v>0.1111111111111111</v>
      </c>
    </row>
    <row r="614" spans="1:9" s="7" customFormat="1" x14ac:dyDescent="0.25">
      <c r="A614" s="23"/>
      <c r="B614" s="30" t="s">
        <v>47</v>
      </c>
      <c r="C614" s="27" t="s">
        <v>600</v>
      </c>
      <c r="D614" s="28"/>
      <c r="E614" s="29">
        <v>48000</v>
      </c>
      <c r="F614" s="29">
        <v>54000</v>
      </c>
      <c r="G614" s="52">
        <v>6000</v>
      </c>
      <c r="H614" s="36">
        <f t="shared" si="25"/>
        <v>0.125</v>
      </c>
      <c r="I614" s="36">
        <f t="shared" si="26"/>
        <v>0.1111111111111111</v>
      </c>
    </row>
    <row r="615" spans="1:9" s="7" customFormat="1" ht="26.4" x14ac:dyDescent="0.25">
      <c r="A615" s="23"/>
      <c r="B615" s="30" t="s">
        <v>3</v>
      </c>
      <c r="C615" s="27" t="s">
        <v>600</v>
      </c>
      <c r="D615" s="28" t="s">
        <v>218</v>
      </c>
      <c r="E615" s="29">
        <v>48000</v>
      </c>
      <c r="F615" s="29">
        <v>54000</v>
      </c>
      <c r="G615" s="52">
        <v>6000</v>
      </c>
      <c r="H615" s="36">
        <f t="shared" si="25"/>
        <v>0.125</v>
      </c>
      <c r="I615" s="36">
        <f t="shared" si="26"/>
        <v>0.1111111111111111</v>
      </c>
    </row>
    <row r="616" spans="1:9" s="7" customFormat="1" ht="26.4" x14ac:dyDescent="0.25">
      <c r="A616" s="23"/>
      <c r="B616" s="30" t="s">
        <v>2</v>
      </c>
      <c r="C616" s="27" t="s">
        <v>600</v>
      </c>
      <c r="D616" s="28" t="s">
        <v>219</v>
      </c>
      <c r="E616" s="29">
        <v>48000</v>
      </c>
      <c r="F616" s="29">
        <v>54000</v>
      </c>
      <c r="G616" s="52">
        <v>6000</v>
      </c>
      <c r="H616" s="36">
        <f t="shared" si="25"/>
        <v>0.125</v>
      </c>
      <c r="I616" s="36">
        <f t="shared" si="26"/>
        <v>0.1111111111111111</v>
      </c>
    </row>
    <row r="617" spans="1:9" s="7" customFormat="1" ht="26.4" x14ac:dyDescent="0.25">
      <c r="A617" s="23"/>
      <c r="B617" s="30" t="s">
        <v>49</v>
      </c>
      <c r="C617" s="27" t="s">
        <v>601</v>
      </c>
      <c r="D617" s="28"/>
      <c r="E617" s="29">
        <v>3541900</v>
      </c>
      <c r="F617" s="29">
        <v>3541900</v>
      </c>
      <c r="G617" s="52">
        <v>305700</v>
      </c>
      <c r="H617" s="36">
        <f t="shared" si="25"/>
        <v>8.630960783760129E-2</v>
      </c>
      <c r="I617" s="36">
        <f t="shared" si="26"/>
        <v>8.630960783760129E-2</v>
      </c>
    </row>
    <row r="618" spans="1:9" s="7" customFormat="1" x14ac:dyDescent="0.25">
      <c r="A618" s="23"/>
      <c r="B618" s="30" t="s">
        <v>47</v>
      </c>
      <c r="C618" s="27" t="s">
        <v>602</v>
      </c>
      <c r="D618" s="28"/>
      <c r="E618" s="29">
        <v>3541900</v>
      </c>
      <c r="F618" s="29">
        <v>3541900</v>
      </c>
      <c r="G618" s="52">
        <v>305700</v>
      </c>
      <c r="H618" s="36">
        <f t="shared" si="25"/>
        <v>8.630960783760129E-2</v>
      </c>
      <c r="I618" s="36">
        <f t="shared" si="26"/>
        <v>8.630960783760129E-2</v>
      </c>
    </row>
    <row r="619" spans="1:9" s="7" customFormat="1" ht="26.4" x14ac:dyDescent="0.25">
      <c r="A619" s="23"/>
      <c r="B619" s="30" t="s">
        <v>3</v>
      </c>
      <c r="C619" s="27" t="s">
        <v>602</v>
      </c>
      <c r="D619" s="28" t="s">
        <v>218</v>
      </c>
      <c r="E619" s="29">
        <v>3541900</v>
      </c>
      <c r="F619" s="29">
        <v>3541900</v>
      </c>
      <c r="G619" s="52">
        <v>305700</v>
      </c>
      <c r="H619" s="36">
        <f t="shared" si="25"/>
        <v>8.630960783760129E-2</v>
      </c>
      <c r="I619" s="36">
        <f t="shared" si="26"/>
        <v>8.630960783760129E-2</v>
      </c>
    </row>
    <row r="620" spans="1:9" s="7" customFormat="1" ht="26.4" x14ac:dyDescent="0.25">
      <c r="A620" s="23"/>
      <c r="B620" s="30" t="s">
        <v>2</v>
      </c>
      <c r="C620" s="27" t="s">
        <v>602</v>
      </c>
      <c r="D620" s="28" t="s">
        <v>219</v>
      </c>
      <c r="E620" s="29">
        <v>3541900</v>
      </c>
      <c r="F620" s="29">
        <v>3541900</v>
      </c>
      <c r="G620" s="52">
        <v>305700</v>
      </c>
      <c r="H620" s="36">
        <f t="shared" si="25"/>
        <v>8.630960783760129E-2</v>
      </c>
      <c r="I620" s="36">
        <f t="shared" si="26"/>
        <v>8.630960783760129E-2</v>
      </c>
    </row>
    <row r="621" spans="1:9" s="7" customFormat="1" ht="26.4" x14ac:dyDescent="0.25">
      <c r="A621" s="23"/>
      <c r="B621" s="30" t="s">
        <v>48</v>
      </c>
      <c r="C621" s="27" t="s">
        <v>603</v>
      </c>
      <c r="D621" s="28"/>
      <c r="E621" s="29">
        <v>1500000</v>
      </c>
      <c r="F621" s="29">
        <v>1500000</v>
      </c>
      <c r="G621" s="52">
        <v>1400000</v>
      </c>
      <c r="H621" s="36">
        <f t="shared" si="25"/>
        <v>0.93333333333333335</v>
      </c>
      <c r="I621" s="36">
        <f t="shared" si="26"/>
        <v>0.93333333333333335</v>
      </c>
    </row>
    <row r="622" spans="1:9" s="7" customFormat="1" x14ac:dyDescent="0.25">
      <c r="A622" s="23"/>
      <c r="B622" s="30" t="s">
        <v>47</v>
      </c>
      <c r="C622" s="27" t="s">
        <v>604</v>
      </c>
      <c r="D622" s="28"/>
      <c r="E622" s="29">
        <v>1500000</v>
      </c>
      <c r="F622" s="29">
        <v>1500000</v>
      </c>
      <c r="G622" s="52">
        <v>1400000</v>
      </c>
      <c r="H622" s="36">
        <f t="shared" si="25"/>
        <v>0.93333333333333335</v>
      </c>
      <c r="I622" s="36">
        <f t="shared" si="26"/>
        <v>0.93333333333333335</v>
      </c>
    </row>
    <row r="623" spans="1:9" s="7" customFormat="1" ht="26.4" x14ac:dyDescent="0.25">
      <c r="A623" s="23"/>
      <c r="B623" s="30" t="s">
        <v>3</v>
      </c>
      <c r="C623" s="27" t="s">
        <v>604</v>
      </c>
      <c r="D623" s="28" t="s">
        <v>218</v>
      </c>
      <c r="E623" s="29">
        <v>1500000</v>
      </c>
      <c r="F623" s="29">
        <v>1500000</v>
      </c>
      <c r="G623" s="52">
        <v>1400000</v>
      </c>
      <c r="H623" s="36">
        <f t="shared" si="25"/>
        <v>0.93333333333333335</v>
      </c>
      <c r="I623" s="36">
        <f t="shared" si="26"/>
        <v>0.93333333333333335</v>
      </c>
    </row>
    <row r="624" spans="1:9" s="7" customFormat="1" ht="26.4" x14ac:dyDescent="0.25">
      <c r="A624" s="23"/>
      <c r="B624" s="30" t="s">
        <v>2</v>
      </c>
      <c r="C624" s="27" t="s">
        <v>604</v>
      </c>
      <c r="D624" s="28" t="s">
        <v>219</v>
      </c>
      <c r="E624" s="29">
        <v>1500000</v>
      </c>
      <c r="F624" s="29">
        <v>1500000</v>
      </c>
      <c r="G624" s="52">
        <v>1400000</v>
      </c>
      <c r="H624" s="36">
        <f t="shared" si="25"/>
        <v>0.93333333333333335</v>
      </c>
      <c r="I624" s="36">
        <f t="shared" si="26"/>
        <v>0.93333333333333335</v>
      </c>
    </row>
    <row r="625" spans="1:9" s="7" customFormat="1" ht="26.4" x14ac:dyDescent="0.25">
      <c r="A625" s="23"/>
      <c r="B625" s="30" t="s">
        <v>605</v>
      </c>
      <c r="C625" s="27" t="s">
        <v>606</v>
      </c>
      <c r="D625" s="28"/>
      <c r="E625" s="29">
        <v>2075200</v>
      </c>
      <c r="F625" s="29">
        <v>2075200</v>
      </c>
      <c r="G625" s="52">
        <v>33500</v>
      </c>
      <c r="H625" s="36">
        <f t="shared" si="25"/>
        <v>1.614302235929067E-2</v>
      </c>
      <c r="I625" s="36">
        <f t="shared" si="26"/>
        <v>1.614302235929067E-2</v>
      </c>
    </row>
    <row r="626" spans="1:9" s="7" customFormat="1" x14ac:dyDescent="0.25">
      <c r="A626" s="23"/>
      <c r="B626" s="30" t="s">
        <v>47</v>
      </c>
      <c r="C626" s="27" t="s">
        <v>607</v>
      </c>
      <c r="D626" s="28"/>
      <c r="E626" s="29">
        <v>2075200</v>
      </c>
      <c r="F626" s="29">
        <v>2075200</v>
      </c>
      <c r="G626" s="52">
        <v>33500</v>
      </c>
      <c r="H626" s="36">
        <f t="shared" si="25"/>
        <v>1.614302235929067E-2</v>
      </c>
      <c r="I626" s="36">
        <f t="shared" si="26"/>
        <v>1.614302235929067E-2</v>
      </c>
    </row>
    <row r="627" spans="1:9" s="7" customFormat="1" ht="26.4" x14ac:dyDescent="0.25">
      <c r="A627" s="23"/>
      <c r="B627" s="30" t="s">
        <v>3</v>
      </c>
      <c r="C627" s="27" t="s">
        <v>607</v>
      </c>
      <c r="D627" s="28" t="s">
        <v>218</v>
      </c>
      <c r="E627" s="29">
        <v>2075200</v>
      </c>
      <c r="F627" s="29">
        <v>2075200</v>
      </c>
      <c r="G627" s="52">
        <v>33500</v>
      </c>
      <c r="H627" s="36">
        <f t="shared" si="25"/>
        <v>1.614302235929067E-2</v>
      </c>
      <c r="I627" s="36">
        <f t="shared" si="26"/>
        <v>1.614302235929067E-2</v>
      </c>
    </row>
    <row r="628" spans="1:9" s="7" customFormat="1" ht="26.4" x14ac:dyDescent="0.25">
      <c r="A628" s="23"/>
      <c r="B628" s="30" t="s">
        <v>2</v>
      </c>
      <c r="C628" s="27" t="s">
        <v>607</v>
      </c>
      <c r="D628" s="28" t="s">
        <v>219</v>
      </c>
      <c r="E628" s="29">
        <v>2075200</v>
      </c>
      <c r="F628" s="29">
        <v>2075200</v>
      </c>
      <c r="G628" s="52">
        <v>33500</v>
      </c>
      <c r="H628" s="36">
        <f t="shared" si="25"/>
        <v>1.614302235929067E-2</v>
      </c>
      <c r="I628" s="36">
        <f t="shared" si="26"/>
        <v>1.614302235929067E-2</v>
      </c>
    </row>
    <row r="629" spans="1:9" s="7" customFormat="1" ht="26.4" x14ac:dyDescent="0.25">
      <c r="A629" s="23"/>
      <c r="B629" s="26" t="s">
        <v>608</v>
      </c>
      <c r="C629" s="27" t="s">
        <v>609</v>
      </c>
      <c r="D629" s="28"/>
      <c r="E629" s="29">
        <v>133843700</v>
      </c>
      <c r="F629" s="29">
        <v>133843700</v>
      </c>
      <c r="G629" s="52">
        <v>14322566.9</v>
      </c>
      <c r="H629" s="36">
        <f t="shared" si="25"/>
        <v>0.10700964557913448</v>
      </c>
      <c r="I629" s="36">
        <f t="shared" si="26"/>
        <v>0.10700964557913448</v>
      </c>
    </row>
    <row r="630" spans="1:9" s="7" customFormat="1" x14ac:dyDescent="0.25">
      <c r="A630" s="23"/>
      <c r="B630" s="30" t="s">
        <v>46</v>
      </c>
      <c r="C630" s="27" t="s">
        <v>610</v>
      </c>
      <c r="D630" s="28"/>
      <c r="E630" s="29">
        <v>50873200</v>
      </c>
      <c r="F630" s="29">
        <v>50873200</v>
      </c>
      <c r="G630" s="52">
        <v>9003200</v>
      </c>
      <c r="H630" s="36">
        <f t="shared" si="25"/>
        <v>0.1769733376316017</v>
      </c>
      <c r="I630" s="36">
        <f t="shared" si="26"/>
        <v>0.1769733376316017</v>
      </c>
    </row>
    <row r="631" spans="1:9" s="7" customFormat="1" ht="39.6" x14ac:dyDescent="0.25">
      <c r="A631" s="23"/>
      <c r="B631" s="30" t="s">
        <v>45</v>
      </c>
      <c r="C631" s="27" t="s">
        <v>611</v>
      </c>
      <c r="D631" s="28"/>
      <c r="E631" s="29">
        <v>50873200</v>
      </c>
      <c r="F631" s="29">
        <v>50873200</v>
      </c>
      <c r="G631" s="52">
        <v>9003200</v>
      </c>
      <c r="H631" s="36">
        <f t="shared" si="25"/>
        <v>0.1769733376316017</v>
      </c>
      <c r="I631" s="36">
        <f t="shared" si="26"/>
        <v>0.1769733376316017</v>
      </c>
    </row>
    <row r="632" spans="1:9" s="7" customFormat="1" x14ac:dyDescent="0.25">
      <c r="A632" s="23"/>
      <c r="B632" s="30" t="s">
        <v>20</v>
      </c>
      <c r="C632" s="27" t="s">
        <v>612</v>
      </c>
      <c r="D632" s="28"/>
      <c r="E632" s="29">
        <v>50873200</v>
      </c>
      <c r="F632" s="29">
        <v>50873200</v>
      </c>
      <c r="G632" s="52">
        <v>9003200</v>
      </c>
      <c r="H632" s="36">
        <f t="shared" si="25"/>
        <v>0.1769733376316017</v>
      </c>
      <c r="I632" s="36">
        <f t="shared" si="26"/>
        <v>0.1769733376316017</v>
      </c>
    </row>
    <row r="633" spans="1:9" s="7" customFormat="1" x14ac:dyDescent="0.25">
      <c r="A633" s="23"/>
      <c r="B633" s="30" t="s">
        <v>5</v>
      </c>
      <c r="C633" s="27" t="s">
        <v>612</v>
      </c>
      <c r="D633" s="28" t="s">
        <v>222</v>
      </c>
      <c r="E633" s="29">
        <v>50873200</v>
      </c>
      <c r="F633" s="29">
        <v>50873200</v>
      </c>
      <c r="G633" s="52">
        <v>9003200</v>
      </c>
      <c r="H633" s="36">
        <f t="shared" si="25"/>
        <v>0.1769733376316017</v>
      </c>
      <c r="I633" s="36">
        <f t="shared" si="26"/>
        <v>0.1769733376316017</v>
      </c>
    </row>
    <row r="634" spans="1:9" s="7" customFormat="1" ht="39.6" x14ac:dyDescent="0.25">
      <c r="A634" s="23"/>
      <c r="B634" s="30" t="s">
        <v>19</v>
      </c>
      <c r="C634" s="27" t="s">
        <v>612</v>
      </c>
      <c r="D634" s="28" t="s">
        <v>223</v>
      </c>
      <c r="E634" s="29">
        <v>50873200</v>
      </c>
      <c r="F634" s="29">
        <v>50873200</v>
      </c>
      <c r="G634" s="52">
        <v>9003200</v>
      </c>
      <c r="H634" s="36">
        <f t="shared" si="25"/>
        <v>0.1769733376316017</v>
      </c>
      <c r="I634" s="36">
        <f t="shared" si="26"/>
        <v>0.1769733376316017</v>
      </c>
    </row>
    <row r="635" spans="1:9" s="7" customFormat="1" x14ac:dyDescent="0.25">
      <c r="A635" s="23"/>
      <c r="B635" s="30" t="s">
        <v>44</v>
      </c>
      <c r="C635" s="27" t="s">
        <v>613</v>
      </c>
      <c r="D635" s="28"/>
      <c r="E635" s="29">
        <v>82970500</v>
      </c>
      <c r="F635" s="29">
        <v>82970500</v>
      </c>
      <c r="G635" s="52">
        <v>5319366.9000000004</v>
      </c>
      <c r="H635" s="36">
        <f t="shared" si="25"/>
        <v>6.4111544464598866E-2</v>
      </c>
      <c r="I635" s="36">
        <f t="shared" si="26"/>
        <v>6.4111544464598866E-2</v>
      </c>
    </row>
    <row r="636" spans="1:9" s="7" customFormat="1" ht="26.4" x14ac:dyDescent="0.25">
      <c r="A636" s="23"/>
      <c r="B636" s="30" t="s">
        <v>43</v>
      </c>
      <c r="C636" s="27" t="s">
        <v>614</v>
      </c>
      <c r="D636" s="28"/>
      <c r="E636" s="29">
        <v>51210700</v>
      </c>
      <c r="F636" s="29">
        <v>51210700</v>
      </c>
      <c r="G636" s="52">
        <v>5319366.9000000004</v>
      </c>
      <c r="H636" s="36">
        <f t="shared" si="25"/>
        <v>0.10387217710361311</v>
      </c>
      <c r="I636" s="36">
        <f t="shared" si="26"/>
        <v>0.10387217710361311</v>
      </c>
    </row>
    <row r="637" spans="1:9" s="7" customFormat="1" x14ac:dyDescent="0.25">
      <c r="A637" s="23"/>
      <c r="B637" s="30" t="s">
        <v>18</v>
      </c>
      <c r="C637" s="27" t="s">
        <v>615</v>
      </c>
      <c r="D637" s="28"/>
      <c r="E637" s="29">
        <v>51210700</v>
      </c>
      <c r="F637" s="29">
        <v>51210700</v>
      </c>
      <c r="G637" s="52">
        <v>5319366.9000000004</v>
      </c>
      <c r="H637" s="36">
        <f t="shared" si="25"/>
        <v>0.10387217710361311</v>
      </c>
      <c r="I637" s="36">
        <f t="shared" si="26"/>
        <v>0.10387217710361311</v>
      </c>
    </row>
    <row r="638" spans="1:9" s="7" customFormat="1" ht="26.4" x14ac:dyDescent="0.25">
      <c r="A638" s="23"/>
      <c r="B638" s="30" t="s">
        <v>3</v>
      </c>
      <c r="C638" s="27" t="s">
        <v>615</v>
      </c>
      <c r="D638" s="28" t="s">
        <v>218</v>
      </c>
      <c r="E638" s="29">
        <v>51210700</v>
      </c>
      <c r="F638" s="29">
        <v>51210700</v>
      </c>
      <c r="G638" s="52">
        <v>5319366.9000000004</v>
      </c>
      <c r="H638" s="36">
        <f t="shared" si="25"/>
        <v>0.10387217710361311</v>
      </c>
      <c r="I638" s="36">
        <f t="shared" si="26"/>
        <v>0.10387217710361311</v>
      </c>
    </row>
    <row r="639" spans="1:9" s="7" customFormat="1" ht="26.4" x14ac:dyDescent="0.25">
      <c r="A639" s="23"/>
      <c r="B639" s="30" t="s">
        <v>2</v>
      </c>
      <c r="C639" s="27" t="s">
        <v>615</v>
      </c>
      <c r="D639" s="28" t="s">
        <v>219</v>
      </c>
      <c r="E639" s="29">
        <v>51210700</v>
      </c>
      <c r="F639" s="29">
        <v>51210700</v>
      </c>
      <c r="G639" s="52">
        <v>5319366.9000000004</v>
      </c>
      <c r="H639" s="36">
        <f t="shared" si="25"/>
        <v>0.10387217710361311</v>
      </c>
      <c r="I639" s="36">
        <f t="shared" si="26"/>
        <v>0.10387217710361311</v>
      </c>
    </row>
    <row r="640" spans="1:9" s="7" customFormat="1" ht="39.6" x14ac:dyDescent="0.25">
      <c r="A640" s="23"/>
      <c r="B640" s="30" t="s">
        <v>616</v>
      </c>
      <c r="C640" s="27" t="s">
        <v>617</v>
      </c>
      <c r="D640" s="28"/>
      <c r="E640" s="29">
        <v>31759800</v>
      </c>
      <c r="F640" s="29">
        <v>31759800</v>
      </c>
      <c r="G640" s="52">
        <v>0</v>
      </c>
      <c r="H640" s="36">
        <f t="shared" si="25"/>
        <v>0</v>
      </c>
      <c r="I640" s="36">
        <f t="shared" si="26"/>
        <v>0</v>
      </c>
    </row>
    <row r="641" spans="1:9" s="7" customFormat="1" ht="26.4" x14ac:dyDescent="0.25">
      <c r="A641" s="23"/>
      <c r="B641" s="30" t="s">
        <v>618</v>
      </c>
      <c r="C641" s="27" t="s">
        <v>619</v>
      </c>
      <c r="D641" s="28"/>
      <c r="E641" s="29">
        <v>30171800</v>
      </c>
      <c r="F641" s="29">
        <v>30171800</v>
      </c>
      <c r="G641" s="52">
        <v>0</v>
      </c>
      <c r="H641" s="36">
        <f t="shared" si="25"/>
        <v>0</v>
      </c>
      <c r="I641" s="36">
        <f t="shared" si="26"/>
        <v>0</v>
      </c>
    </row>
    <row r="642" spans="1:9" s="7" customFormat="1" ht="26.4" x14ac:dyDescent="0.25">
      <c r="A642" s="23"/>
      <c r="B642" s="30" t="s">
        <v>3</v>
      </c>
      <c r="C642" s="27" t="s">
        <v>619</v>
      </c>
      <c r="D642" s="28" t="s">
        <v>218</v>
      </c>
      <c r="E642" s="29">
        <v>30171800</v>
      </c>
      <c r="F642" s="29">
        <v>30171800</v>
      </c>
      <c r="G642" s="52">
        <v>0</v>
      </c>
      <c r="H642" s="36">
        <f t="shared" si="25"/>
        <v>0</v>
      </c>
      <c r="I642" s="36">
        <f t="shared" si="26"/>
        <v>0</v>
      </c>
    </row>
    <row r="643" spans="1:9" s="7" customFormat="1" ht="26.4" x14ac:dyDescent="0.25">
      <c r="A643" s="23"/>
      <c r="B643" s="30" t="s">
        <v>2</v>
      </c>
      <c r="C643" s="27" t="s">
        <v>619</v>
      </c>
      <c r="D643" s="28" t="s">
        <v>219</v>
      </c>
      <c r="E643" s="29">
        <v>30171800</v>
      </c>
      <c r="F643" s="29">
        <v>30171800</v>
      </c>
      <c r="G643" s="52">
        <v>0</v>
      </c>
      <c r="H643" s="36">
        <f t="shared" si="25"/>
        <v>0</v>
      </c>
      <c r="I643" s="36">
        <f t="shared" si="26"/>
        <v>0</v>
      </c>
    </row>
    <row r="644" spans="1:9" s="7" customFormat="1" ht="39.6" x14ac:dyDescent="0.25">
      <c r="A644" s="23"/>
      <c r="B644" s="30" t="s">
        <v>620</v>
      </c>
      <c r="C644" s="27" t="s">
        <v>621</v>
      </c>
      <c r="D644" s="28"/>
      <c r="E644" s="29">
        <v>1588000</v>
      </c>
      <c r="F644" s="29">
        <v>1588000</v>
      </c>
      <c r="G644" s="52">
        <v>0</v>
      </c>
      <c r="H644" s="36">
        <f t="shared" si="25"/>
        <v>0</v>
      </c>
      <c r="I644" s="36">
        <f t="shared" si="26"/>
        <v>0</v>
      </c>
    </row>
    <row r="645" spans="1:9" s="7" customFormat="1" ht="26.4" x14ac:dyDescent="0.25">
      <c r="A645" s="23"/>
      <c r="B645" s="30" t="s">
        <v>3</v>
      </c>
      <c r="C645" s="27" t="s">
        <v>621</v>
      </c>
      <c r="D645" s="28" t="s">
        <v>218</v>
      </c>
      <c r="E645" s="29">
        <v>1588000</v>
      </c>
      <c r="F645" s="29">
        <v>1588000</v>
      </c>
      <c r="G645" s="52">
        <v>0</v>
      </c>
      <c r="H645" s="36">
        <f t="shared" si="25"/>
        <v>0</v>
      </c>
      <c r="I645" s="36">
        <f t="shared" si="26"/>
        <v>0</v>
      </c>
    </row>
    <row r="646" spans="1:9" s="7" customFormat="1" ht="26.4" x14ac:dyDescent="0.25">
      <c r="A646" s="23"/>
      <c r="B646" s="30" t="s">
        <v>2</v>
      </c>
      <c r="C646" s="27" t="s">
        <v>621</v>
      </c>
      <c r="D646" s="28" t="s">
        <v>219</v>
      </c>
      <c r="E646" s="29">
        <v>1588000</v>
      </c>
      <c r="F646" s="29">
        <v>1588000</v>
      </c>
      <c r="G646" s="52">
        <v>0</v>
      </c>
      <c r="H646" s="36">
        <f t="shared" si="25"/>
        <v>0</v>
      </c>
      <c r="I646" s="36">
        <f t="shared" si="26"/>
        <v>0</v>
      </c>
    </row>
    <row r="647" spans="1:9" s="7" customFormat="1" ht="26.4" x14ac:dyDescent="0.25">
      <c r="A647" s="23"/>
      <c r="B647" s="26" t="s">
        <v>622</v>
      </c>
      <c r="C647" s="27" t="s">
        <v>623</v>
      </c>
      <c r="D647" s="28"/>
      <c r="E647" s="29">
        <v>33664200</v>
      </c>
      <c r="F647" s="29">
        <v>33664200</v>
      </c>
      <c r="G647" s="52">
        <v>16501817.119999999</v>
      </c>
      <c r="H647" s="36">
        <f t="shared" si="25"/>
        <v>0.49018889859257014</v>
      </c>
      <c r="I647" s="36">
        <f t="shared" si="26"/>
        <v>0.49018889859257014</v>
      </c>
    </row>
    <row r="648" spans="1:9" s="7" customFormat="1" ht="26.4" x14ac:dyDescent="0.25">
      <c r="A648" s="23"/>
      <c r="B648" s="30" t="s">
        <v>42</v>
      </c>
      <c r="C648" s="27" t="s">
        <v>624</v>
      </c>
      <c r="D648" s="28"/>
      <c r="E648" s="29">
        <v>28164200</v>
      </c>
      <c r="F648" s="29">
        <v>28164200</v>
      </c>
      <c r="G648" s="52">
        <v>16501817.119999999</v>
      </c>
      <c r="H648" s="36">
        <f t="shared" si="25"/>
        <v>0.58591464057207376</v>
      </c>
      <c r="I648" s="36">
        <f t="shared" si="26"/>
        <v>0.58591464057207376</v>
      </c>
    </row>
    <row r="649" spans="1:9" s="7" customFormat="1" ht="26.4" x14ac:dyDescent="0.25">
      <c r="A649" s="23"/>
      <c r="B649" s="30" t="s">
        <v>41</v>
      </c>
      <c r="C649" s="27" t="s">
        <v>625</v>
      </c>
      <c r="D649" s="28"/>
      <c r="E649" s="29">
        <v>2524400</v>
      </c>
      <c r="F649" s="29">
        <v>2524400</v>
      </c>
      <c r="G649" s="52">
        <v>919620.9</v>
      </c>
      <c r="H649" s="36">
        <f t="shared" si="25"/>
        <v>0.36429286167009983</v>
      </c>
      <c r="I649" s="36">
        <f t="shared" si="26"/>
        <v>0.36429286167009983</v>
      </c>
    </row>
    <row r="650" spans="1:9" s="7" customFormat="1" x14ac:dyDescent="0.25">
      <c r="A650" s="23"/>
      <c r="B650" s="30" t="s">
        <v>40</v>
      </c>
      <c r="C650" s="27" t="s">
        <v>626</v>
      </c>
      <c r="D650" s="28"/>
      <c r="E650" s="29">
        <v>2524400</v>
      </c>
      <c r="F650" s="29">
        <v>2524400</v>
      </c>
      <c r="G650" s="52">
        <v>919620.9</v>
      </c>
      <c r="H650" s="36">
        <f t="shared" si="25"/>
        <v>0.36429286167009983</v>
      </c>
      <c r="I650" s="36">
        <f t="shared" si="26"/>
        <v>0.36429286167009983</v>
      </c>
    </row>
    <row r="651" spans="1:9" s="7" customFormat="1" x14ac:dyDescent="0.25">
      <c r="A651" s="23"/>
      <c r="B651" s="30" t="s">
        <v>39</v>
      </c>
      <c r="C651" s="27" t="s">
        <v>626</v>
      </c>
      <c r="D651" s="28" t="s">
        <v>229</v>
      </c>
      <c r="E651" s="29">
        <v>2524400</v>
      </c>
      <c r="F651" s="29">
        <v>2524400</v>
      </c>
      <c r="G651" s="52">
        <v>919620.9</v>
      </c>
      <c r="H651" s="36">
        <f t="shared" si="25"/>
        <v>0.36429286167009983</v>
      </c>
      <c r="I651" s="36">
        <f t="shared" si="26"/>
        <v>0.36429286167009983</v>
      </c>
    </row>
    <row r="652" spans="1:9" s="7" customFormat="1" x14ac:dyDescent="0.25">
      <c r="A652" s="23"/>
      <c r="B652" s="30" t="s">
        <v>38</v>
      </c>
      <c r="C652" s="27" t="s">
        <v>626</v>
      </c>
      <c r="D652" s="28" t="s">
        <v>230</v>
      </c>
      <c r="E652" s="29">
        <v>2524400</v>
      </c>
      <c r="F652" s="29">
        <v>2524400</v>
      </c>
      <c r="G652" s="52">
        <v>919620.9</v>
      </c>
      <c r="H652" s="36">
        <f t="shared" si="25"/>
        <v>0.36429286167009983</v>
      </c>
      <c r="I652" s="36">
        <f t="shared" si="26"/>
        <v>0.36429286167009983</v>
      </c>
    </row>
    <row r="653" spans="1:9" s="7" customFormat="1" ht="26.4" x14ac:dyDescent="0.25">
      <c r="A653" s="23"/>
      <c r="B653" s="30" t="s">
        <v>37</v>
      </c>
      <c r="C653" s="27" t="s">
        <v>627</v>
      </c>
      <c r="D653" s="28"/>
      <c r="E653" s="29">
        <v>25639800</v>
      </c>
      <c r="F653" s="29">
        <v>25639800</v>
      </c>
      <c r="G653" s="52">
        <v>15582196.220000001</v>
      </c>
      <c r="H653" s="36">
        <f t="shared" si="25"/>
        <v>0.60773470229876991</v>
      </c>
      <c r="I653" s="36">
        <f t="shared" si="26"/>
        <v>0.60773470229876991</v>
      </c>
    </row>
    <row r="654" spans="1:9" s="7" customFormat="1" ht="26.4" x14ac:dyDescent="0.25">
      <c r="A654" s="23"/>
      <c r="B654" s="30" t="s">
        <v>36</v>
      </c>
      <c r="C654" s="27" t="s">
        <v>628</v>
      </c>
      <c r="D654" s="28"/>
      <c r="E654" s="29">
        <v>25639800</v>
      </c>
      <c r="F654" s="29">
        <v>25639800</v>
      </c>
      <c r="G654" s="52">
        <v>15582196.220000001</v>
      </c>
      <c r="H654" s="36">
        <f t="shared" si="25"/>
        <v>0.60773470229876991</v>
      </c>
      <c r="I654" s="36">
        <f t="shared" si="26"/>
        <v>0.60773470229876991</v>
      </c>
    </row>
    <row r="655" spans="1:9" s="7" customFormat="1" x14ac:dyDescent="0.25">
      <c r="A655" s="23"/>
      <c r="B655" s="30" t="s">
        <v>5</v>
      </c>
      <c r="C655" s="27" t="s">
        <v>628</v>
      </c>
      <c r="D655" s="28" t="s">
        <v>222</v>
      </c>
      <c r="E655" s="29">
        <v>25639800</v>
      </c>
      <c r="F655" s="29">
        <v>25639800</v>
      </c>
      <c r="G655" s="52">
        <v>15582196.220000001</v>
      </c>
      <c r="H655" s="36">
        <f t="shared" si="25"/>
        <v>0.60773470229876991</v>
      </c>
      <c r="I655" s="36">
        <f t="shared" si="26"/>
        <v>0.60773470229876991</v>
      </c>
    </row>
    <row r="656" spans="1:9" s="7" customFormat="1" ht="39.6" x14ac:dyDescent="0.25">
      <c r="A656" s="23"/>
      <c r="B656" s="44" t="s">
        <v>35</v>
      </c>
      <c r="C656" s="27" t="s">
        <v>628</v>
      </c>
      <c r="D656" s="28" t="s">
        <v>231</v>
      </c>
      <c r="E656" s="29">
        <v>25639800</v>
      </c>
      <c r="F656" s="29">
        <v>25639800</v>
      </c>
      <c r="G656" s="52">
        <v>15582196.220000001</v>
      </c>
      <c r="H656" s="36">
        <f t="shared" si="25"/>
        <v>0.60773470229876991</v>
      </c>
      <c r="I656" s="36">
        <f t="shared" si="26"/>
        <v>0.60773470229876991</v>
      </c>
    </row>
    <row r="657" spans="1:9" s="7" customFormat="1" x14ac:dyDescent="0.25">
      <c r="A657" s="23"/>
      <c r="B657" s="44" t="s">
        <v>629</v>
      </c>
      <c r="C657" s="27" t="s">
        <v>630</v>
      </c>
      <c r="D657" s="28"/>
      <c r="E657" s="29">
        <v>5500000</v>
      </c>
      <c r="F657" s="29">
        <v>5500000</v>
      </c>
      <c r="G657" s="52">
        <v>0</v>
      </c>
      <c r="H657" s="36">
        <f t="shared" si="25"/>
        <v>0</v>
      </c>
      <c r="I657" s="36">
        <f t="shared" si="26"/>
        <v>0</v>
      </c>
    </row>
    <row r="658" spans="1:9" s="7" customFormat="1" ht="39.6" x14ac:dyDescent="0.25">
      <c r="A658" s="23"/>
      <c r="B658" s="44" t="s">
        <v>631</v>
      </c>
      <c r="C658" s="27" t="s">
        <v>632</v>
      </c>
      <c r="D658" s="28"/>
      <c r="E658" s="29">
        <v>500000</v>
      </c>
      <c r="F658" s="29">
        <v>500000</v>
      </c>
      <c r="G658" s="52">
        <v>0</v>
      </c>
      <c r="H658" s="36">
        <f t="shared" si="25"/>
        <v>0</v>
      </c>
      <c r="I658" s="36">
        <f t="shared" si="26"/>
        <v>0</v>
      </c>
    </row>
    <row r="659" spans="1:9" s="7" customFormat="1" x14ac:dyDescent="0.25">
      <c r="A659" s="23"/>
      <c r="B659" s="44" t="s">
        <v>633</v>
      </c>
      <c r="C659" s="27" t="s">
        <v>634</v>
      </c>
      <c r="D659" s="28"/>
      <c r="E659" s="29">
        <v>500000</v>
      </c>
      <c r="F659" s="29">
        <v>500000</v>
      </c>
      <c r="G659" s="52">
        <v>0</v>
      </c>
      <c r="H659" s="36">
        <f t="shared" si="25"/>
        <v>0</v>
      </c>
      <c r="I659" s="36">
        <f t="shared" si="26"/>
        <v>0</v>
      </c>
    </row>
    <row r="660" spans="1:9" s="7" customFormat="1" x14ac:dyDescent="0.25">
      <c r="A660" s="23"/>
      <c r="B660" s="44" t="s">
        <v>5</v>
      </c>
      <c r="C660" s="27" t="s">
        <v>634</v>
      </c>
      <c r="D660" s="28" t="s">
        <v>222</v>
      </c>
      <c r="E660" s="29">
        <v>500000</v>
      </c>
      <c r="F660" s="29">
        <v>500000</v>
      </c>
      <c r="G660" s="52">
        <v>0</v>
      </c>
      <c r="H660" s="36">
        <f t="shared" si="25"/>
        <v>0</v>
      </c>
      <c r="I660" s="36">
        <f t="shared" si="26"/>
        <v>0</v>
      </c>
    </row>
    <row r="661" spans="1:9" s="7" customFormat="1" x14ac:dyDescent="0.25">
      <c r="A661" s="23"/>
      <c r="B661" s="44" t="s">
        <v>635</v>
      </c>
      <c r="C661" s="27" t="s">
        <v>634</v>
      </c>
      <c r="D661" s="28" t="s">
        <v>636</v>
      </c>
      <c r="E661" s="29">
        <v>500000</v>
      </c>
      <c r="F661" s="29">
        <v>500000</v>
      </c>
      <c r="G661" s="52">
        <v>0</v>
      </c>
      <c r="H661" s="36">
        <f t="shared" si="25"/>
        <v>0</v>
      </c>
      <c r="I661" s="36">
        <f t="shared" si="26"/>
        <v>0</v>
      </c>
    </row>
    <row r="662" spans="1:9" s="7" customFormat="1" ht="52.8" x14ac:dyDescent="0.25">
      <c r="A662" s="23"/>
      <c r="B662" s="44" t="s">
        <v>637</v>
      </c>
      <c r="C662" s="42" t="s">
        <v>638</v>
      </c>
      <c r="D662" s="28"/>
      <c r="E662" s="29">
        <v>5000000</v>
      </c>
      <c r="F662" s="29">
        <v>5000000</v>
      </c>
      <c r="G662" s="52">
        <v>0</v>
      </c>
      <c r="H662" s="36">
        <f t="shared" si="25"/>
        <v>0</v>
      </c>
      <c r="I662" s="36">
        <f t="shared" si="26"/>
        <v>0</v>
      </c>
    </row>
    <row r="663" spans="1:9" s="7" customFormat="1" x14ac:dyDescent="0.25">
      <c r="A663" s="23"/>
      <c r="B663" s="47" t="s">
        <v>733</v>
      </c>
      <c r="C663" s="40" t="s">
        <v>734</v>
      </c>
      <c r="D663" s="34"/>
      <c r="E663" s="29">
        <v>0</v>
      </c>
      <c r="F663" s="29">
        <v>0</v>
      </c>
      <c r="G663" s="52">
        <v>0</v>
      </c>
      <c r="H663" s="36">
        <v>0</v>
      </c>
      <c r="I663" s="36">
        <v>0</v>
      </c>
    </row>
    <row r="664" spans="1:9" s="7" customFormat="1" ht="26.4" x14ac:dyDescent="0.25">
      <c r="A664" s="23"/>
      <c r="B664" s="47" t="s">
        <v>3</v>
      </c>
      <c r="C664" s="40" t="s">
        <v>734</v>
      </c>
      <c r="D664" s="34" t="s">
        <v>218</v>
      </c>
      <c r="E664" s="29">
        <v>0</v>
      </c>
      <c r="F664" s="29">
        <v>0</v>
      </c>
      <c r="G664" s="52">
        <v>0</v>
      </c>
      <c r="H664" s="36">
        <v>0</v>
      </c>
      <c r="I664" s="36">
        <v>0</v>
      </c>
    </row>
    <row r="665" spans="1:9" s="7" customFormat="1" ht="26.4" x14ac:dyDescent="0.25">
      <c r="A665" s="23"/>
      <c r="B665" s="47" t="s">
        <v>2</v>
      </c>
      <c r="C665" s="40" t="s">
        <v>734</v>
      </c>
      <c r="D665" s="34" t="s">
        <v>219</v>
      </c>
      <c r="E665" s="29">
        <v>0</v>
      </c>
      <c r="F665" s="29">
        <v>0</v>
      </c>
      <c r="G665" s="52">
        <v>0</v>
      </c>
      <c r="H665" s="36">
        <v>0</v>
      </c>
      <c r="I665" s="36">
        <v>0</v>
      </c>
    </row>
    <row r="666" spans="1:9" s="7" customFormat="1" x14ac:dyDescent="0.25">
      <c r="A666" s="23"/>
      <c r="B666" s="44" t="s">
        <v>18</v>
      </c>
      <c r="C666" s="42" t="s">
        <v>639</v>
      </c>
      <c r="D666" s="28"/>
      <c r="E666" s="29">
        <v>5000000</v>
      </c>
      <c r="F666" s="29">
        <v>5000000</v>
      </c>
      <c r="G666" s="52">
        <v>0</v>
      </c>
      <c r="H666" s="36">
        <f t="shared" ref="H666:H723" si="27">G666/E666</f>
        <v>0</v>
      </c>
      <c r="I666" s="36">
        <f t="shared" ref="I666:I723" si="28">G666/F666</f>
        <v>0</v>
      </c>
    </row>
    <row r="667" spans="1:9" s="7" customFormat="1" x14ac:dyDescent="0.25">
      <c r="A667" s="23"/>
      <c r="B667" s="44" t="s">
        <v>5</v>
      </c>
      <c r="C667" s="42" t="s">
        <v>639</v>
      </c>
      <c r="D667" s="28" t="s">
        <v>222</v>
      </c>
      <c r="E667" s="29">
        <v>5000000</v>
      </c>
      <c r="F667" s="29">
        <v>5000000</v>
      </c>
      <c r="G667" s="52">
        <v>0</v>
      </c>
      <c r="H667" s="36">
        <f t="shared" si="27"/>
        <v>0</v>
      </c>
      <c r="I667" s="36">
        <f t="shared" si="28"/>
        <v>0</v>
      </c>
    </row>
    <row r="668" spans="1:9" s="7" customFormat="1" x14ac:dyDescent="0.25">
      <c r="A668" s="23"/>
      <c r="B668" s="44" t="s">
        <v>635</v>
      </c>
      <c r="C668" s="42" t="s">
        <v>639</v>
      </c>
      <c r="D668" s="28" t="s">
        <v>636</v>
      </c>
      <c r="E668" s="29">
        <v>5000000</v>
      </c>
      <c r="F668" s="29">
        <v>5000000</v>
      </c>
      <c r="G668" s="52">
        <v>0</v>
      </c>
      <c r="H668" s="36">
        <f t="shared" si="27"/>
        <v>0</v>
      </c>
      <c r="I668" s="36">
        <f t="shared" si="28"/>
        <v>0</v>
      </c>
    </row>
    <row r="669" spans="1:9" s="7" customFormat="1" ht="26.4" x14ac:dyDescent="0.25">
      <c r="A669" s="23"/>
      <c r="B669" s="26" t="s">
        <v>640</v>
      </c>
      <c r="C669" s="42" t="s">
        <v>641</v>
      </c>
      <c r="D669" s="28"/>
      <c r="E669" s="29">
        <v>28781000</v>
      </c>
      <c r="F669" s="29">
        <v>28781000</v>
      </c>
      <c r="G669" s="52">
        <v>3499086.02</v>
      </c>
      <c r="H669" s="36">
        <f t="shared" si="27"/>
        <v>0.12157624891421424</v>
      </c>
      <c r="I669" s="36">
        <f t="shared" si="28"/>
        <v>0.12157624891421424</v>
      </c>
    </row>
    <row r="670" spans="1:9" s="7" customFormat="1" ht="79.2" x14ac:dyDescent="0.25">
      <c r="A670" s="23"/>
      <c r="B670" s="30" t="s">
        <v>642</v>
      </c>
      <c r="C670" s="42" t="s">
        <v>643</v>
      </c>
      <c r="D670" s="28"/>
      <c r="E670" s="29">
        <v>1574000</v>
      </c>
      <c r="F670" s="29">
        <v>1574000</v>
      </c>
      <c r="G670" s="52">
        <v>453500</v>
      </c>
      <c r="H670" s="36">
        <f t="shared" si="27"/>
        <v>0.28811944091486658</v>
      </c>
      <c r="I670" s="36">
        <f t="shared" si="28"/>
        <v>0.28811944091486658</v>
      </c>
    </row>
    <row r="671" spans="1:9" s="7" customFormat="1" ht="26.4" x14ac:dyDescent="0.25">
      <c r="A671" s="23"/>
      <c r="B671" s="30" t="s">
        <v>34</v>
      </c>
      <c r="C671" s="27" t="s">
        <v>644</v>
      </c>
      <c r="D671" s="28"/>
      <c r="E671" s="29">
        <v>1574000</v>
      </c>
      <c r="F671" s="29">
        <v>1574000</v>
      </c>
      <c r="G671" s="52">
        <v>453500</v>
      </c>
      <c r="H671" s="36">
        <f t="shared" si="27"/>
        <v>0.28811944091486658</v>
      </c>
      <c r="I671" s="36">
        <f t="shared" si="28"/>
        <v>0.28811944091486658</v>
      </c>
    </row>
    <row r="672" spans="1:9" s="7" customFormat="1" ht="26.4" x14ac:dyDescent="0.25">
      <c r="A672" s="23"/>
      <c r="B672" s="30" t="s">
        <v>29</v>
      </c>
      <c r="C672" s="27" t="s">
        <v>644</v>
      </c>
      <c r="D672" s="28" t="s">
        <v>210</v>
      </c>
      <c r="E672" s="29">
        <v>1574000</v>
      </c>
      <c r="F672" s="29">
        <v>1574000</v>
      </c>
      <c r="G672" s="52">
        <v>453500</v>
      </c>
      <c r="H672" s="36">
        <f t="shared" si="27"/>
        <v>0.28811944091486658</v>
      </c>
      <c r="I672" s="36">
        <f t="shared" si="28"/>
        <v>0.28811944091486658</v>
      </c>
    </row>
    <row r="673" spans="1:9" s="7" customFormat="1" ht="26.4" x14ac:dyDescent="0.25">
      <c r="A673" s="23"/>
      <c r="B673" s="30" t="s">
        <v>33</v>
      </c>
      <c r="C673" s="27" t="s">
        <v>644</v>
      </c>
      <c r="D673" s="28" t="s">
        <v>213</v>
      </c>
      <c r="E673" s="29">
        <v>1574000</v>
      </c>
      <c r="F673" s="29">
        <v>1574000</v>
      </c>
      <c r="G673" s="52">
        <v>453500</v>
      </c>
      <c r="H673" s="36">
        <f t="shared" si="27"/>
        <v>0.28811944091486658</v>
      </c>
      <c r="I673" s="36">
        <f t="shared" si="28"/>
        <v>0.28811944091486658</v>
      </c>
    </row>
    <row r="674" spans="1:9" s="7" customFormat="1" ht="26.4" x14ac:dyDescent="0.25">
      <c r="A674" s="23"/>
      <c r="B674" s="30" t="s">
        <v>32</v>
      </c>
      <c r="C674" s="27" t="s">
        <v>645</v>
      </c>
      <c r="D674" s="28"/>
      <c r="E674" s="29">
        <v>49400</v>
      </c>
      <c r="F674" s="29">
        <v>49400</v>
      </c>
      <c r="G674" s="52">
        <v>0</v>
      </c>
      <c r="H674" s="36">
        <f t="shared" si="27"/>
        <v>0</v>
      </c>
      <c r="I674" s="36">
        <f t="shared" si="28"/>
        <v>0</v>
      </c>
    </row>
    <row r="675" spans="1:9" s="7" customFormat="1" x14ac:dyDescent="0.25">
      <c r="A675" s="23"/>
      <c r="B675" s="30" t="s">
        <v>18</v>
      </c>
      <c r="C675" s="27" t="s">
        <v>646</v>
      </c>
      <c r="D675" s="28"/>
      <c r="E675" s="29">
        <v>49400</v>
      </c>
      <c r="F675" s="29">
        <v>49400</v>
      </c>
      <c r="G675" s="52">
        <v>0</v>
      </c>
      <c r="H675" s="36">
        <f t="shared" si="27"/>
        <v>0</v>
      </c>
      <c r="I675" s="36">
        <f t="shared" si="28"/>
        <v>0</v>
      </c>
    </row>
    <row r="676" spans="1:9" s="7" customFormat="1" ht="26.4" x14ac:dyDescent="0.25">
      <c r="A676" s="23"/>
      <c r="B676" s="30" t="s">
        <v>3</v>
      </c>
      <c r="C676" s="27" t="s">
        <v>646</v>
      </c>
      <c r="D676" s="28" t="s">
        <v>218</v>
      </c>
      <c r="E676" s="29">
        <v>49400</v>
      </c>
      <c r="F676" s="29">
        <v>49400</v>
      </c>
      <c r="G676" s="52">
        <v>0</v>
      </c>
      <c r="H676" s="36">
        <f t="shared" si="27"/>
        <v>0</v>
      </c>
      <c r="I676" s="36">
        <f t="shared" si="28"/>
        <v>0</v>
      </c>
    </row>
    <row r="677" spans="1:9" s="7" customFormat="1" ht="26.4" x14ac:dyDescent="0.25">
      <c r="A677" s="23"/>
      <c r="B677" s="30" t="s">
        <v>2</v>
      </c>
      <c r="C677" s="27" t="s">
        <v>646</v>
      </c>
      <c r="D677" s="28" t="s">
        <v>219</v>
      </c>
      <c r="E677" s="29">
        <v>49400</v>
      </c>
      <c r="F677" s="29">
        <v>49400</v>
      </c>
      <c r="G677" s="52">
        <v>0</v>
      </c>
      <c r="H677" s="36">
        <f t="shared" si="27"/>
        <v>0</v>
      </c>
      <c r="I677" s="36">
        <f t="shared" si="28"/>
        <v>0</v>
      </c>
    </row>
    <row r="678" spans="1:9" s="7" customFormat="1" ht="26.4" x14ac:dyDescent="0.25">
      <c r="A678" s="23"/>
      <c r="B678" s="30" t="s">
        <v>31</v>
      </c>
      <c r="C678" s="27" t="s">
        <v>647</v>
      </c>
      <c r="D678" s="28"/>
      <c r="E678" s="29">
        <v>18300300</v>
      </c>
      <c r="F678" s="29">
        <v>18300300</v>
      </c>
      <c r="G678" s="52">
        <v>2365557.9900000002</v>
      </c>
      <c r="H678" s="36">
        <f t="shared" si="27"/>
        <v>0.12926334486319899</v>
      </c>
      <c r="I678" s="36">
        <f t="shared" si="28"/>
        <v>0.12926334486319899</v>
      </c>
    </row>
    <row r="679" spans="1:9" s="7" customFormat="1" ht="26.4" x14ac:dyDescent="0.25">
      <c r="A679" s="23"/>
      <c r="B679" s="30" t="s">
        <v>25</v>
      </c>
      <c r="C679" s="27" t="s">
        <v>648</v>
      </c>
      <c r="D679" s="28"/>
      <c r="E679" s="29">
        <v>18300300</v>
      </c>
      <c r="F679" s="29">
        <v>18300300</v>
      </c>
      <c r="G679" s="52">
        <v>2365557.9900000002</v>
      </c>
      <c r="H679" s="36">
        <f t="shared" si="27"/>
        <v>0.12926334486319899</v>
      </c>
      <c r="I679" s="36">
        <f t="shared" si="28"/>
        <v>0.12926334486319899</v>
      </c>
    </row>
    <row r="680" spans="1:9" s="7" customFormat="1" ht="26.4" x14ac:dyDescent="0.25">
      <c r="A680" s="23"/>
      <c r="B680" s="30" t="s">
        <v>29</v>
      </c>
      <c r="C680" s="27" t="s">
        <v>648</v>
      </c>
      <c r="D680" s="28" t="s">
        <v>210</v>
      </c>
      <c r="E680" s="29">
        <v>18300300</v>
      </c>
      <c r="F680" s="29">
        <v>18300300</v>
      </c>
      <c r="G680" s="52">
        <v>2365557.9900000002</v>
      </c>
      <c r="H680" s="36">
        <f t="shared" si="27"/>
        <v>0.12926334486319899</v>
      </c>
      <c r="I680" s="36">
        <f t="shared" si="28"/>
        <v>0.12926334486319899</v>
      </c>
    </row>
    <row r="681" spans="1:9" s="7" customFormat="1" x14ac:dyDescent="0.25">
      <c r="A681" s="23"/>
      <c r="B681" s="30" t="s">
        <v>28</v>
      </c>
      <c r="C681" s="27" t="s">
        <v>648</v>
      </c>
      <c r="D681" s="28" t="s">
        <v>212</v>
      </c>
      <c r="E681" s="29">
        <v>18300300</v>
      </c>
      <c r="F681" s="29">
        <v>18300300</v>
      </c>
      <c r="G681" s="52">
        <v>2365557.9900000002</v>
      </c>
      <c r="H681" s="36">
        <f t="shared" si="27"/>
        <v>0.12926334486319899</v>
      </c>
      <c r="I681" s="36">
        <f t="shared" si="28"/>
        <v>0.12926334486319899</v>
      </c>
    </row>
    <row r="682" spans="1:9" s="7" customFormat="1" ht="52.8" x14ac:dyDescent="0.25">
      <c r="A682" s="23"/>
      <c r="B682" s="30" t="s">
        <v>30</v>
      </c>
      <c r="C682" s="27" t="s">
        <v>649</v>
      </c>
      <c r="D682" s="28"/>
      <c r="E682" s="29">
        <v>8857300</v>
      </c>
      <c r="F682" s="29">
        <v>8857300</v>
      </c>
      <c r="G682" s="52">
        <v>680028.03</v>
      </c>
      <c r="H682" s="36">
        <f t="shared" si="27"/>
        <v>7.6775996071037453E-2</v>
      </c>
      <c r="I682" s="36">
        <f t="shared" si="28"/>
        <v>7.6775996071037453E-2</v>
      </c>
    </row>
    <row r="683" spans="1:9" s="7" customFormat="1" ht="26.4" x14ac:dyDescent="0.25">
      <c r="A683" s="23"/>
      <c r="B683" s="30" t="s">
        <v>25</v>
      </c>
      <c r="C683" s="27" t="s">
        <v>650</v>
      </c>
      <c r="D683" s="28"/>
      <c r="E683" s="29">
        <v>8857300</v>
      </c>
      <c r="F683" s="29">
        <v>8857300</v>
      </c>
      <c r="G683" s="52">
        <v>680028.03</v>
      </c>
      <c r="H683" s="36">
        <f t="shared" si="27"/>
        <v>7.6775996071037453E-2</v>
      </c>
      <c r="I683" s="36">
        <f t="shared" si="28"/>
        <v>7.6775996071037453E-2</v>
      </c>
    </row>
    <row r="684" spans="1:9" s="7" customFormat="1" ht="26.4" x14ac:dyDescent="0.25">
      <c r="A684" s="23"/>
      <c r="B684" s="30" t="s">
        <v>29</v>
      </c>
      <c r="C684" s="27" t="s">
        <v>650</v>
      </c>
      <c r="D684" s="28" t="s">
        <v>210</v>
      </c>
      <c r="E684" s="29">
        <v>8857300</v>
      </c>
      <c r="F684" s="29">
        <v>8857300</v>
      </c>
      <c r="G684" s="52">
        <v>680028.03</v>
      </c>
      <c r="H684" s="36">
        <f t="shared" si="27"/>
        <v>7.6775996071037453E-2</v>
      </c>
      <c r="I684" s="36">
        <f t="shared" si="28"/>
        <v>7.6775996071037453E-2</v>
      </c>
    </row>
    <row r="685" spans="1:9" s="7" customFormat="1" x14ac:dyDescent="0.25">
      <c r="A685" s="23"/>
      <c r="B685" s="30" t="s">
        <v>28</v>
      </c>
      <c r="C685" s="27" t="s">
        <v>650</v>
      </c>
      <c r="D685" s="28" t="s">
        <v>212</v>
      </c>
      <c r="E685" s="29">
        <v>8857300</v>
      </c>
      <c r="F685" s="29">
        <v>8857300</v>
      </c>
      <c r="G685" s="52">
        <v>680028.03</v>
      </c>
      <c r="H685" s="36">
        <f t="shared" si="27"/>
        <v>7.6775996071037453E-2</v>
      </c>
      <c r="I685" s="36">
        <f t="shared" si="28"/>
        <v>7.6775996071037453E-2</v>
      </c>
    </row>
    <row r="686" spans="1:9" s="7" customFormat="1" ht="26.4" x14ac:dyDescent="0.25">
      <c r="A686" s="23"/>
      <c r="B686" s="26" t="s">
        <v>651</v>
      </c>
      <c r="C686" s="27" t="s">
        <v>652</v>
      </c>
      <c r="D686" s="28"/>
      <c r="E686" s="29">
        <v>20851100</v>
      </c>
      <c r="F686" s="29">
        <v>22495681.879999999</v>
      </c>
      <c r="G686" s="52">
        <v>2602422.02</v>
      </c>
      <c r="H686" s="36">
        <f t="shared" si="27"/>
        <v>0.1248098191462321</v>
      </c>
      <c r="I686" s="36">
        <f t="shared" si="28"/>
        <v>0.11568540282007225</v>
      </c>
    </row>
    <row r="687" spans="1:9" s="7" customFormat="1" ht="26.4" x14ac:dyDescent="0.25">
      <c r="A687" s="23"/>
      <c r="B687" s="30" t="s">
        <v>653</v>
      </c>
      <c r="C687" s="27" t="s">
        <v>654</v>
      </c>
      <c r="D687" s="28"/>
      <c r="E687" s="29">
        <v>2658600</v>
      </c>
      <c r="F687" s="29">
        <v>2658600</v>
      </c>
      <c r="G687" s="52">
        <v>18000</v>
      </c>
      <c r="H687" s="36">
        <f t="shared" si="27"/>
        <v>6.7704807041299936E-3</v>
      </c>
      <c r="I687" s="36">
        <f t="shared" si="28"/>
        <v>6.7704807041299936E-3</v>
      </c>
    </row>
    <row r="688" spans="1:9" s="7" customFormat="1" x14ac:dyDescent="0.25">
      <c r="A688" s="23"/>
      <c r="B688" s="30" t="s">
        <v>18</v>
      </c>
      <c r="C688" s="27" t="s">
        <v>655</v>
      </c>
      <c r="D688" s="28"/>
      <c r="E688" s="29">
        <v>2658600</v>
      </c>
      <c r="F688" s="29">
        <v>2658600</v>
      </c>
      <c r="G688" s="52">
        <v>18000</v>
      </c>
      <c r="H688" s="36">
        <f t="shared" si="27"/>
        <v>6.7704807041299936E-3</v>
      </c>
      <c r="I688" s="36">
        <f t="shared" si="28"/>
        <v>6.7704807041299936E-3</v>
      </c>
    </row>
    <row r="689" spans="1:9" s="7" customFormat="1" ht="26.4" x14ac:dyDescent="0.25">
      <c r="A689" s="23"/>
      <c r="B689" s="30" t="s">
        <v>3</v>
      </c>
      <c r="C689" s="27" t="s">
        <v>655</v>
      </c>
      <c r="D689" s="28" t="s">
        <v>218</v>
      </c>
      <c r="E689" s="29">
        <v>2658600</v>
      </c>
      <c r="F689" s="29">
        <v>2658600</v>
      </c>
      <c r="G689" s="52">
        <v>18000</v>
      </c>
      <c r="H689" s="36">
        <f t="shared" si="27"/>
        <v>6.7704807041299936E-3</v>
      </c>
      <c r="I689" s="36">
        <f t="shared" si="28"/>
        <v>6.7704807041299936E-3</v>
      </c>
    </row>
    <row r="690" spans="1:9" s="7" customFormat="1" ht="26.4" x14ac:dyDescent="0.25">
      <c r="A690" s="23"/>
      <c r="B690" s="30" t="s">
        <v>2</v>
      </c>
      <c r="C690" s="42" t="s">
        <v>655</v>
      </c>
      <c r="D690" s="28" t="s">
        <v>219</v>
      </c>
      <c r="E690" s="29">
        <v>2658600</v>
      </c>
      <c r="F690" s="29">
        <v>2658600</v>
      </c>
      <c r="G690" s="52">
        <v>18000</v>
      </c>
      <c r="H690" s="36">
        <f t="shared" si="27"/>
        <v>6.7704807041299936E-3</v>
      </c>
      <c r="I690" s="36">
        <f t="shared" si="28"/>
        <v>6.7704807041299936E-3</v>
      </c>
    </row>
    <row r="691" spans="1:9" s="7" customFormat="1" ht="26.4" x14ac:dyDescent="0.25">
      <c r="A691" s="23"/>
      <c r="B691" s="30" t="s">
        <v>27</v>
      </c>
      <c r="C691" s="42" t="s">
        <v>656</v>
      </c>
      <c r="D691" s="28"/>
      <c r="E691" s="29">
        <v>16742500</v>
      </c>
      <c r="F691" s="29">
        <v>18387081.879999999</v>
      </c>
      <c r="G691" s="52">
        <v>2584422.02</v>
      </c>
      <c r="H691" s="36">
        <f t="shared" si="27"/>
        <v>0.15436296968791996</v>
      </c>
      <c r="I691" s="36">
        <f t="shared" si="28"/>
        <v>0.14055639915386073</v>
      </c>
    </row>
    <row r="692" spans="1:9" s="7" customFormat="1" ht="26.4" x14ac:dyDescent="0.25">
      <c r="A692" s="23"/>
      <c r="B692" s="32" t="s">
        <v>69</v>
      </c>
      <c r="C692" s="40" t="s">
        <v>735</v>
      </c>
      <c r="D692" s="34"/>
      <c r="E692" s="29">
        <v>0</v>
      </c>
      <c r="F692" s="29">
        <v>1644581.88</v>
      </c>
      <c r="G692" s="52">
        <v>1644581.88</v>
      </c>
      <c r="H692" s="36">
        <v>0</v>
      </c>
      <c r="I692" s="36">
        <f t="shared" si="28"/>
        <v>1</v>
      </c>
    </row>
    <row r="693" spans="1:9" s="7" customFormat="1" ht="26.4" x14ac:dyDescent="0.25">
      <c r="A693" s="23"/>
      <c r="B693" s="32" t="s">
        <v>68</v>
      </c>
      <c r="C693" s="40" t="s">
        <v>735</v>
      </c>
      <c r="D693" s="34" t="s">
        <v>225</v>
      </c>
      <c r="E693" s="29">
        <v>0</v>
      </c>
      <c r="F693" s="29">
        <v>1644581.88</v>
      </c>
      <c r="G693" s="52">
        <v>1644581.88</v>
      </c>
      <c r="H693" s="36">
        <v>0</v>
      </c>
      <c r="I693" s="36">
        <f t="shared" si="28"/>
        <v>1</v>
      </c>
    </row>
    <row r="694" spans="1:9" s="7" customFormat="1" x14ac:dyDescent="0.25">
      <c r="A694" s="23"/>
      <c r="B694" s="32" t="s">
        <v>67</v>
      </c>
      <c r="C694" s="40" t="s">
        <v>735</v>
      </c>
      <c r="D694" s="34" t="s">
        <v>226</v>
      </c>
      <c r="E694" s="29"/>
      <c r="F694" s="29">
        <v>1644581.88</v>
      </c>
      <c r="G694" s="52">
        <v>1644581.88</v>
      </c>
      <c r="H694" s="36">
        <v>0</v>
      </c>
      <c r="I694" s="36">
        <f t="shared" si="28"/>
        <v>1</v>
      </c>
    </row>
    <row r="695" spans="1:9" s="7" customFormat="1" x14ac:dyDescent="0.25">
      <c r="A695" s="23"/>
      <c r="B695" s="30" t="s">
        <v>20</v>
      </c>
      <c r="C695" s="42" t="s">
        <v>657</v>
      </c>
      <c r="D695" s="28"/>
      <c r="E695" s="29">
        <v>1000000</v>
      </c>
      <c r="F695" s="29">
        <v>1000000</v>
      </c>
      <c r="G695" s="52">
        <v>0</v>
      </c>
      <c r="H695" s="36">
        <f t="shared" si="27"/>
        <v>0</v>
      </c>
      <c r="I695" s="36">
        <f t="shared" si="28"/>
        <v>0</v>
      </c>
    </row>
    <row r="696" spans="1:9" s="7" customFormat="1" x14ac:dyDescent="0.25">
      <c r="A696" s="23"/>
      <c r="B696" s="30" t="s">
        <v>5</v>
      </c>
      <c r="C696" s="27" t="s">
        <v>657</v>
      </c>
      <c r="D696" s="28" t="s">
        <v>222</v>
      </c>
      <c r="E696" s="29">
        <v>1000000</v>
      </c>
      <c r="F696" s="29">
        <v>1000000</v>
      </c>
      <c r="G696" s="52">
        <v>0</v>
      </c>
      <c r="H696" s="36">
        <f t="shared" si="27"/>
        <v>0</v>
      </c>
      <c r="I696" s="36">
        <f t="shared" si="28"/>
        <v>0</v>
      </c>
    </row>
    <row r="697" spans="1:9" s="7" customFormat="1" ht="39.6" x14ac:dyDescent="0.25">
      <c r="A697" s="23"/>
      <c r="B697" s="30" t="s">
        <v>19</v>
      </c>
      <c r="C697" s="27" t="s">
        <v>657</v>
      </c>
      <c r="D697" s="28" t="s">
        <v>223</v>
      </c>
      <c r="E697" s="29">
        <v>1000000</v>
      </c>
      <c r="F697" s="29">
        <v>1000000</v>
      </c>
      <c r="G697" s="52">
        <v>0</v>
      </c>
      <c r="H697" s="36">
        <f t="shared" si="27"/>
        <v>0</v>
      </c>
      <c r="I697" s="36">
        <f t="shared" si="28"/>
        <v>0</v>
      </c>
    </row>
    <row r="698" spans="1:9" s="7" customFormat="1" x14ac:dyDescent="0.25">
      <c r="A698" s="23"/>
      <c r="B698" s="30" t="s">
        <v>18</v>
      </c>
      <c r="C698" s="27" t="s">
        <v>658</v>
      </c>
      <c r="D698" s="28"/>
      <c r="E698" s="29">
        <v>15742500</v>
      </c>
      <c r="F698" s="29">
        <v>15742500</v>
      </c>
      <c r="G698" s="52">
        <v>939840.14</v>
      </c>
      <c r="H698" s="36">
        <f t="shared" si="27"/>
        <v>5.9700818802604416E-2</v>
      </c>
      <c r="I698" s="36">
        <f t="shared" si="28"/>
        <v>5.9700818802604416E-2</v>
      </c>
    </row>
    <row r="699" spans="1:9" s="7" customFormat="1" ht="26.4" x14ac:dyDescent="0.25">
      <c r="A699" s="23"/>
      <c r="B699" s="30" t="s">
        <v>3</v>
      </c>
      <c r="C699" s="27" t="s">
        <v>658</v>
      </c>
      <c r="D699" s="28" t="s">
        <v>218</v>
      </c>
      <c r="E699" s="29">
        <v>15672500</v>
      </c>
      <c r="F699" s="29">
        <v>15672500</v>
      </c>
      <c r="G699" s="52">
        <v>930824.14</v>
      </c>
      <c r="H699" s="36">
        <f t="shared" si="27"/>
        <v>5.9392192694209603E-2</v>
      </c>
      <c r="I699" s="36">
        <f t="shared" si="28"/>
        <v>5.9392192694209603E-2</v>
      </c>
    </row>
    <row r="700" spans="1:9" s="7" customFormat="1" ht="26.4" x14ac:dyDescent="0.25">
      <c r="A700" s="23"/>
      <c r="B700" s="30" t="s">
        <v>2</v>
      </c>
      <c r="C700" s="27" t="s">
        <v>658</v>
      </c>
      <c r="D700" s="28" t="s">
        <v>219</v>
      </c>
      <c r="E700" s="29">
        <v>15672500</v>
      </c>
      <c r="F700" s="29">
        <v>15672500</v>
      </c>
      <c r="G700" s="52">
        <v>930824.14</v>
      </c>
      <c r="H700" s="36">
        <f t="shared" si="27"/>
        <v>5.9392192694209603E-2</v>
      </c>
      <c r="I700" s="36">
        <f t="shared" si="28"/>
        <v>5.9392192694209603E-2</v>
      </c>
    </row>
    <row r="701" spans="1:9" s="7" customFormat="1" ht="26.4" x14ac:dyDescent="0.25">
      <c r="A701" s="23"/>
      <c r="B701" s="32" t="s">
        <v>68</v>
      </c>
      <c r="C701" s="33" t="s">
        <v>658</v>
      </c>
      <c r="D701" s="34" t="s">
        <v>225</v>
      </c>
      <c r="E701" s="29"/>
      <c r="F701" s="29">
        <v>0</v>
      </c>
      <c r="G701" s="52">
        <v>0</v>
      </c>
      <c r="H701" s="36"/>
      <c r="I701" s="36"/>
    </row>
    <row r="702" spans="1:9" s="7" customFormat="1" x14ac:dyDescent="0.25">
      <c r="A702" s="23"/>
      <c r="B702" s="32" t="s">
        <v>67</v>
      </c>
      <c r="C702" s="33" t="s">
        <v>658</v>
      </c>
      <c r="D702" s="34" t="s">
        <v>226</v>
      </c>
      <c r="E702" s="29"/>
      <c r="F702" s="29">
        <v>0</v>
      </c>
      <c r="G702" s="52">
        <v>0</v>
      </c>
      <c r="H702" s="36"/>
      <c r="I702" s="36"/>
    </row>
    <row r="703" spans="1:9" s="7" customFormat="1" x14ac:dyDescent="0.25">
      <c r="A703" s="23"/>
      <c r="B703" s="30" t="s">
        <v>5</v>
      </c>
      <c r="C703" s="27" t="s">
        <v>658</v>
      </c>
      <c r="D703" s="28" t="s">
        <v>222</v>
      </c>
      <c r="E703" s="29">
        <v>70000</v>
      </c>
      <c r="F703" s="29">
        <v>70000</v>
      </c>
      <c r="G703" s="52">
        <v>9016</v>
      </c>
      <c r="H703" s="36">
        <f t="shared" si="27"/>
        <v>0.1288</v>
      </c>
      <c r="I703" s="36">
        <f t="shared" si="28"/>
        <v>0.1288</v>
      </c>
    </row>
    <row r="704" spans="1:9" s="7" customFormat="1" x14ac:dyDescent="0.25">
      <c r="A704" s="23"/>
      <c r="B704" s="30" t="s">
        <v>9</v>
      </c>
      <c r="C704" s="27" t="s">
        <v>658</v>
      </c>
      <c r="D704" s="28" t="s">
        <v>228</v>
      </c>
      <c r="E704" s="29">
        <v>70000</v>
      </c>
      <c r="F704" s="29">
        <v>70000</v>
      </c>
      <c r="G704" s="52">
        <v>9016</v>
      </c>
      <c r="H704" s="36">
        <f t="shared" si="27"/>
        <v>0.1288</v>
      </c>
      <c r="I704" s="36">
        <f t="shared" si="28"/>
        <v>0.1288</v>
      </c>
    </row>
    <row r="705" spans="1:9" s="7" customFormat="1" ht="26.4" x14ac:dyDescent="0.25">
      <c r="A705" s="23"/>
      <c r="B705" s="30" t="s">
        <v>26</v>
      </c>
      <c r="C705" s="27" t="s">
        <v>659</v>
      </c>
      <c r="D705" s="28"/>
      <c r="E705" s="29">
        <v>1450000</v>
      </c>
      <c r="F705" s="29">
        <v>1450000</v>
      </c>
      <c r="G705" s="52">
        <v>0</v>
      </c>
      <c r="H705" s="36">
        <f t="shared" si="27"/>
        <v>0</v>
      </c>
      <c r="I705" s="36">
        <f t="shared" si="28"/>
        <v>0</v>
      </c>
    </row>
    <row r="706" spans="1:9" s="7" customFormat="1" x14ac:dyDescent="0.25">
      <c r="A706" s="23"/>
      <c r="B706" s="30" t="s">
        <v>18</v>
      </c>
      <c r="C706" s="27" t="s">
        <v>660</v>
      </c>
      <c r="D706" s="28"/>
      <c r="E706" s="29">
        <v>1450000</v>
      </c>
      <c r="F706" s="29">
        <v>1450000</v>
      </c>
      <c r="G706" s="52">
        <v>0</v>
      </c>
      <c r="H706" s="36">
        <f t="shared" si="27"/>
        <v>0</v>
      </c>
      <c r="I706" s="36">
        <f t="shared" si="28"/>
        <v>0</v>
      </c>
    </row>
    <row r="707" spans="1:9" s="7" customFormat="1" ht="26.4" x14ac:dyDescent="0.25">
      <c r="A707" s="23"/>
      <c r="B707" s="30" t="s">
        <v>3</v>
      </c>
      <c r="C707" s="27" t="s">
        <v>660</v>
      </c>
      <c r="D707" s="28" t="s">
        <v>218</v>
      </c>
      <c r="E707" s="29">
        <v>1450000</v>
      </c>
      <c r="F707" s="29">
        <v>1450000</v>
      </c>
      <c r="G707" s="52">
        <v>0</v>
      </c>
      <c r="H707" s="36">
        <f t="shared" si="27"/>
        <v>0</v>
      </c>
      <c r="I707" s="36">
        <f t="shared" si="28"/>
        <v>0</v>
      </c>
    </row>
    <row r="708" spans="1:9" s="7" customFormat="1" ht="26.4" x14ac:dyDescent="0.25">
      <c r="A708" s="23"/>
      <c r="B708" s="30" t="s">
        <v>2</v>
      </c>
      <c r="C708" s="27" t="s">
        <v>660</v>
      </c>
      <c r="D708" s="28" t="s">
        <v>219</v>
      </c>
      <c r="E708" s="29">
        <v>1450000</v>
      </c>
      <c r="F708" s="29">
        <v>1450000</v>
      </c>
      <c r="G708" s="52">
        <v>0</v>
      </c>
      <c r="H708" s="36">
        <f t="shared" si="27"/>
        <v>0</v>
      </c>
      <c r="I708" s="36">
        <f t="shared" si="28"/>
        <v>0</v>
      </c>
    </row>
    <row r="709" spans="1:9" s="7" customFormat="1" ht="26.4" x14ac:dyDescent="0.25">
      <c r="A709" s="23"/>
      <c r="B709" s="26" t="s">
        <v>661</v>
      </c>
      <c r="C709" s="27" t="s">
        <v>662</v>
      </c>
      <c r="D709" s="28"/>
      <c r="E709" s="29">
        <v>428060100</v>
      </c>
      <c r="F709" s="29">
        <v>427512700</v>
      </c>
      <c r="G709" s="52">
        <v>81090652.379999995</v>
      </c>
      <c r="H709" s="36">
        <f t="shared" si="27"/>
        <v>0.18943754014915193</v>
      </c>
      <c r="I709" s="36">
        <f t="shared" si="28"/>
        <v>0.18968010162037291</v>
      </c>
    </row>
    <row r="710" spans="1:9" s="7" customFormat="1" ht="26.4" x14ac:dyDescent="0.25">
      <c r="A710" s="23"/>
      <c r="B710" s="30" t="s">
        <v>663</v>
      </c>
      <c r="C710" s="27" t="s">
        <v>664</v>
      </c>
      <c r="D710" s="28"/>
      <c r="E710" s="29">
        <v>1012000</v>
      </c>
      <c r="F710" s="29">
        <v>1012000</v>
      </c>
      <c r="G710" s="52">
        <v>165000</v>
      </c>
      <c r="H710" s="36">
        <f t="shared" si="27"/>
        <v>0.16304347826086957</v>
      </c>
      <c r="I710" s="36">
        <f t="shared" si="28"/>
        <v>0.16304347826086957</v>
      </c>
    </row>
    <row r="711" spans="1:9" s="7" customFormat="1" ht="39.6" x14ac:dyDescent="0.25">
      <c r="A711" s="23"/>
      <c r="B711" s="30" t="s">
        <v>665</v>
      </c>
      <c r="C711" s="27" t="s">
        <v>666</v>
      </c>
      <c r="D711" s="28"/>
      <c r="E711" s="29">
        <v>1012000</v>
      </c>
      <c r="F711" s="29">
        <v>1012000</v>
      </c>
      <c r="G711" s="52">
        <v>165000</v>
      </c>
      <c r="H711" s="36">
        <f t="shared" si="27"/>
        <v>0.16304347826086957</v>
      </c>
      <c r="I711" s="36">
        <f t="shared" si="28"/>
        <v>0.16304347826086957</v>
      </c>
    </row>
    <row r="712" spans="1:9" s="7" customFormat="1" x14ac:dyDescent="0.25">
      <c r="A712" s="23"/>
      <c r="B712" s="30" t="s">
        <v>18</v>
      </c>
      <c r="C712" s="27" t="s">
        <v>667</v>
      </c>
      <c r="D712" s="28"/>
      <c r="E712" s="29">
        <v>1012000</v>
      </c>
      <c r="F712" s="29">
        <v>1012000</v>
      </c>
      <c r="G712" s="52">
        <v>165000</v>
      </c>
      <c r="H712" s="36">
        <f t="shared" si="27"/>
        <v>0.16304347826086957</v>
      </c>
      <c r="I712" s="36">
        <f t="shared" si="28"/>
        <v>0.16304347826086957</v>
      </c>
    </row>
    <row r="713" spans="1:9" s="7" customFormat="1" ht="52.8" x14ac:dyDescent="0.25">
      <c r="A713" s="23"/>
      <c r="B713" s="30" t="s">
        <v>7</v>
      </c>
      <c r="C713" s="27" t="s">
        <v>667</v>
      </c>
      <c r="D713" s="28" t="s">
        <v>214</v>
      </c>
      <c r="E713" s="29">
        <v>573700</v>
      </c>
      <c r="F713" s="29">
        <v>573700</v>
      </c>
      <c r="G713" s="52">
        <v>0</v>
      </c>
      <c r="H713" s="36">
        <f t="shared" si="27"/>
        <v>0</v>
      </c>
      <c r="I713" s="36">
        <f t="shared" si="28"/>
        <v>0</v>
      </c>
    </row>
    <row r="714" spans="1:9" s="7" customFormat="1" ht="26.4" x14ac:dyDescent="0.25">
      <c r="A714" s="23"/>
      <c r="B714" s="30" t="s">
        <v>6</v>
      </c>
      <c r="C714" s="27" t="s">
        <v>667</v>
      </c>
      <c r="D714" s="28" t="s">
        <v>221</v>
      </c>
      <c r="E714" s="29">
        <v>573700</v>
      </c>
      <c r="F714" s="29">
        <v>573700</v>
      </c>
      <c r="G714" s="52">
        <v>0</v>
      </c>
      <c r="H714" s="36">
        <f t="shared" si="27"/>
        <v>0</v>
      </c>
      <c r="I714" s="36">
        <f t="shared" si="28"/>
        <v>0</v>
      </c>
    </row>
    <row r="715" spans="1:9" s="7" customFormat="1" ht="26.4" x14ac:dyDescent="0.25">
      <c r="A715" s="23"/>
      <c r="B715" s="30" t="s">
        <v>3</v>
      </c>
      <c r="C715" s="27" t="s">
        <v>667</v>
      </c>
      <c r="D715" s="28" t="s">
        <v>218</v>
      </c>
      <c r="E715" s="29">
        <v>438300</v>
      </c>
      <c r="F715" s="29">
        <v>438300</v>
      </c>
      <c r="G715" s="52">
        <v>165000</v>
      </c>
      <c r="H715" s="36">
        <f t="shared" si="27"/>
        <v>0.37645448323066394</v>
      </c>
      <c r="I715" s="36">
        <f t="shared" si="28"/>
        <v>0.37645448323066394</v>
      </c>
    </row>
    <row r="716" spans="1:9" s="7" customFormat="1" ht="26.4" x14ac:dyDescent="0.25">
      <c r="A716" s="23"/>
      <c r="B716" s="30" t="s">
        <v>2</v>
      </c>
      <c r="C716" s="27" t="s">
        <v>667</v>
      </c>
      <c r="D716" s="28" t="s">
        <v>219</v>
      </c>
      <c r="E716" s="29">
        <v>438300</v>
      </c>
      <c r="F716" s="29">
        <v>438300</v>
      </c>
      <c r="G716" s="52">
        <v>165000</v>
      </c>
      <c r="H716" s="36">
        <f t="shared" si="27"/>
        <v>0.37645448323066394</v>
      </c>
      <c r="I716" s="36">
        <f t="shared" si="28"/>
        <v>0.37645448323066394</v>
      </c>
    </row>
    <row r="717" spans="1:9" s="7" customFormat="1" ht="26.4" x14ac:dyDescent="0.25">
      <c r="A717" s="23"/>
      <c r="B717" s="30" t="s">
        <v>668</v>
      </c>
      <c r="C717" s="27" t="s">
        <v>669</v>
      </c>
      <c r="D717" s="28"/>
      <c r="E717" s="29">
        <v>60000</v>
      </c>
      <c r="F717" s="29">
        <v>60000</v>
      </c>
      <c r="G717" s="52">
        <v>0</v>
      </c>
      <c r="H717" s="36">
        <f t="shared" si="27"/>
        <v>0</v>
      </c>
      <c r="I717" s="36">
        <f t="shared" si="28"/>
        <v>0</v>
      </c>
    </row>
    <row r="718" spans="1:9" s="7" customFormat="1" ht="39.6" x14ac:dyDescent="0.25">
      <c r="A718" s="23"/>
      <c r="B718" s="30" t="s">
        <v>670</v>
      </c>
      <c r="C718" s="27" t="s">
        <v>671</v>
      </c>
      <c r="D718" s="28"/>
      <c r="E718" s="29">
        <v>60000</v>
      </c>
      <c r="F718" s="29">
        <v>60000</v>
      </c>
      <c r="G718" s="52">
        <v>0</v>
      </c>
      <c r="H718" s="36">
        <f t="shared" si="27"/>
        <v>0</v>
      </c>
      <c r="I718" s="36">
        <f t="shared" si="28"/>
        <v>0</v>
      </c>
    </row>
    <row r="719" spans="1:9" s="7" customFormat="1" x14ac:dyDescent="0.25">
      <c r="A719" s="23"/>
      <c r="B719" s="30" t="s">
        <v>18</v>
      </c>
      <c r="C719" s="27" t="s">
        <v>672</v>
      </c>
      <c r="D719" s="28"/>
      <c r="E719" s="29">
        <v>60000</v>
      </c>
      <c r="F719" s="29">
        <v>60000</v>
      </c>
      <c r="G719" s="52">
        <v>0</v>
      </c>
      <c r="H719" s="36">
        <f t="shared" si="27"/>
        <v>0</v>
      </c>
      <c r="I719" s="36">
        <f t="shared" si="28"/>
        <v>0</v>
      </c>
    </row>
    <row r="720" spans="1:9" s="7" customFormat="1" x14ac:dyDescent="0.25">
      <c r="A720" s="23"/>
      <c r="B720" s="30" t="s">
        <v>1</v>
      </c>
      <c r="C720" s="27" t="s">
        <v>672</v>
      </c>
      <c r="D720" s="28" t="s">
        <v>216</v>
      </c>
      <c r="E720" s="29">
        <v>60000</v>
      </c>
      <c r="F720" s="29">
        <v>60000</v>
      </c>
      <c r="G720" s="52">
        <v>0</v>
      </c>
      <c r="H720" s="36">
        <f t="shared" si="27"/>
        <v>0</v>
      </c>
      <c r="I720" s="36">
        <f t="shared" si="28"/>
        <v>0</v>
      </c>
    </row>
    <row r="721" spans="1:9" s="7" customFormat="1" x14ac:dyDescent="0.25">
      <c r="A721" s="23"/>
      <c r="B721" s="30" t="s">
        <v>22</v>
      </c>
      <c r="C721" s="27" t="s">
        <v>672</v>
      </c>
      <c r="D721" s="28" t="s">
        <v>227</v>
      </c>
      <c r="E721" s="29">
        <v>60000</v>
      </c>
      <c r="F721" s="29">
        <v>60000</v>
      </c>
      <c r="G721" s="52">
        <v>0</v>
      </c>
      <c r="H721" s="36">
        <f t="shared" si="27"/>
        <v>0</v>
      </c>
      <c r="I721" s="36">
        <f t="shared" si="28"/>
        <v>0</v>
      </c>
    </row>
    <row r="722" spans="1:9" s="7" customFormat="1" ht="39.6" x14ac:dyDescent="0.25">
      <c r="A722" s="23"/>
      <c r="B722" s="30" t="s">
        <v>673</v>
      </c>
      <c r="C722" s="27" t="s">
        <v>674</v>
      </c>
      <c r="D722" s="28"/>
      <c r="E722" s="29">
        <v>426988100</v>
      </c>
      <c r="F722" s="29">
        <v>426440700</v>
      </c>
      <c r="G722" s="52">
        <v>80925652.379999995</v>
      </c>
      <c r="H722" s="36">
        <f t="shared" si="27"/>
        <v>0.18952671603728533</v>
      </c>
      <c r="I722" s="36">
        <f t="shared" si="28"/>
        <v>0.189770001737639</v>
      </c>
    </row>
    <row r="723" spans="1:9" s="7" customFormat="1" ht="39.6" x14ac:dyDescent="0.25">
      <c r="A723" s="23"/>
      <c r="B723" s="30" t="s">
        <v>675</v>
      </c>
      <c r="C723" s="27" t="s">
        <v>676</v>
      </c>
      <c r="D723" s="28"/>
      <c r="E723" s="29">
        <v>426988100</v>
      </c>
      <c r="F723" s="29">
        <v>426440700</v>
      </c>
      <c r="G723" s="52">
        <v>80925652.379999995</v>
      </c>
      <c r="H723" s="36">
        <f t="shared" si="27"/>
        <v>0.18952671603728533</v>
      </c>
      <c r="I723" s="36">
        <f t="shared" si="28"/>
        <v>0.189770001737639</v>
      </c>
    </row>
    <row r="724" spans="1:9" s="7" customFormat="1" ht="26.4" x14ac:dyDescent="0.25">
      <c r="A724" s="23"/>
      <c r="B724" s="30" t="s">
        <v>25</v>
      </c>
      <c r="C724" s="27" t="s">
        <v>677</v>
      </c>
      <c r="D724" s="28"/>
      <c r="E724" s="29">
        <v>152325300</v>
      </c>
      <c r="F724" s="29">
        <v>152325300</v>
      </c>
      <c r="G724" s="52">
        <v>23077952.100000001</v>
      </c>
      <c r="H724" s="36">
        <f t="shared" ref="H724:H787" si="29">G724/E724</f>
        <v>0.1515043929012449</v>
      </c>
      <c r="I724" s="36">
        <f t="shared" ref="I724:I787" si="30">G724/F724</f>
        <v>0.1515043929012449</v>
      </c>
    </row>
    <row r="725" spans="1:9" s="7" customFormat="1" ht="52.8" x14ac:dyDescent="0.25">
      <c r="A725" s="23"/>
      <c r="B725" s="30" t="s">
        <v>7</v>
      </c>
      <c r="C725" s="27" t="s">
        <v>677</v>
      </c>
      <c r="D725" s="28" t="s">
        <v>214</v>
      </c>
      <c r="E725" s="29">
        <v>134466100</v>
      </c>
      <c r="F725" s="29">
        <v>134466100</v>
      </c>
      <c r="G725" s="52">
        <v>21555878.510000002</v>
      </c>
      <c r="H725" s="36">
        <f t="shared" si="29"/>
        <v>0.16030715927657604</v>
      </c>
      <c r="I725" s="36">
        <f t="shared" si="30"/>
        <v>0.16030715927657604</v>
      </c>
    </row>
    <row r="726" spans="1:9" s="7" customFormat="1" x14ac:dyDescent="0.25">
      <c r="A726" s="23"/>
      <c r="B726" s="30" t="s">
        <v>24</v>
      </c>
      <c r="C726" s="27" t="s">
        <v>677</v>
      </c>
      <c r="D726" s="28" t="s">
        <v>215</v>
      </c>
      <c r="E726" s="29">
        <v>134466100</v>
      </c>
      <c r="F726" s="29">
        <v>134466100</v>
      </c>
      <c r="G726" s="52">
        <v>21555878.510000002</v>
      </c>
      <c r="H726" s="36">
        <f t="shared" si="29"/>
        <v>0.16030715927657604</v>
      </c>
      <c r="I726" s="36">
        <f t="shared" si="30"/>
        <v>0.16030715927657604</v>
      </c>
    </row>
    <row r="727" spans="1:9" s="7" customFormat="1" ht="26.4" x14ac:dyDescent="0.25">
      <c r="A727" s="23"/>
      <c r="B727" s="30" t="s">
        <v>3</v>
      </c>
      <c r="C727" s="27" t="s">
        <v>677</v>
      </c>
      <c r="D727" s="28" t="s">
        <v>218</v>
      </c>
      <c r="E727" s="29">
        <v>17348700</v>
      </c>
      <c r="F727" s="29">
        <v>17348700</v>
      </c>
      <c r="G727" s="52">
        <v>1277623.42</v>
      </c>
      <c r="H727" s="36">
        <f t="shared" si="29"/>
        <v>7.3643755439888867E-2</v>
      </c>
      <c r="I727" s="36">
        <f t="shared" si="30"/>
        <v>7.3643755439888867E-2</v>
      </c>
    </row>
    <row r="728" spans="1:9" s="7" customFormat="1" ht="26.4" x14ac:dyDescent="0.25">
      <c r="A728" s="23"/>
      <c r="B728" s="30" t="s">
        <v>2</v>
      </c>
      <c r="C728" s="27" t="s">
        <v>677</v>
      </c>
      <c r="D728" s="28" t="s">
        <v>219</v>
      </c>
      <c r="E728" s="29">
        <v>17348700</v>
      </c>
      <c r="F728" s="29">
        <v>17348700</v>
      </c>
      <c r="G728" s="52">
        <v>1277623.42</v>
      </c>
      <c r="H728" s="36">
        <f t="shared" si="29"/>
        <v>7.3643755439888867E-2</v>
      </c>
      <c r="I728" s="36">
        <f t="shared" si="30"/>
        <v>7.3643755439888867E-2</v>
      </c>
    </row>
    <row r="729" spans="1:9" s="7" customFormat="1" x14ac:dyDescent="0.25">
      <c r="A729" s="23"/>
      <c r="B729" s="30" t="s">
        <v>1</v>
      </c>
      <c r="C729" s="27" t="s">
        <v>677</v>
      </c>
      <c r="D729" s="28" t="s">
        <v>216</v>
      </c>
      <c r="E729" s="29">
        <v>240000</v>
      </c>
      <c r="F729" s="29">
        <v>240000</v>
      </c>
      <c r="G729" s="52">
        <v>199056.17</v>
      </c>
      <c r="H729" s="36">
        <f t="shared" si="29"/>
        <v>0.82940070833333335</v>
      </c>
      <c r="I729" s="36">
        <f t="shared" si="30"/>
        <v>0.82940070833333335</v>
      </c>
    </row>
    <row r="730" spans="1:9" s="7" customFormat="1" ht="26.4" x14ac:dyDescent="0.25">
      <c r="A730" s="23"/>
      <c r="B730" s="30" t="s">
        <v>14</v>
      </c>
      <c r="C730" s="27" t="s">
        <v>677</v>
      </c>
      <c r="D730" s="28" t="s">
        <v>220</v>
      </c>
      <c r="E730" s="29">
        <v>240000</v>
      </c>
      <c r="F730" s="29">
        <v>240000</v>
      </c>
      <c r="G730" s="52">
        <v>199056.17</v>
      </c>
      <c r="H730" s="36">
        <f t="shared" si="29"/>
        <v>0.82940070833333335</v>
      </c>
      <c r="I730" s="36">
        <f t="shared" si="30"/>
        <v>0.82940070833333335</v>
      </c>
    </row>
    <row r="731" spans="1:9" s="7" customFormat="1" x14ac:dyDescent="0.25">
      <c r="A731" s="23"/>
      <c r="B731" s="30" t="s">
        <v>5</v>
      </c>
      <c r="C731" s="27" t="s">
        <v>677</v>
      </c>
      <c r="D731" s="28" t="s">
        <v>222</v>
      </c>
      <c r="E731" s="29">
        <v>270500</v>
      </c>
      <c r="F731" s="29">
        <v>270500</v>
      </c>
      <c r="G731" s="52">
        <v>45394</v>
      </c>
      <c r="H731" s="36">
        <f t="shared" si="29"/>
        <v>0.16781515711645101</v>
      </c>
      <c r="I731" s="36">
        <f t="shared" si="30"/>
        <v>0.16781515711645101</v>
      </c>
    </row>
    <row r="732" spans="1:9" s="7" customFormat="1" x14ac:dyDescent="0.25">
      <c r="A732" s="23"/>
      <c r="B732" s="30" t="s">
        <v>9</v>
      </c>
      <c r="C732" s="27" t="s">
        <v>677</v>
      </c>
      <c r="D732" s="28" t="s">
        <v>228</v>
      </c>
      <c r="E732" s="29">
        <v>270500</v>
      </c>
      <c r="F732" s="29">
        <v>270500</v>
      </c>
      <c r="G732" s="52">
        <v>45394</v>
      </c>
      <c r="H732" s="36">
        <f t="shared" si="29"/>
        <v>0.16781515711645101</v>
      </c>
      <c r="I732" s="36">
        <f t="shared" si="30"/>
        <v>0.16781515711645101</v>
      </c>
    </row>
    <row r="733" spans="1:9" s="7" customFormat="1" ht="26.4" x14ac:dyDescent="0.25">
      <c r="A733" s="23"/>
      <c r="B733" s="30" t="s">
        <v>23</v>
      </c>
      <c r="C733" s="27" t="s">
        <v>678</v>
      </c>
      <c r="D733" s="28"/>
      <c r="E733" s="29">
        <v>4859000</v>
      </c>
      <c r="F733" s="29">
        <v>4859000</v>
      </c>
      <c r="G733" s="52">
        <v>934085.69</v>
      </c>
      <c r="H733" s="36">
        <f t="shared" si="29"/>
        <v>0.1922382568429718</v>
      </c>
      <c r="I733" s="36">
        <f t="shared" si="30"/>
        <v>0.1922382568429718</v>
      </c>
    </row>
    <row r="734" spans="1:9" s="7" customFormat="1" ht="52.8" x14ac:dyDescent="0.25">
      <c r="A734" s="23"/>
      <c r="B734" s="30" t="s">
        <v>7</v>
      </c>
      <c r="C734" s="27" t="s">
        <v>678</v>
      </c>
      <c r="D734" s="28" t="s">
        <v>214</v>
      </c>
      <c r="E734" s="29">
        <v>4859000</v>
      </c>
      <c r="F734" s="29">
        <v>4859000</v>
      </c>
      <c r="G734" s="52">
        <v>934085.69</v>
      </c>
      <c r="H734" s="36">
        <f t="shared" si="29"/>
        <v>0.1922382568429718</v>
      </c>
      <c r="I734" s="36">
        <f t="shared" si="30"/>
        <v>0.1922382568429718</v>
      </c>
    </row>
    <row r="735" spans="1:9" s="7" customFormat="1" ht="26.4" x14ac:dyDescent="0.25">
      <c r="A735" s="23"/>
      <c r="B735" s="30" t="s">
        <v>6</v>
      </c>
      <c r="C735" s="27" t="s">
        <v>678</v>
      </c>
      <c r="D735" s="28" t="s">
        <v>221</v>
      </c>
      <c r="E735" s="29">
        <v>4859000</v>
      </c>
      <c r="F735" s="29">
        <v>4859000</v>
      </c>
      <c r="G735" s="52">
        <v>934085.69</v>
      </c>
      <c r="H735" s="36">
        <f t="shared" si="29"/>
        <v>0.1922382568429718</v>
      </c>
      <c r="I735" s="36">
        <f t="shared" si="30"/>
        <v>0.1922382568429718</v>
      </c>
    </row>
    <row r="736" spans="1:9" s="7" customFormat="1" ht="26.4" x14ac:dyDescent="0.25">
      <c r="A736" s="23"/>
      <c r="B736" s="30" t="s">
        <v>15</v>
      </c>
      <c r="C736" s="27" t="s">
        <v>679</v>
      </c>
      <c r="D736" s="28"/>
      <c r="E736" s="29">
        <v>260436800</v>
      </c>
      <c r="F736" s="29">
        <v>260436800</v>
      </c>
      <c r="G736" s="52">
        <v>55957679.020000003</v>
      </c>
      <c r="H736" s="36">
        <f t="shared" si="29"/>
        <v>0.21486087611274599</v>
      </c>
      <c r="I736" s="36">
        <f t="shared" si="30"/>
        <v>0.21486087611274599</v>
      </c>
    </row>
    <row r="737" spans="1:9" s="7" customFormat="1" ht="52.8" x14ac:dyDescent="0.25">
      <c r="A737" s="23"/>
      <c r="B737" s="30" t="s">
        <v>7</v>
      </c>
      <c r="C737" s="27" t="s">
        <v>679</v>
      </c>
      <c r="D737" s="28" t="s">
        <v>214</v>
      </c>
      <c r="E737" s="29">
        <v>237494600</v>
      </c>
      <c r="F737" s="29">
        <v>238144200</v>
      </c>
      <c r="G737" s="52">
        <v>54027293.789999999</v>
      </c>
      <c r="H737" s="36">
        <f t="shared" si="29"/>
        <v>0.22748851464412242</v>
      </c>
      <c r="I737" s="36">
        <f t="shared" si="30"/>
        <v>0.22686798078643108</v>
      </c>
    </row>
    <row r="738" spans="1:9" s="7" customFormat="1" ht="26.4" x14ac:dyDescent="0.25">
      <c r="A738" s="23"/>
      <c r="B738" s="30" t="s">
        <v>6</v>
      </c>
      <c r="C738" s="27" t="s">
        <v>679</v>
      </c>
      <c r="D738" s="28" t="s">
        <v>221</v>
      </c>
      <c r="E738" s="29">
        <v>237494600</v>
      </c>
      <c r="F738" s="29">
        <v>238144200</v>
      </c>
      <c r="G738" s="52">
        <v>54027293.789999999</v>
      </c>
      <c r="H738" s="36">
        <f t="shared" si="29"/>
        <v>0.22748851464412242</v>
      </c>
      <c r="I738" s="36">
        <f t="shared" si="30"/>
        <v>0.22686798078643108</v>
      </c>
    </row>
    <row r="739" spans="1:9" s="7" customFormat="1" ht="26.4" x14ac:dyDescent="0.25">
      <c r="A739" s="23"/>
      <c r="B739" s="30" t="s">
        <v>3</v>
      </c>
      <c r="C739" s="27" t="s">
        <v>679</v>
      </c>
      <c r="D739" s="28" t="s">
        <v>218</v>
      </c>
      <c r="E739" s="29">
        <v>19122200</v>
      </c>
      <c r="F739" s="29">
        <v>18272400</v>
      </c>
      <c r="G739" s="52">
        <v>1830314.15</v>
      </c>
      <c r="H739" s="36">
        <f t="shared" si="29"/>
        <v>9.5716714081015772E-2</v>
      </c>
      <c r="I739" s="36">
        <f t="shared" si="30"/>
        <v>0.10016824007793174</v>
      </c>
    </row>
    <row r="740" spans="1:9" s="7" customFormat="1" ht="26.4" x14ac:dyDescent="0.25">
      <c r="A740" s="23"/>
      <c r="B740" s="30" t="s">
        <v>2</v>
      </c>
      <c r="C740" s="27" t="s">
        <v>679</v>
      </c>
      <c r="D740" s="28" t="s">
        <v>219</v>
      </c>
      <c r="E740" s="29">
        <v>19122200</v>
      </c>
      <c r="F740" s="29">
        <v>18272400</v>
      </c>
      <c r="G740" s="52">
        <v>1830314.15</v>
      </c>
      <c r="H740" s="36">
        <f t="shared" si="29"/>
        <v>9.5716714081015772E-2</v>
      </c>
      <c r="I740" s="36">
        <f t="shared" si="30"/>
        <v>0.10016824007793174</v>
      </c>
    </row>
    <row r="741" spans="1:9" s="7" customFormat="1" x14ac:dyDescent="0.25">
      <c r="A741" s="23"/>
      <c r="B741" s="30" t="s">
        <v>5</v>
      </c>
      <c r="C741" s="27" t="s">
        <v>679</v>
      </c>
      <c r="D741" s="28" t="s">
        <v>222</v>
      </c>
      <c r="E741" s="29">
        <v>3820000</v>
      </c>
      <c r="F741" s="29">
        <v>4020200</v>
      </c>
      <c r="G741" s="52">
        <v>100071.08</v>
      </c>
      <c r="H741" s="36">
        <f t="shared" si="29"/>
        <v>2.6196617801047119E-2</v>
      </c>
      <c r="I741" s="36">
        <f t="shared" si="30"/>
        <v>2.4892065071389483E-2</v>
      </c>
    </row>
    <row r="742" spans="1:9" s="7" customFormat="1" x14ac:dyDescent="0.25">
      <c r="A742" s="23"/>
      <c r="B742" s="30" t="s">
        <v>9</v>
      </c>
      <c r="C742" s="27" t="s">
        <v>679</v>
      </c>
      <c r="D742" s="28" t="s">
        <v>228</v>
      </c>
      <c r="E742" s="29">
        <v>3820000</v>
      </c>
      <c r="F742" s="29">
        <v>4020200</v>
      </c>
      <c r="G742" s="52">
        <v>100071.08</v>
      </c>
      <c r="H742" s="36">
        <f t="shared" si="29"/>
        <v>2.6196617801047119E-2</v>
      </c>
      <c r="I742" s="36">
        <f t="shared" si="30"/>
        <v>2.4892065071389483E-2</v>
      </c>
    </row>
    <row r="743" spans="1:9" s="7" customFormat="1" x14ac:dyDescent="0.25">
      <c r="A743" s="23"/>
      <c r="B743" s="30" t="s">
        <v>680</v>
      </c>
      <c r="C743" s="27" t="s">
        <v>681</v>
      </c>
      <c r="D743" s="28"/>
      <c r="E743" s="29">
        <v>2300200</v>
      </c>
      <c r="F743" s="29">
        <v>2300200</v>
      </c>
      <c r="G743" s="52">
        <v>349223.94</v>
      </c>
      <c r="H743" s="36">
        <f t="shared" si="29"/>
        <v>0.15182329362664115</v>
      </c>
      <c r="I743" s="36">
        <f t="shared" si="30"/>
        <v>0.15182329362664115</v>
      </c>
    </row>
    <row r="744" spans="1:9" s="7" customFormat="1" ht="26.4" x14ac:dyDescent="0.25">
      <c r="A744" s="23"/>
      <c r="B744" s="30" t="s">
        <v>3</v>
      </c>
      <c r="C744" s="27" t="s">
        <v>681</v>
      </c>
      <c r="D744" s="28" t="s">
        <v>218</v>
      </c>
      <c r="E744" s="29">
        <v>2034200</v>
      </c>
      <c r="F744" s="29">
        <v>2034200</v>
      </c>
      <c r="G744" s="52">
        <v>349223.94</v>
      </c>
      <c r="H744" s="36">
        <f t="shared" si="29"/>
        <v>0.17167630518139809</v>
      </c>
      <c r="I744" s="36">
        <f t="shared" si="30"/>
        <v>0.17167630518139809</v>
      </c>
    </row>
    <row r="745" spans="1:9" s="7" customFormat="1" ht="26.4" x14ac:dyDescent="0.25">
      <c r="A745" s="23"/>
      <c r="B745" s="30" t="s">
        <v>2</v>
      </c>
      <c r="C745" s="27" t="s">
        <v>681</v>
      </c>
      <c r="D745" s="28" t="s">
        <v>219</v>
      </c>
      <c r="E745" s="29">
        <v>2034200</v>
      </c>
      <c r="F745" s="29">
        <v>2034200</v>
      </c>
      <c r="G745" s="52">
        <v>349223.94</v>
      </c>
      <c r="H745" s="36">
        <f t="shared" si="29"/>
        <v>0.17167630518139809</v>
      </c>
      <c r="I745" s="36">
        <f t="shared" si="30"/>
        <v>0.17167630518139809</v>
      </c>
    </row>
    <row r="746" spans="1:9" s="7" customFormat="1" x14ac:dyDescent="0.25">
      <c r="A746" s="23"/>
      <c r="B746" s="30" t="s">
        <v>5</v>
      </c>
      <c r="C746" s="27" t="s">
        <v>681</v>
      </c>
      <c r="D746" s="28" t="s">
        <v>222</v>
      </c>
      <c r="E746" s="29">
        <v>266000</v>
      </c>
      <c r="F746" s="29">
        <v>266000</v>
      </c>
      <c r="G746" s="52">
        <v>0</v>
      </c>
      <c r="H746" s="36">
        <f t="shared" si="29"/>
        <v>0</v>
      </c>
      <c r="I746" s="36">
        <f t="shared" si="30"/>
        <v>0</v>
      </c>
    </row>
    <row r="747" spans="1:9" s="7" customFormat="1" x14ac:dyDescent="0.25">
      <c r="A747" s="23"/>
      <c r="B747" s="30" t="s">
        <v>9</v>
      </c>
      <c r="C747" s="27" t="s">
        <v>681</v>
      </c>
      <c r="D747" s="28" t="s">
        <v>228</v>
      </c>
      <c r="E747" s="29">
        <v>266000</v>
      </c>
      <c r="F747" s="29">
        <v>266000</v>
      </c>
      <c r="G747" s="52">
        <v>0</v>
      </c>
      <c r="H747" s="36">
        <f t="shared" si="29"/>
        <v>0</v>
      </c>
      <c r="I747" s="36">
        <f t="shared" si="30"/>
        <v>0</v>
      </c>
    </row>
    <row r="748" spans="1:9" s="7" customFormat="1" ht="26.4" x14ac:dyDescent="0.25">
      <c r="A748" s="23"/>
      <c r="B748" s="30" t="s">
        <v>682</v>
      </c>
      <c r="C748" s="27" t="s">
        <v>683</v>
      </c>
      <c r="D748" s="28"/>
      <c r="E748" s="29">
        <v>4957200</v>
      </c>
      <c r="F748" s="29">
        <v>4409800</v>
      </c>
      <c r="G748" s="52">
        <v>588992</v>
      </c>
      <c r="H748" s="36">
        <f t="shared" si="29"/>
        <v>0.11881546034051481</v>
      </c>
      <c r="I748" s="36">
        <f t="shared" si="30"/>
        <v>0.13356433398340062</v>
      </c>
    </row>
    <row r="749" spans="1:9" s="7" customFormat="1" ht="52.8" x14ac:dyDescent="0.25">
      <c r="A749" s="23"/>
      <c r="B749" s="44" t="s">
        <v>7</v>
      </c>
      <c r="C749" s="42" t="s">
        <v>683</v>
      </c>
      <c r="D749" s="45" t="s">
        <v>214</v>
      </c>
      <c r="E749" s="46">
        <v>4957200</v>
      </c>
      <c r="F749" s="46">
        <v>3916800</v>
      </c>
      <c r="G749" s="52">
        <v>588992</v>
      </c>
      <c r="H749" s="36">
        <f t="shared" si="29"/>
        <v>0.11881546034051481</v>
      </c>
      <c r="I749" s="36">
        <f t="shared" si="30"/>
        <v>0.15037581699346406</v>
      </c>
    </row>
    <row r="750" spans="1:9" s="7" customFormat="1" ht="26.4" x14ac:dyDescent="0.25">
      <c r="A750" s="23"/>
      <c r="B750" s="44" t="s">
        <v>6</v>
      </c>
      <c r="C750" s="42" t="s">
        <v>683</v>
      </c>
      <c r="D750" s="45" t="s">
        <v>221</v>
      </c>
      <c r="E750" s="46">
        <v>4957200</v>
      </c>
      <c r="F750" s="46">
        <v>3916800</v>
      </c>
      <c r="G750" s="52">
        <v>588992</v>
      </c>
      <c r="H750" s="36">
        <f t="shared" si="29"/>
        <v>0.11881546034051481</v>
      </c>
      <c r="I750" s="36">
        <f t="shared" si="30"/>
        <v>0.15037581699346406</v>
      </c>
    </row>
    <row r="751" spans="1:9" s="7" customFormat="1" ht="26.4" x14ac:dyDescent="0.25">
      <c r="A751" s="23"/>
      <c r="B751" s="47" t="s">
        <v>3</v>
      </c>
      <c r="C751" s="40" t="s">
        <v>683</v>
      </c>
      <c r="D751" s="41" t="s">
        <v>218</v>
      </c>
      <c r="E751" s="46">
        <v>0</v>
      </c>
      <c r="F751" s="46">
        <v>493000</v>
      </c>
      <c r="G751" s="52">
        <v>0</v>
      </c>
      <c r="H751" s="36">
        <v>0</v>
      </c>
      <c r="I751" s="36">
        <f t="shared" si="30"/>
        <v>0</v>
      </c>
    </row>
    <row r="752" spans="1:9" s="7" customFormat="1" ht="26.4" x14ac:dyDescent="0.25">
      <c r="A752" s="23"/>
      <c r="B752" s="47" t="s">
        <v>2</v>
      </c>
      <c r="C752" s="40" t="s">
        <v>683</v>
      </c>
      <c r="D752" s="41" t="s">
        <v>219</v>
      </c>
      <c r="E752" s="46">
        <v>0</v>
      </c>
      <c r="F752" s="46">
        <v>493000</v>
      </c>
      <c r="G752" s="52">
        <v>0</v>
      </c>
      <c r="H752" s="36">
        <v>0</v>
      </c>
      <c r="I752" s="36">
        <f t="shared" si="30"/>
        <v>0</v>
      </c>
    </row>
    <row r="753" spans="1:9" s="7" customFormat="1" ht="26.4" x14ac:dyDescent="0.25">
      <c r="A753" s="23"/>
      <c r="B753" s="44" t="s">
        <v>684</v>
      </c>
      <c r="C753" s="42" t="s">
        <v>685</v>
      </c>
      <c r="D753" s="45"/>
      <c r="E753" s="46">
        <v>1001800</v>
      </c>
      <c r="F753" s="46">
        <v>1001800</v>
      </c>
      <c r="G753" s="52">
        <v>0</v>
      </c>
      <c r="H753" s="36">
        <f t="shared" si="29"/>
        <v>0</v>
      </c>
      <c r="I753" s="36">
        <f t="shared" si="30"/>
        <v>0</v>
      </c>
    </row>
    <row r="754" spans="1:9" s="7" customFormat="1" ht="26.4" x14ac:dyDescent="0.25">
      <c r="A754" s="23"/>
      <c r="B754" s="44" t="s">
        <v>3</v>
      </c>
      <c r="C754" s="42" t="s">
        <v>685</v>
      </c>
      <c r="D754" s="45" t="s">
        <v>218</v>
      </c>
      <c r="E754" s="46">
        <v>306800</v>
      </c>
      <c r="F754" s="46">
        <v>306800</v>
      </c>
      <c r="G754" s="52">
        <v>0</v>
      </c>
      <c r="H754" s="36">
        <f t="shared" si="29"/>
        <v>0</v>
      </c>
      <c r="I754" s="36">
        <f t="shared" si="30"/>
        <v>0</v>
      </c>
    </row>
    <row r="755" spans="1:9" s="7" customFormat="1" ht="26.4" x14ac:dyDescent="0.25">
      <c r="A755" s="23"/>
      <c r="B755" s="44" t="s">
        <v>2</v>
      </c>
      <c r="C755" s="42" t="s">
        <v>685</v>
      </c>
      <c r="D755" s="45" t="s">
        <v>219</v>
      </c>
      <c r="E755" s="46">
        <v>306800</v>
      </c>
      <c r="F755" s="46">
        <v>306800</v>
      </c>
      <c r="G755" s="52">
        <v>0</v>
      </c>
      <c r="H755" s="36">
        <f t="shared" si="29"/>
        <v>0</v>
      </c>
      <c r="I755" s="36">
        <f t="shared" si="30"/>
        <v>0</v>
      </c>
    </row>
    <row r="756" spans="1:9" s="7" customFormat="1" x14ac:dyDescent="0.25">
      <c r="A756" s="23"/>
      <c r="B756" s="44" t="s">
        <v>1</v>
      </c>
      <c r="C756" s="42" t="s">
        <v>685</v>
      </c>
      <c r="D756" s="45" t="s">
        <v>216</v>
      </c>
      <c r="E756" s="46">
        <v>695000</v>
      </c>
      <c r="F756" s="46">
        <v>695000</v>
      </c>
      <c r="G756" s="52">
        <v>0</v>
      </c>
      <c r="H756" s="36">
        <f t="shared" si="29"/>
        <v>0</v>
      </c>
      <c r="I756" s="36">
        <f t="shared" si="30"/>
        <v>0</v>
      </c>
    </row>
    <row r="757" spans="1:9" s="7" customFormat="1" x14ac:dyDescent="0.25">
      <c r="A757" s="23"/>
      <c r="B757" s="44" t="s">
        <v>0</v>
      </c>
      <c r="C757" s="42" t="s">
        <v>685</v>
      </c>
      <c r="D757" s="45" t="s">
        <v>224</v>
      </c>
      <c r="E757" s="46">
        <v>695000</v>
      </c>
      <c r="F757" s="46">
        <v>695000</v>
      </c>
      <c r="G757" s="52">
        <v>0</v>
      </c>
      <c r="H757" s="36">
        <f t="shared" si="29"/>
        <v>0</v>
      </c>
      <c r="I757" s="36">
        <f t="shared" si="30"/>
        <v>0</v>
      </c>
    </row>
    <row r="758" spans="1:9" s="7" customFormat="1" ht="26.4" x14ac:dyDescent="0.25">
      <c r="A758" s="23"/>
      <c r="B758" s="44" t="s">
        <v>682</v>
      </c>
      <c r="C758" s="42" t="s">
        <v>686</v>
      </c>
      <c r="D758" s="45"/>
      <c r="E758" s="46">
        <v>1107800</v>
      </c>
      <c r="F758" s="46">
        <v>1107800</v>
      </c>
      <c r="G758" s="52">
        <v>17719.63</v>
      </c>
      <c r="H758" s="36">
        <f t="shared" si="29"/>
        <v>1.5995333092615995E-2</v>
      </c>
      <c r="I758" s="36">
        <f t="shared" si="30"/>
        <v>1.5995333092615995E-2</v>
      </c>
    </row>
    <row r="759" spans="1:9" s="7" customFormat="1" ht="52.8" x14ac:dyDescent="0.25">
      <c r="A759" s="23"/>
      <c r="B759" s="30" t="s">
        <v>7</v>
      </c>
      <c r="C759" s="27" t="s">
        <v>686</v>
      </c>
      <c r="D759" s="28" t="s">
        <v>214</v>
      </c>
      <c r="E759" s="29">
        <v>793800</v>
      </c>
      <c r="F759" s="29">
        <v>793800</v>
      </c>
      <c r="G759" s="52">
        <v>15719.63</v>
      </c>
      <c r="H759" s="36">
        <f t="shared" si="29"/>
        <v>1.9803010833963214E-2</v>
      </c>
      <c r="I759" s="36">
        <f t="shared" si="30"/>
        <v>1.9803010833963214E-2</v>
      </c>
    </row>
    <row r="760" spans="1:9" s="7" customFormat="1" ht="26.4" x14ac:dyDescent="0.25">
      <c r="A760" s="23"/>
      <c r="B760" s="30" t="s">
        <v>6</v>
      </c>
      <c r="C760" s="27" t="s">
        <v>686</v>
      </c>
      <c r="D760" s="28" t="s">
        <v>221</v>
      </c>
      <c r="E760" s="29">
        <v>793800</v>
      </c>
      <c r="F760" s="29">
        <v>793800</v>
      </c>
      <c r="G760" s="52">
        <v>15719.63</v>
      </c>
      <c r="H760" s="36">
        <f t="shared" si="29"/>
        <v>1.9803010833963214E-2</v>
      </c>
      <c r="I760" s="36">
        <f t="shared" si="30"/>
        <v>1.9803010833963214E-2</v>
      </c>
    </row>
    <row r="761" spans="1:9" ht="26.4" x14ac:dyDescent="0.25">
      <c r="A761" s="23"/>
      <c r="B761" s="30" t="s">
        <v>3</v>
      </c>
      <c r="C761" s="27" t="s">
        <v>686</v>
      </c>
      <c r="D761" s="28" t="s">
        <v>218</v>
      </c>
      <c r="E761" s="29">
        <v>314000</v>
      </c>
      <c r="F761" s="29">
        <v>314000</v>
      </c>
      <c r="G761" s="52">
        <v>2000</v>
      </c>
      <c r="H761" s="36">
        <f t="shared" si="29"/>
        <v>6.369426751592357E-3</v>
      </c>
      <c r="I761" s="36">
        <f t="shared" si="30"/>
        <v>6.369426751592357E-3</v>
      </c>
    </row>
    <row r="762" spans="1:9" ht="26.4" x14ac:dyDescent="0.25">
      <c r="A762" s="23"/>
      <c r="B762" s="30" t="s">
        <v>2</v>
      </c>
      <c r="C762" s="27" t="s">
        <v>686</v>
      </c>
      <c r="D762" s="28" t="s">
        <v>219</v>
      </c>
      <c r="E762" s="29">
        <v>314000</v>
      </c>
      <c r="F762" s="29">
        <v>314000</v>
      </c>
      <c r="G762" s="52">
        <v>2000</v>
      </c>
      <c r="H762" s="36">
        <f t="shared" si="29"/>
        <v>6.369426751592357E-3</v>
      </c>
      <c r="I762" s="36">
        <f t="shared" si="30"/>
        <v>6.369426751592357E-3</v>
      </c>
    </row>
    <row r="763" spans="1:9" ht="26.4" x14ac:dyDescent="0.25">
      <c r="A763" s="23"/>
      <c r="B763" s="26" t="s">
        <v>687</v>
      </c>
      <c r="C763" s="27" t="s">
        <v>688</v>
      </c>
      <c r="D763" s="28"/>
      <c r="E763" s="29">
        <v>57811200</v>
      </c>
      <c r="F763" s="29">
        <v>57811200</v>
      </c>
      <c r="G763" s="52">
        <v>6674469.2599999998</v>
      </c>
      <c r="H763" s="36">
        <f t="shared" si="29"/>
        <v>0.11545287522141039</v>
      </c>
      <c r="I763" s="36">
        <f t="shared" si="30"/>
        <v>0.11545287522141039</v>
      </c>
    </row>
    <row r="764" spans="1:9" ht="26.4" x14ac:dyDescent="0.25">
      <c r="A764" s="23"/>
      <c r="B764" s="30" t="s">
        <v>689</v>
      </c>
      <c r="C764" s="27" t="s">
        <v>690</v>
      </c>
      <c r="D764" s="28"/>
      <c r="E764" s="29">
        <v>14689700</v>
      </c>
      <c r="F764" s="29">
        <v>14689700</v>
      </c>
      <c r="G764" s="52">
        <v>2946701.29</v>
      </c>
      <c r="H764" s="36">
        <f t="shared" si="29"/>
        <v>0.20059642402499711</v>
      </c>
      <c r="I764" s="36">
        <f t="shared" si="30"/>
        <v>0.20059642402499711</v>
      </c>
    </row>
    <row r="765" spans="1:9" x14ac:dyDescent="0.25">
      <c r="A765" s="23"/>
      <c r="B765" s="30" t="s">
        <v>18</v>
      </c>
      <c r="C765" s="27" t="s">
        <v>691</v>
      </c>
      <c r="D765" s="28"/>
      <c r="E765" s="29">
        <v>14689700</v>
      </c>
      <c r="F765" s="29">
        <v>14689700</v>
      </c>
      <c r="G765" s="52">
        <v>2946701.29</v>
      </c>
      <c r="H765" s="36">
        <f t="shared" si="29"/>
        <v>0.20059642402499711</v>
      </c>
      <c r="I765" s="36">
        <f t="shared" si="30"/>
        <v>0.20059642402499711</v>
      </c>
    </row>
    <row r="766" spans="1:9" ht="26.4" x14ac:dyDescent="0.25">
      <c r="A766" s="23"/>
      <c r="B766" s="30" t="s">
        <v>3</v>
      </c>
      <c r="C766" s="27" t="s">
        <v>691</v>
      </c>
      <c r="D766" s="28" t="s">
        <v>218</v>
      </c>
      <c r="E766" s="29">
        <v>14689700</v>
      </c>
      <c r="F766" s="29">
        <v>14689700</v>
      </c>
      <c r="G766" s="52">
        <v>2946701.29</v>
      </c>
      <c r="H766" s="36">
        <f t="shared" si="29"/>
        <v>0.20059642402499711</v>
      </c>
      <c r="I766" s="36">
        <f t="shared" si="30"/>
        <v>0.20059642402499711</v>
      </c>
    </row>
    <row r="767" spans="1:9" ht="26.4" x14ac:dyDescent="0.25">
      <c r="A767" s="23"/>
      <c r="B767" s="30" t="s">
        <v>2</v>
      </c>
      <c r="C767" s="27" t="s">
        <v>691</v>
      </c>
      <c r="D767" s="28" t="s">
        <v>219</v>
      </c>
      <c r="E767" s="29">
        <v>14689700</v>
      </c>
      <c r="F767" s="29">
        <v>14689700</v>
      </c>
      <c r="G767" s="52">
        <v>2946701.29</v>
      </c>
      <c r="H767" s="36">
        <f t="shared" si="29"/>
        <v>0.20059642402499711</v>
      </c>
      <c r="I767" s="36">
        <f t="shared" si="30"/>
        <v>0.20059642402499711</v>
      </c>
    </row>
    <row r="768" spans="1:9" ht="39.6" x14ac:dyDescent="0.25">
      <c r="A768" s="23"/>
      <c r="B768" s="30" t="s">
        <v>692</v>
      </c>
      <c r="C768" s="27" t="s">
        <v>693</v>
      </c>
      <c r="D768" s="28"/>
      <c r="E768" s="29">
        <v>7694800</v>
      </c>
      <c r="F768" s="29">
        <v>7694800</v>
      </c>
      <c r="G768" s="52">
        <v>67614.259999999995</v>
      </c>
      <c r="H768" s="36">
        <f t="shared" si="29"/>
        <v>8.7870068097936262E-3</v>
      </c>
      <c r="I768" s="36">
        <f t="shared" si="30"/>
        <v>8.7870068097936262E-3</v>
      </c>
    </row>
    <row r="769" spans="1:9" x14ac:dyDescent="0.25">
      <c r="A769" s="23"/>
      <c r="B769" s="30" t="s">
        <v>18</v>
      </c>
      <c r="C769" s="27" t="s">
        <v>694</v>
      </c>
      <c r="D769" s="28"/>
      <c r="E769" s="29">
        <v>7694800</v>
      </c>
      <c r="F769" s="29">
        <v>7694800</v>
      </c>
      <c r="G769" s="52">
        <v>67614.259999999995</v>
      </c>
      <c r="H769" s="36">
        <f t="shared" si="29"/>
        <v>8.7870068097936262E-3</v>
      </c>
      <c r="I769" s="36">
        <f t="shared" si="30"/>
        <v>8.7870068097936262E-3</v>
      </c>
    </row>
    <row r="770" spans="1:9" ht="26.4" x14ac:dyDescent="0.25">
      <c r="A770" s="23"/>
      <c r="B770" s="30" t="s">
        <v>3</v>
      </c>
      <c r="C770" s="27" t="s">
        <v>694</v>
      </c>
      <c r="D770" s="28" t="s">
        <v>218</v>
      </c>
      <c r="E770" s="29">
        <v>7694800</v>
      </c>
      <c r="F770" s="29">
        <v>7694800</v>
      </c>
      <c r="G770" s="52">
        <v>67614.259999999995</v>
      </c>
      <c r="H770" s="36">
        <f t="shared" si="29"/>
        <v>8.7870068097936262E-3</v>
      </c>
      <c r="I770" s="36">
        <f t="shared" si="30"/>
        <v>8.7870068097936262E-3</v>
      </c>
    </row>
    <row r="771" spans="1:9" ht="26.4" x14ac:dyDescent="0.25">
      <c r="A771" s="23"/>
      <c r="B771" s="30" t="s">
        <v>2</v>
      </c>
      <c r="C771" s="27" t="s">
        <v>694</v>
      </c>
      <c r="D771" s="28" t="s">
        <v>219</v>
      </c>
      <c r="E771" s="29">
        <v>7694800</v>
      </c>
      <c r="F771" s="29">
        <v>7694800</v>
      </c>
      <c r="G771" s="52">
        <v>67614.259999999995</v>
      </c>
      <c r="H771" s="36">
        <f t="shared" si="29"/>
        <v>8.7870068097936262E-3</v>
      </c>
      <c r="I771" s="36">
        <f t="shared" si="30"/>
        <v>8.7870068097936262E-3</v>
      </c>
    </row>
    <row r="772" spans="1:9" x14ac:dyDescent="0.25">
      <c r="A772" s="23"/>
      <c r="B772" s="30" t="s">
        <v>21</v>
      </c>
      <c r="C772" s="27" t="s">
        <v>695</v>
      </c>
      <c r="D772" s="28"/>
      <c r="E772" s="29">
        <v>5397600</v>
      </c>
      <c r="F772" s="29">
        <v>5397600</v>
      </c>
      <c r="G772" s="52">
        <v>930782.73</v>
      </c>
      <c r="H772" s="36">
        <f t="shared" si="29"/>
        <v>0.17244381391729657</v>
      </c>
      <c r="I772" s="36">
        <f t="shared" si="30"/>
        <v>0.17244381391729657</v>
      </c>
    </row>
    <row r="773" spans="1:9" ht="26.4" x14ac:dyDescent="0.25">
      <c r="A773" s="23"/>
      <c r="B773" s="30" t="s">
        <v>25</v>
      </c>
      <c r="C773" s="27" t="s">
        <v>696</v>
      </c>
      <c r="D773" s="28"/>
      <c r="E773" s="29">
        <v>5397600</v>
      </c>
      <c r="F773" s="29">
        <v>5397600</v>
      </c>
      <c r="G773" s="52">
        <v>930782.73</v>
      </c>
      <c r="H773" s="36">
        <f t="shared" si="29"/>
        <v>0.17244381391729657</v>
      </c>
      <c r="I773" s="36">
        <f t="shared" si="30"/>
        <v>0.17244381391729657</v>
      </c>
    </row>
    <row r="774" spans="1:9" ht="26.4" x14ac:dyDescent="0.25">
      <c r="A774" s="23"/>
      <c r="B774" s="30" t="s">
        <v>29</v>
      </c>
      <c r="C774" s="27" t="s">
        <v>696</v>
      </c>
      <c r="D774" s="28" t="s">
        <v>210</v>
      </c>
      <c r="E774" s="29">
        <v>5397600</v>
      </c>
      <c r="F774" s="29">
        <v>5397600</v>
      </c>
      <c r="G774" s="52">
        <v>930782.73</v>
      </c>
      <c r="H774" s="36">
        <f t="shared" si="29"/>
        <v>0.17244381391729657</v>
      </c>
      <c r="I774" s="36">
        <f t="shared" si="30"/>
        <v>0.17244381391729657</v>
      </c>
    </row>
    <row r="775" spans="1:9" x14ac:dyDescent="0.25">
      <c r="A775" s="23"/>
      <c r="B775" s="30" t="s">
        <v>28</v>
      </c>
      <c r="C775" s="27" t="s">
        <v>696</v>
      </c>
      <c r="D775" s="28" t="s">
        <v>212</v>
      </c>
      <c r="E775" s="29">
        <v>5397600</v>
      </c>
      <c r="F775" s="29">
        <v>5397600</v>
      </c>
      <c r="G775" s="52">
        <v>930782.73</v>
      </c>
      <c r="H775" s="36">
        <f t="shared" si="29"/>
        <v>0.17244381391729657</v>
      </c>
      <c r="I775" s="36">
        <f t="shared" si="30"/>
        <v>0.17244381391729657</v>
      </c>
    </row>
    <row r="776" spans="1:9" ht="26.4" x14ac:dyDescent="0.25">
      <c r="A776" s="23"/>
      <c r="B776" s="30" t="s">
        <v>697</v>
      </c>
      <c r="C776" s="27" t="s">
        <v>698</v>
      </c>
      <c r="D776" s="28"/>
      <c r="E776" s="29">
        <v>6793400</v>
      </c>
      <c r="F776" s="29">
        <v>6793400</v>
      </c>
      <c r="G776" s="52">
        <v>289000</v>
      </c>
      <c r="H776" s="36">
        <f t="shared" si="29"/>
        <v>4.2541290075661674E-2</v>
      </c>
      <c r="I776" s="36">
        <f t="shared" si="30"/>
        <v>4.2541290075661674E-2</v>
      </c>
    </row>
    <row r="777" spans="1:9" x14ac:dyDescent="0.25">
      <c r="A777" s="23"/>
      <c r="B777" s="30" t="s">
        <v>18</v>
      </c>
      <c r="C777" s="27" t="s">
        <v>699</v>
      </c>
      <c r="D777" s="28"/>
      <c r="E777" s="29">
        <v>6793400</v>
      </c>
      <c r="F777" s="29">
        <v>6793400</v>
      </c>
      <c r="G777" s="52">
        <v>289000</v>
      </c>
      <c r="H777" s="36">
        <f t="shared" si="29"/>
        <v>4.2541290075661674E-2</v>
      </c>
      <c r="I777" s="36">
        <f t="shared" si="30"/>
        <v>4.2541290075661674E-2</v>
      </c>
    </row>
    <row r="778" spans="1:9" ht="26.4" x14ac:dyDescent="0.25">
      <c r="A778" s="23"/>
      <c r="B778" s="30" t="s">
        <v>3</v>
      </c>
      <c r="C778" s="27" t="s">
        <v>699</v>
      </c>
      <c r="D778" s="28" t="s">
        <v>218</v>
      </c>
      <c r="E778" s="29">
        <v>6793400</v>
      </c>
      <c r="F778" s="29">
        <v>6793400</v>
      </c>
      <c r="G778" s="52">
        <v>289000</v>
      </c>
      <c r="H778" s="36">
        <f t="shared" si="29"/>
        <v>4.2541290075661674E-2</v>
      </c>
      <c r="I778" s="36">
        <f t="shared" si="30"/>
        <v>4.2541290075661674E-2</v>
      </c>
    </row>
    <row r="779" spans="1:9" ht="26.4" x14ac:dyDescent="0.25">
      <c r="A779" s="23"/>
      <c r="B779" s="30" t="s">
        <v>2</v>
      </c>
      <c r="C779" s="27" t="s">
        <v>699</v>
      </c>
      <c r="D779" s="28" t="s">
        <v>219</v>
      </c>
      <c r="E779" s="29">
        <v>6793400</v>
      </c>
      <c r="F779" s="29">
        <v>6793400</v>
      </c>
      <c r="G779" s="52">
        <v>289000</v>
      </c>
      <c r="H779" s="36">
        <f t="shared" si="29"/>
        <v>4.2541290075661674E-2</v>
      </c>
      <c r="I779" s="36">
        <f t="shared" si="30"/>
        <v>4.2541290075661674E-2</v>
      </c>
    </row>
    <row r="780" spans="1:9" ht="26.4" x14ac:dyDescent="0.25">
      <c r="A780" s="23"/>
      <c r="B780" s="30" t="s">
        <v>700</v>
      </c>
      <c r="C780" s="27" t="s">
        <v>701</v>
      </c>
      <c r="D780" s="28"/>
      <c r="E780" s="29">
        <v>23140700</v>
      </c>
      <c r="F780" s="29">
        <v>23140700</v>
      </c>
      <c r="G780" s="52">
        <v>2440370.98</v>
      </c>
      <c r="H780" s="36">
        <f t="shared" si="29"/>
        <v>0.10545795848872333</v>
      </c>
      <c r="I780" s="36">
        <f t="shared" si="30"/>
        <v>0.10545795848872333</v>
      </c>
    </row>
    <row r="781" spans="1:9" x14ac:dyDescent="0.25">
      <c r="A781" s="23"/>
      <c r="B781" s="30" t="s">
        <v>18</v>
      </c>
      <c r="C781" s="27" t="s">
        <v>702</v>
      </c>
      <c r="D781" s="28"/>
      <c r="E781" s="29">
        <v>23140700</v>
      </c>
      <c r="F781" s="29">
        <v>23140700</v>
      </c>
      <c r="G781" s="52">
        <v>2440370.98</v>
      </c>
      <c r="H781" s="36">
        <f t="shared" si="29"/>
        <v>0.10545795848872333</v>
      </c>
      <c r="I781" s="36">
        <f t="shared" si="30"/>
        <v>0.10545795848872333</v>
      </c>
    </row>
    <row r="782" spans="1:9" ht="26.4" x14ac:dyDescent="0.25">
      <c r="A782" s="23"/>
      <c r="B782" s="30" t="s">
        <v>3</v>
      </c>
      <c r="C782" s="27" t="s">
        <v>702</v>
      </c>
      <c r="D782" s="28" t="s">
        <v>218</v>
      </c>
      <c r="E782" s="29">
        <v>23140700</v>
      </c>
      <c r="F782" s="29">
        <v>23140700</v>
      </c>
      <c r="G782" s="52">
        <v>2440370.98</v>
      </c>
      <c r="H782" s="36">
        <f t="shared" si="29"/>
        <v>0.10545795848872333</v>
      </c>
      <c r="I782" s="36">
        <f t="shared" si="30"/>
        <v>0.10545795848872333</v>
      </c>
    </row>
    <row r="783" spans="1:9" ht="26.4" x14ac:dyDescent="0.25">
      <c r="A783" s="23"/>
      <c r="B783" s="30" t="s">
        <v>2</v>
      </c>
      <c r="C783" s="27" t="s">
        <v>702</v>
      </c>
      <c r="D783" s="28" t="s">
        <v>219</v>
      </c>
      <c r="E783" s="29">
        <v>23140700</v>
      </c>
      <c r="F783" s="29">
        <v>23140700</v>
      </c>
      <c r="G783" s="52">
        <v>2440370.98</v>
      </c>
      <c r="H783" s="36">
        <f t="shared" si="29"/>
        <v>0.10545795848872333</v>
      </c>
      <c r="I783" s="36">
        <f t="shared" si="30"/>
        <v>0.10545795848872333</v>
      </c>
    </row>
    <row r="784" spans="1:9" x14ac:dyDescent="0.25">
      <c r="A784" s="23"/>
      <c r="B784" s="30" t="s">
        <v>703</v>
      </c>
      <c r="C784" s="27" t="s">
        <v>704</v>
      </c>
      <c r="D784" s="28"/>
      <c r="E784" s="29">
        <v>95000</v>
      </c>
      <c r="F784" s="29">
        <v>95000</v>
      </c>
      <c r="G784" s="52">
        <v>0</v>
      </c>
      <c r="H784" s="36">
        <f t="shared" si="29"/>
        <v>0</v>
      </c>
      <c r="I784" s="36">
        <f t="shared" si="30"/>
        <v>0</v>
      </c>
    </row>
    <row r="785" spans="1:9" x14ac:dyDescent="0.25">
      <c r="A785" s="23"/>
      <c r="B785" s="30" t="s">
        <v>18</v>
      </c>
      <c r="C785" s="27" t="s">
        <v>705</v>
      </c>
      <c r="D785" s="28"/>
      <c r="E785" s="29">
        <v>95000</v>
      </c>
      <c r="F785" s="29">
        <v>95000</v>
      </c>
      <c r="G785" s="52">
        <v>0</v>
      </c>
      <c r="H785" s="36">
        <f t="shared" si="29"/>
        <v>0</v>
      </c>
      <c r="I785" s="36">
        <f t="shared" si="30"/>
        <v>0</v>
      </c>
    </row>
    <row r="786" spans="1:9" ht="26.4" x14ac:dyDescent="0.25">
      <c r="A786" s="23"/>
      <c r="B786" s="30" t="s">
        <v>3</v>
      </c>
      <c r="C786" s="27" t="s">
        <v>705</v>
      </c>
      <c r="D786" s="28" t="s">
        <v>218</v>
      </c>
      <c r="E786" s="29">
        <v>95000</v>
      </c>
      <c r="F786" s="29">
        <v>95000</v>
      </c>
      <c r="G786" s="52">
        <v>0</v>
      </c>
      <c r="H786" s="36">
        <f t="shared" si="29"/>
        <v>0</v>
      </c>
      <c r="I786" s="36">
        <f t="shared" si="30"/>
        <v>0</v>
      </c>
    </row>
    <row r="787" spans="1:9" ht="26.4" x14ac:dyDescent="0.25">
      <c r="A787" s="23"/>
      <c r="B787" s="30" t="s">
        <v>2</v>
      </c>
      <c r="C787" s="27" t="s">
        <v>705</v>
      </c>
      <c r="D787" s="28" t="s">
        <v>219</v>
      </c>
      <c r="E787" s="29">
        <v>95000</v>
      </c>
      <c r="F787" s="29">
        <v>95000</v>
      </c>
      <c r="G787" s="52">
        <v>0</v>
      </c>
      <c r="H787" s="36">
        <f t="shared" si="29"/>
        <v>0</v>
      </c>
      <c r="I787" s="36">
        <f t="shared" si="30"/>
        <v>0</v>
      </c>
    </row>
    <row r="788" spans="1:9" x14ac:dyDescent="0.25">
      <c r="A788" s="23"/>
      <c r="B788" s="26" t="s">
        <v>17</v>
      </c>
      <c r="C788" s="27" t="s">
        <v>706</v>
      </c>
      <c r="D788" s="28"/>
      <c r="E788" s="29">
        <v>41832800</v>
      </c>
      <c r="F788" s="29">
        <v>41826800</v>
      </c>
      <c r="G788" s="52">
        <v>8300381.0499999998</v>
      </c>
      <c r="H788" s="36">
        <f t="shared" ref="H788:H822" si="31">G788/E788</f>
        <v>0.19841801289896924</v>
      </c>
      <c r="I788" s="36">
        <f t="shared" ref="I788:I822" si="32">G788/F788</f>
        <v>0.19844647570457219</v>
      </c>
    </row>
    <row r="789" spans="1:9" ht="26.4" x14ac:dyDescent="0.25">
      <c r="A789" s="23"/>
      <c r="B789" s="30" t="s">
        <v>16</v>
      </c>
      <c r="C789" s="27" t="s">
        <v>707</v>
      </c>
      <c r="D789" s="28"/>
      <c r="E789" s="29">
        <v>36601900</v>
      </c>
      <c r="F789" s="29">
        <v>36595900</v>
      </c>
      <c r="G789" s="52">
        <v>7701845.2800000003</v>
      </c>
      <c r="H789" s="36">
        <f t="shared" si="31"/>
        <v>0.21042200760069832</v>
      </c>
      <c r="I789" s="36">
        <f t="shared" si="32"/>
        <v>0.21045650687645337</v>
      </c>
    </row>
    <row r="790" spans="1:9" ht="26.4" x14ac:dyDescent="0.25">
      <c r="A790" s="23"/>
      <c r="B790" s="30" t="s">
        <v>708</v>
      </c>
      <c r="C790" s="27" t="s">
        <v>709</v>
      </c>
      <c r="D790" s="28"/>
      <c r="E790" s="29">
        <v>36082200</v>
      </c>
      <c r="F790" s="29">
        <v>36076200</v>
      </c>
      <c r="G790" s="52">
        <v>7701845.2800000003</v>
      </c>
      <c r="H790" s="36">
        <f t="shared" si="31"/>
        <v>0.21345276285814058</v>
      </c>
      <c r="I790" s="36">
        <f t="shared" si="32"/>
        <v>0.21348826317627689</v>
      </c>
    </row>
    <row r="791" spans="1:9" ht="26.4" x14ac:dyDescent="0.25">
      <c r="A791" s="23"/>
      <c r="B791" s="30" t="s">
        <v>15</v>
      </c>
      <c r="C791" s="27" t="s">
        <v>710</v>
      </c>
      <c r="D791" s="28"/>
      <c r="E791" s="29">
        <v>22744100</v>
      </c>
      <c r="F791" s="29">
        <v>22738100</v>
      </c>
      <c r="G791" s="52">
        <v>4209039.21</v>
      </c>
      <c r="H791" s="36">
        <f t="shared" si="31"/>
        <v>0.18506070629306062</v>
      </c>
      <c r="I791" s="36">
        <f t="shared" si="32"/>
        <v>0.18510953905559391</v>
      </c>
    </row>
    <row r="792" spans="1:9" ht="52.8" x14ac:dyDescent="0.25">
      <c r="A792" s="23"/>
      <c r="B792" s="30" t="s">
        <v>7</v>
      </c>
      <c r="C792" s="27" t="s">
        <v>710</v>
      </c>
      <c r="D792" s="28" t="s">
        <v>214</v>
      </c>
      <c r="E792" s="29">
        <v>22163000</v>
      </c>
      <c r="F792" s="29">
        <v>22163000</v>
      </c>
      <c r="G792" s="52">
        <v>4178723.45</v>
      </c>
      <c r="H792" s="36">
        <f t="shared" si="31"/>
        <v>0.18854502774895096</v>
      </c>
      <c r="I792" s="36">
        <f t="shared" si="32"/>
        <v>0.18854502774895096</v>
      </c>
    </row>
    <row r="793" spans="1:9" ht="26.4" x14ac:dyDescent="0.25">
      <c r="A793" s="23"/>
      <c r="B793" s="30" t="s">
        <v>6</v>
      </c>
      <c r="C793" s="27" t="s">
        <v>710</v>
      </c>
      <c r="D793" s="28" t="s">
        <v>221</v>
      </c>
      <c r="E793" s="29">
        <v>22163000</v>
      </c>
      <c r="F793" s="29">
        <v>22163000</v>
      </c>
      <c r="G793" s="52">
        <v>4178723.45</v>
      </c>
      <c r="H793" s="36">
        <f t="shared" si="31"/>
        <v>0.18854502774895096</v>
      </c>
      <c r="I793" s="36">
        <f t="shared" si="32"/>
        <v>0.18854502774895096</v>
      </c>
    </row>
    <row r="794" spans="1:9" ht="26.4" x14ac:dyDescent="0.25">
      <c r="A794" s="23"/>
      <c r="B794" s="30" t="s">
        <v>3</v>
      </c>
      <c r="C794" s="27" t="s">
        <v>710</v>
      </c>
      <c r="D794" s="28" t="s">
        <v>218</v>
      </c>
      <c r="E794" s="29">
        <v>578400</v>
      </c>
      <c r="F794" s="29">
        <v>572400</v>
      </c>
      <c r="G794" s="52">
        <v>30315.759999999998</v>
      </c>
      <c r="H794" s="36">
        <f t="shared" si="31"/>
        <v>5.2413139695712305E-2</v>
      </c>
      <c r="I794" s="36">
        <f t="shared" si="32"/>
        <v>5.296254367575122E-2</v>
      </c>
    </row>
    <row r="795" spans="1:9" ht="26.4" x14ac:dyDescent="0.25">
      <c r="A795" s="23"/>
      <c r="B795" s="30" t="s">
        <v>2</v>
      </c>
      <c r="C795" s="27" t="s">
        <v>710</v>
      </c>
      <c r="D795" s="28" t="s">
        <v>219</v>
      </c>
      <c r="E795" s="29">
        <v>578400</v>
      </c>
      <c r="F795" s="29">
        <v>572400</v>
      </c>
      <c r="G795" s="52">
        <v>30315.759999999998</v>
      </c>
      <c r="H795" s="36">
        <f t="shared" si="31"/>
        <v>5.2413139695712305E-2</v>
      </c>
      <c r="I795" s="36">
        <f t="shared" si="32"/>
        <v>5.296254367575122E-2</v>
      </c>
    </row>
    <row r="796" spans="1:9" x14ac:dyDescent="0.25">
      <c r="A796" s="23"/>
      <c r="B796" s="30" t="s">
        <v>5</v>
      </c>
      <c r="C796" s="27" t="s">
        <v>710</v>
      </c>
      <c r="D796" s="28" t="s">
        <v>222</v>
      </c>
      <c r="E796" s="29">
        <v>2700</v>
      </c>
      <c r="F796" s="29">
        <v>2700</v>
      </c>
      <c r="G796" s="52">
        <v>0</v>
      </c>
      <c r="H796" s="36">
        <f t="shared" si="31"/>
        <v>0</v>
      </c>
      <c r="I796" s="36">
        <f t="shared" si="32"/>
        <v>0</v>
      </c>
    </row>
    <row r="797" spans="1:9" x14ac:dyDescent="0.25">
      <c r="A797" s="23"/>
      <c r="B797" s="30" t="s">
        <v>9</v>
      </c>
      <c r="C797" s="27" t="s">
        <v>710</v>
      </c>
      <c r="D797" s="28" t="s">
        <v>228</v>
      </c>
      <c r="E797" s="29">
        <v>2700</v>
      </c>
      <c r="F797" s="29">
        <v>2700</v>
      </c>
      <c r="G797" s="52">
        <v>0</v>
      </c>
      <c r="H797" s="36">
        <f t="shared" si="31"/>
        <v>0</v>
      </c>
      <c r="I797" s="36">
        <f t="shared" si="32"/>
        <v>0</v>
      </c>
    </row>
    <row r="798" spans="1:9" x14ac:dyDescent="0.25">
      <c r="A798" s="23"/>
      <c r="B798" s="30" t="s">
        <v>13</v>
      </c>
      <c r="C798" s="27" t="s">
        <v>711</v>
      </c>
      <c r="D798" s="28"/>
      <c r="E798" s="29">
        <v>4837000</v>
      </c>
      <c r="F798" s="29">
        <v>4837000</v>
      </c>
      <c r="G798" s="52">
        <v>1059810.0900000001</v>
      </c>
      <c r="H798" s="36">
        <f t="shared" si="31"/>
        <v>0.21910483564192684</v>
      </c>
      <c r="I798" s="36">
        <f t="shared" si="32"/>
        <v>0.21910483564192684</v>
      </c>
    </row>
    <row r="799" spans="1:9" ht="52.8" x14ac:dyDescent="0.25">
      <c r="A799" s="23"/>
      <c r="B799" s="30" t="s">
        <v>7</v>
      </c>
      <c r="C799" s="27" t="s">
        <v>711</v>
      </c>
      <c r="D799" s="28" t="s">
        <v>214</v>
      </c>
      <c r="E799" s="29">
        <v>4837000</v>
      </c>
      <c r="F799" s="29">
        <v>4837000</v>
      </c>
      <c r="G799" s="52">
        <v>1059810.0900000001</v>
      </c>
      <c r="H799" s="36">
        <f t="shared" si="31"/>
        <v>0.21910483564192684</v>
      </c>
      <c r="I799" s="36">
        <f t="shared" si="32"/>
        <v>0.21910483564192684</v>
      </c>
    </row>
    <row r="800" spans="1:9" ht="26.4" x14ac:dyDescent="0.25">
      <c r="A800" s="23"/>
      <c r="B800" s="30" t="s">
        <v>6</v>
      </c>
      <c r="C800" s="27" t="s">
        <v>711</v>
      </c>
      <c r="D800" s="28" t="s">
        <v>221</v>
      </c>
      <c r="E800" s="29">
        <v>4837000</v>
      </c>
      <c r="F800" s="29">
        <v>4837000</v>
      </c>
      <c r="G800" s="52">
        <v>1059810.0900000001</v>
      </c>
      <c r="H800" s="36">
        <f t="shared" si="31"/>
        <v>0.21910483564192684</v>
      </c>
      <c r="I800" s="36">
        <f t="shared" si="32"/>
        <v>0.21910483564192684</v>
      </c>
    </row>
    <row r="801" spans="1:9" ht="26.4" x14ac:dyDescent="0.25">
      <c r="A801" s="23"/>
      <c r="B801" s="30" t="s">
        <v>12</v>
      </c>
      <c r="C801" s="27" t="s">
        <v>712</v>
      </c>
      <c r="D801" s="28"/>
      <c r="E801" s="29">
        <v>3664000</v>
      </c>
      <c r="F801" s="29">
        <v>3664000</v>
      </c>
      <c r="G801" s="52">
        <v>1582126.64</v>
      </c>
      <c r="H801" s="36">
        <f t="shared" si="31"/>
        <v>0.43180312227074236</v>
      </c>
      <c r="I801" s="36">
        <f t="shared" si="32"/>
        <v>0.43180312227074236</v>
      </c>
    </row>
    <row r="802" spans="1:9" ht="52.8" x14ac:dyDescent="0.25">
      <c r="A802" s="23"/>
      <c r="B802" s="30" t="s">
        <v>7</v>
      </c>
      <c r="C802" s="27" t="s">
        <v>712</v>
      </c>
      <c r="D802" s="28" t="s">
        <v>214</v>
      </c>
      <c r="E802" s="29">
        <v>3664000</v>
      </c>
      <c r="F802" s="29">
        <v>3664000</v>
      </c>
      <c r="G802" s="52">
        <v>1582126.64</v>
      </c>
      <c r="H802" s="36">
        <f t="shared" si="31"/>
        <v>0.43180312227074236</v>
      </c>
      <c r="I802" s="36">
        <f t="shared" si="32"/>
        <v>0.43180312227074236</v>
      </c>
    </row>
    <row r="803" spans="1:9" ht="26.4" x14ac:dyDescent="0.25">
      <c r="A803" s="23"/>
      <c r="B803" s="30" t="s">
        <v>6</v>
      </c>
      <c r="C803" s="27" t="s">
        <v>712</v>
      </c>
      <c r="D803" s="28" t="s">
        <v>221</v>
      </c>
      <c r="E803" s="29">
        <v>3664000</v>
      </c>
      <c r="F803" s="29">
        <v>3664000</v>
      </c>
      <c r="G803" s="52">
        <v>1582126.64</v>
      </c>
      <c r="H803" s="36">
        <f t="shared" si="31"/>
        <v>0.43180312227074236</v>
      </c>
      <c r="I803" s="36">
        <f t="shared" si="32"/>
        <v>0.43180312227074236</v>
      </c>
    </row>
    <row r="804" spans="1:9" ht="26.4" x14ac:dyDescent="0.25">
      <c r="A804" s="23"/>
      <c r="B804" s="30" t="s">
        <v>11</v>
      </c>
      <c r="C804" s="27" t="s">
        <v>713</v>
      </c>
      <c r="D804" s="28"/>
      <c r="E804" s="29">
        <v>4505000</v>
      </c>
      <c r="F804" s="29">
        <v>4505000</v>
      </c>
      <c r="G804" s="52">
        <v>833190.97</v>
      </c>
      <c r="H804" s="36">
        <f t="shared" si="31"/>
        <v>0.184948051054384</v>
      </c>
      <c r="I804" s="36">
        <f t="shared" si="32"/>
        <v>0.184948051054384</v>
      </c>
    </row>
    <row r="805" spans="1:9" ht="52.8" x14ac:dyDescent="0.25">
      <c r="A805" s="23"/>
      <c r="B805" s="30" t="s">
        <v>7</v>
      </c>
      <c r="C805" s="27" t="s">
        <v>713</v>
      </c>
      <c r="D805" s="28" t="s">
        <v>214</v>
      </c>
      <c r="E805" s="29">
        <v>4505000</v>
      </c>
      <c r="F805" s="29">
        <v>4505000</v>
      </c>
      <c r="G805" s="52">
        <v>833190.97</v>
      </c>
      <c r="H805" s="36">
        <f t="shared" si="31"/>
        <v>0.184948051054384</v>
      </c>
      <c r="I805" s="36">
        <f t="shared" si="32"/>
        <v>0.184948051054384</v>
      </c>
    </row>
    <row r="806" spans="1:9" ht="26.4" x14ac:dyDescent="0.25">
      <c r="A806" s="23"/>
      <c r="B806" s="30" t="s">
        <v>6</v>
      </c>
      <c r="C806" s="27" t="s">
        <v>713</v>
      </c>
      <c r="D806" s="28" t="s">
        <v>221</v>
      </c>
      <c r="E806" s="29">
        <v>4505000</v>
      </c>
      <c r="F806" s="29">
        <v>4505000</v>
      </c>
      <c r="G806" s="52">
        <v>833190.97</v>
      </c>
      <c r="H806" s="36">
        <f t="shared" si="31"/>
        <v>0.184948051054384</v>
      </c>
      <c r="I806" s="36">
        <f t="shared" si="32"/>
        <v>0.184948051054384</v>
      </c>
    </row>
    <row r="807" spans="1:9" ht="26.4" x14ac:dyDescent="0.25">
      <c r="A807" s="23"/>
      <c r="B807" s="30" t="s">
        <v>10</v>
      </c>
      <c r="C807" s="27" t="s">
        <v>714</v>
      </c>
      <c r="D807" s="28"/>
      <c r="E807" s="29">
        <v>332100</v>
      </c>
      <c r="F807" s="29">
        <v>332100</v>
      </c>
      <c r="G807" s="52">
        <v>17678.37</v>
      </c>
      <c r="H807" s="36">
        <f t="shared" si="31"/>
        <v>5.3232068654019873E-2</v>
      </c>
      <c r="I807" s="36">
        <f t="shared" si="32"/>
        <v>5.3232068654019873E-2</v>
      </c>
    </row>
    <row r="808" spans="1:9" ht="26.4" x14ac:dyDescent="0.25">
      <c r="A808" s="23"/>
      <c r="B808" s="30" t="s">
        <v>3</v>
      </c>
      <c r="C808" s="27" t="s">
        <v>714</v>
      </c>
      <c r="D808" s="28" t="s">
        <v>218</v>
      </c>
      <c r="E808" s="29">
        <v>312100</v>
      </c>
      <c r="F808" s="29">
        <v>312100</v>
      </c>
      <c r="G808" s="52">
        <v>17678.37</v>
      </c>
      <c r="H808" s="36">
        <f t="shared" si="31"/>
        <v>5.6643287407882083E-2</v>
      </c>
      <c r="I808" s="36">
        <f t="shared" si="32"/>
        <v>5.6643287407882083E-2</v>
      </c>
    </row>
    <row r="809" spans="1:9" ht="26.4" x14ac:dyDescent="0.25">
      <c r="A809" s="23"/>
      <c r="B809" s="30" t="s">
        <v>2</v>
      </c>
      <c r="C809" s="27" t="s">
        <v>714</v>
      </c>
      <c r="D809" s="28" t="s">
        <v>219</v>
      </c>
      <c r="E809" s="29">
        <v>312100</v>
      </c>
      <c r="F809" s="29">
        <v>312100</v>
      </c>
      <c r="G809" s="52">
        <v>17678.37</v>
      </c>
      <c r="H809" s="36">
        <f t="shared" si="31"/>
        <v>5.6643287407882083E-2</v>
      </c>
      <c r="I809" s="36">
        <f t="shared" si="32"/>
        <v>5.6643287407882083E-2</v>
      </c>
    </row>
    <row r="810" spans="1:9" x14ac:dyDescent="0.25">
      <c r="A810" s="23"/>
      <c r="B810" s="30" t="s">
        <v>5</v>
      </c>
      <c r="C810" s="27" t="s">
        <v>714</v>
      </c>
      <c r="D810" s="28" t="s">
        <v>222</v>
      </c>
      <c r="E810" s="29">
        <v>20000</v>
      </c>
      <c r="F810" s="29">
        <v>20000</v>
      </c>
      <c r="G810" s="52">
        <v>0</v>
      </c>
      <c r="H810" s="36">
        <f t="shared" si="31"/>
        <v>0</v>
      </c>
      <c r="I810" s="36">
        <f t="shared" si="32"/>
        <v>0</v>
      </c>
    </row>
    <row r="811" spans="1:9" x14ac:dyDescent="0.25">
      <c r="A811" s="23"/>
      <c r="B811" s="30" t="s">
        <v>9</v>
      </c>
      <c r="C811" s="27" t="s">
        <v>714</v>
      </c>
      <c r="D811" s="28" t="s">
        <v>228</v>
      </c>
      <c r="E811" s="29">
        <v>20000</v>
      </c>
      <c r="F811" s="29">
        <v>20000</v>
      </c>
      <c r="G811" s="52">
        <v>0</v>
      </c>
      <c r="H811" s="36">
        <f t="shared" si="31"/>
        <v>0</v>
      </c>
      <c r="I811" s="36">
        <f t="shared" si="32"/>
        <v>0</v>
      </c>
    </row>
    <row r="812" spans="1:9" x14ac:dyDescent="0.25">
      <c r="A812" s="23"/>
      <c r="B812" s="30" t="s">
        <v>715</v>
      </c>
      <c r="C812" s="27" t="s">
        <v>716</v>
      </c>
      <c r="D812" s="28"/>
      <c r="E812" s="29">
        <v>519700</v>
      </c>
      <c r="F812" s="29">
        <v>519700</v>
      </c>
      <c r="G812" s="52">
        <v>0</v>
      </c>
      <c r="H812" s="36">
        <f t="shared" si="31"/>
        <v>0</v>
      </c>
      <c r="I812" s="36">
        <f t="shared" si="32"/>
        <v>0</v>
      </c>
    </row>
    <row r="813" spans="1:9" ht="26.4" x14ac:dyDescent="0.25">
      <c r="A813" s="23"/>
      <c r="B813" s="30" t="s">
        <v>4</v>
      </c>
      <c r="C813" s="27" t="s">
        <v>717</v>
      </c>
      <c r="D813" s="28"/>
      <c r="E813" s="29">
        <v>519700</v>
      </c>
      <c r="F813" s="29">
        <v>519700</v>
      </c>
      <c r="G813" s="52">
        <v>0</v>
      </c>
      <c r="H813" s="36">
        <f t="shared" si="31"/>
        <v>0</v>
      </c>
      <c r="I813" s="36">
        <f t="shared" si="32"/>
        <v>0</v>
      </c>
    </row>
    <row r="814" spans="1:9" ht="26.4" x14ac:dyDescent="0.25">
      <c r="A814" s="23"/>
      <c r="B814" s="30" t="s">
        <v>3</v>
      </c>
      <c r="C814" s="27" t="s">
        <v>717</v>
      </c>
      <c r="D814" s="28" t="s">
        <v>218</v>
      </c>
      <c r="E814" s="29">
        <v>187700</v>
      </c>
      <c r="F814" s="29">
        <v>187700</v>
      </c>
      <c r="G814" s="52">
        <v>0</v>
      </c>
      <c r="H814" s="36">
        <f t="shared" si="31"/>
        <v>0</v>
      </c>
      <c r="I814" s="36">
        <f t="shared" si="32"/>
        <v>0</v>
      </c>
    </row>
    <row r="815" spans="1:9" ht="26.4" x14ac:dyDescent="0.25">
      <c r="A815" s="23"/>
      <c r="B815" s="30" t="s">
        <v>2</v>
      </c>
      <c r="C815" s="27" t="s">
        <v>717</v>
      </c>
      <c r="D815" s="28" t="s">
        <v>219</v>
      </c>
      <c r="E815" s="29">
        <v>187700</v>
      </c>
      <c r="F815" s="29">
        <v>187700</v>
      </c>
      <c r="G815" s="52">
        <v>0</v>
      </c>
      <c r="H815" s="36">
        <f t="shared" si="31"/>
        <v>0</v>
      </c>
      <c r="I815" s="36">
        <f t="shared" si="32"/>
        <v>0</v>
      </c>
    </row>
    <row r="816" spans="1:9" x14ac:dyDescent="0.25">
      <c r="A816" s="23"/>
      <c r="B816" s="30" t="s">
        <v>1</v>
      </c>
      <c r="C816" s="27" t="s">
        <v>717</v>
      </c>
      <c r="D816" s="28" t="s">
        <v>216</v>
      </c>
      <c r="E816" s="29">
        <v>332000</v>
      </c>
      <c r="F816" s="29">
        <v>332000</v>
      </c>
      <c r="G816" s="52">
        <v>0</v>
      </c>
      <c r="H816" s="36">
        <f t="shared" si="31"/>
        <v>0</v>
      </c>
      <c r="I816" s="36">
        <f t="shared" si="32"/>
        <v>0</v>
      </c>
    </row>
    <row r="817" spans="1:9" x14ac:dyDescent="0.25">
      <c r="A817" s="23"/>
      <c r="B817" s="30" t="s">
        <v>0</v>
      </c>
      <c r="C817" s="27" t="s">
        <v>717</v>
      </c>
      <c r="D817" s="28" t="s">
        <v>224</v>
      </c>
      <c r="E817" s="29">
        <v>332000</v>
      </c>
      <c r="F817" s="29">
        <v>332000</v>
      </c>
      <c r="G817" s="52">
        <v>0</v>
      </c>
      <c r="H817" s="36">
        <f t="shared" si="31"/>
        <v>0</v>
      </c>
      <c r="I817" s="36">
        <f t="shared" si="32"/>
        <v>0</v>
      </c>
    </row>
    <row r="818" spans="1:9" ht="39.6" x14ac:dyDescent="0.25">
      <c r="A818" s="23"/>
      <c r="B818" s="30" t="s">
        <v>718</v>
      </c>
      <c r="C818" s="27" t="s">
        <v>719</v>
      </c>
      <c r="D818" s="28"/>
      <c r="E818" s="29">
        <v>5230900</v>
      </c>
      <c r="F818" s="29">
        <v>5230900</v>
      </c>
      <c r="G818" s="52">
        <v>598535.77</v>
      </c>
      <c r="H818" s="36">
        <f t="shared" si="31"/>
        <v>0.11442309545202546</v>
      </c>
      <c r="I818" s="36">
        <f t="shared" si="32"/>
        <v>0.11442309545202546</v>
      </c>
    </row>
    <row r="819" spans="1:9" ht="26.4" x14ac:dyDescent="0.25">
      <c r="A819" s="23"/>
      <c r="B819" s="30" t="s">
        <v>8</v>
      </c>
      <c r="C819" s="27" t="s">
        <v>720</v>
      </c>
      <c r="D819" s="28"/>
      <c r="E819" s="29">
        <v>5230900</v>
      </c>
      <c r="F819" s="29">
        <v>5230900</v>
      </c>
      <c r="G819" s="52">
        <v>598535.77</v>
      </c>
      <c r="H819" s="36">
        <f t="shared" si="31"/>
        <v>0.11442309545202546</v>
      </c>
      <c r="I819" s="36">
        <f t="shared" si="32"/>
        <v>0.11442309545202546</v>
      </c>
    </row>
    <row r="820" spans="1:9" ht="52.8" x14ac:dyDescent="0.25">
      <c r="A820" s="23"/>
      <c r="B820" s="30" t="s">
        <v>7</v>
      </c>
      <c r="C820" s="27" t="s">
        <v>720</v>
      </c>
      <c r="D820" s="28" t="s">
        <v>214</v>
      </c>
      <c r="E820" s="29">
        <v>5230900</v>
      </c>
      <c r="F820" s="29">
        <v>5230900</v>
      </c>
      <c r="G820" s="52">
        <v>598535.77</v>
      </c>
      <c r="H820" s="36">
        <f t="shared" si="31"/>
        <v>0.11442309545202546</v>
      </c>
      <c r="I820" s="36">
        <f t="shared" si="32"/>
        <v>0.11442309545202546</v>
      </c>
    </row>
    <row r="821" spans="1:9" ht="26.4" x14ac:dyDescent="0.25">
      <c r="A821" s="23"/>
      <c r="B821" s="30" t="s">
        <v>6</v>
      </c>
      <c r="C821" s="27" t="s">
        <v>720</v>
      </c>
      <c r="D821" s="28" t="s">
        <v>221</v>
      </c>
      <c r="E821" s="29">
        <v>5230900</v>
      </c>
      <c r="F821" s="29">
        <v>5230900</v>
      </c>
      <c r="G821" s="52">
        <v>598535.77</v>
      </c>
      <c r="H821" s="36">
        <f t="shared" si="31"/>
        <v>0.11442309545202546</v>
      </c>
      <c r="I821" s="36">
        <f t="shared" si="32"/>
        <v>0.11442309545202546</v>
      </c>
    </row>
    <row r="822" spans="1:9" ht="22.2" customHeight="1" x14ac:dyDescent="0.25">
      <c r="A822" s="23"/>
      <c r="B822" s="24" t="s">
        <v>232</v>
      </c>
      <c r="C822" s="25"/>
      <c r="D822" s="25"/>
      <c r="E822" s="31">
        <v>3112196400</v>
      </c>
      <c r="F822" s="31">
        <v>4855160308.2799997</v>
      </c>
      <c r="G822" s="31">
        <v>355224080.27999997</v>
      </c>
      <c r="H822" s="37">
        <f t="shared" si="31"/>
        <v>0.11413935196377709</v>
      </c>
      <c r="I822" s="37">
        <f t="shared" si="32"/>
        <v>7.3164233047918137E-2</v>
      </c>
    </row>
    <row r="823" spans="1:9" ht="25.95" customHeight="1" x14ac:dyDescent="0.25">
      <c r="B823" s="17" t="s">
        <v>207</v>
      </c>
      <c r="C823" s="17"/>
      <c r="D823" s="17"/>
      <c r="E823" s="16">
        <f>E33-E822</f>
        <v>-49846000</v>
      </c>
      <c r="F823" s="16">
        <f>F33-F822</f>
        <v>-1709526988.2799997</v>
      </c>
      <c r="G823" s="16">
        <f>G33-G822</f>
        <v>-1204626489.8999999</v>
      </c>
      <c r="H823" s="14"/>
      <c r="I823" s="15"/>
    </row>
    <row r="824" spans="1:9" ht="26.4" x14ac:dyDescent="0.25">
      <c r="B824" s="63" t="s">
        <v>199</v>
      </c>
      <c r="C824" s="88" t="s">
        <v>200</v>
      </c>
      <c r="D824" s="89"/>
      <c r="E824" s="64">
        <f>E825+E826+E827+E828</f>
        <v>49846000</v>
      </c>
      <c r="F824" s="64">
        <f t="shared" ref="F824" si="33">F825+F826+F827+F828</f>
        <v>1709526988.28</v>
      </c>
      <c r="G824" s="64">
        <f>G825+G826+G827+G828</f>
        <v>1204626489.9000001</v>
      </c>
      <c r="H824" s="65" t="s">
        <v>722</v>
      </c>
      <c r="I824" s="65" t="s">
        <v>722</v>
      </c>
    </row>
    <row r="825" spans="1:9" ht="26.4" x14ac:dyDescent="0.25">
      <c r="B825" s="66" t="s">
        <v>201</v>
      </c>
      <c r="C825" s="90" t="s">
        <v>202</v>
      </c>
      <c r="D825" s="91"/>
      <c r="E825" s="67">
        <v>73846000</v>
      </c>
      <c r="F825" s="67">
        <v>73846000</v>
      </c>
      <c r="G825" s="68">
        <v>0</v>
      </c>
      <c r="H825" s="69">
        <f>G825/E825*100</f>
        <v>0</v>
      </c>
      <c r="I825" s="69">
        <f>G825/F825*100</f>
        <v>0</v>
      </c>
    </row>
    <row r="826" spans="1:9" ht="26.4" x14ac:dyDescent="0.25">
      <c r="B826" s="66" t="s">
        <v>203</v>
      </c>
      <c r="C826" s="90" t="s">
        <v>204</v>
      </c>
      <c r="D826" s="91"/>
      <c r="E826" s="67">
        <v>-24000000</v>
      </c>
      <c r="F826" s="67">
        <v>-24000000</v>
      </c>
      <c r="G826" s="68">
        <v>-4000000</v>
      </c>
      <c r="H826" s="69">
        <f>G826/E826*100</f>
        <v>16.666666666666664</v>
      </c>
      <c r="I826" s="69">
        <f>G826/F826*100</f>
        <v>16.666666666666664</v>
      </c>
    </row>
    <row r="827" spans="1:9" ht="39.6" x14ac:dyDescent="0.25">
      <c r="B827" s="66" t="s">
        <v>721</v>
      </c>
      <c r="C827" s="86" t="s">
        <v>725</v>
      </c>
      <c r="D827" s="87"/>
      <c r="E827" s="67">
        <v>0</v>
      </c>
      <c r="F827" s="67">
        <v>0</v>
      </c>
      <c r="G827" s="67">
        <v>-17780000</v>
      </c>
      <c r="H827" s="69">
        <v>0</v>
      </c>
      <c r="I827" s="69">
        <v>0</v>
      </c>
    </row>
    <row r="828" spans="1:9" ht="26.4" customHeight="1" x14ac:dyDescent="0.25">
      <c r="B828" s="66" t="s">
        <v>205</v>
      </c>
      <c r="C828" s="90" t="s">
        <v>206</v>
      </c>
      <c r="D828" s="91"/>
      <c r="E828" s="67">
        <v>0</v>
      </c>
      <c r="F828" s="67">
        <v>1659680988.28</v>
      </c>
      <c r="G828" s="68">
        <v>1226406489.9000001</v>
      </c>
      <c r="H828" s="69" t="s">
        <v>726</v>
      </c>
      <c r="I828" s="69" t="s">
        <v>726</v>
      </c>
    </row>
  </sheetData>
  <mergeCells count="49">
    <mergeCell ref="C827:D827"/>
    <mergeCell ref="C824:D824"/>
    <mergeCell ref="C825:D825"/>
    <mergeCell ref="C826:D826"/>
    <mergeCell ref="C828:D828"/>
    <mergeCell ref="B2:I2"/>
    <mergeCell ref="B35:B36"/>
    <mergeCell ref="C35:D35"/>
    <mergeCell ref="E35:E36"/>
    <mergeCell ref="F35:F36"/>
    <mergeCell ref="G35:G36"/>
    <mergeCell ref="C9:D9"/>
    <mergeCell ref="C10:D10"/>
    <mergeCell ref="C33:D33"/>
    <mergeCell ref="C31:D31"/>
    <mergeCell ref="C24:D24"/>
    <mergeCell ref="C25:D25"/>
    <mergeCell ref="C8:D8"/>
    <mergeCell ref="H35:H36"/>
    <mergeCell ref="C32:D32"/>
    <mergeCell ref="I35:I36"/>
    <mergeCell ref="C5:D6"/>
    <mergeCell ref="C7:D7"/>
    <mergeCell ref="C11:D11"/>
    <mergeCell ref="C22:D22"/>
    <mergeCell ref="C30:D30"/>
    <mergeCell ref="C23:D23"/>
    <mergeCell ref="C20:D20"/>
    <mergeCell ref="C21:D21"/>
    <mergeCell ref="C15:D15"/>
    <mergeCell ref="C19:D19"/>
    <mergeCell ref="C17:D17"/>
    <mergeCell ref="C18:D18"/>
    <mergeCell ref="C34:D34"/>
    <mergeCell ref="C12:D12"/>
    <mergeCell ref="C16:D16"/>
    <mergeCell ref="F3:H3"/>
    <mergeCell ref="F5:F6"/>
    <mergeCell ref="G5:G6"/>
    <mergeCell ref="B3:E3"/>
    <mergeCell ref="B5:B6"/>
    <mergeCell ref="E5:E6"/>
    <mergeCell ref="H5:I5"/>
    <mergeCell ref="C13:D13"/>
    <mergeCell ref="C14:D14"/>
    <mergeCell ref="C26:D26"/>
    <mergeCell ref="C27:D27"/>
    <mergeCell ref="C29:D29"/>
    <mergeCell ref="C28:D28"/>
  </mergeCells>
  <pageMargins left="0.39370078740157483" right="0.39370078740157483" top="0.39370078740157483" bottom="0.39370078740157483" header="0.51181102362204722" footer="0.51181102362204722"/>
  <pageSetup paperSize="9" scale="5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Бюджет</vt:lpstr>
      <vt:lpstr>Бюджет!Заголовки_для_печати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Алина Твердохлеб</dc:creator>
  <cp:lastModifiedBy>Екатерина Пахом</cp:lastModifiedBy>
  <cp:lastPrinted>2019-03-06T10:25:13Z</cp:lastPrinted>
  <dcterms:created xsi:type="dcterms:W3CDTF">2018-05-08T05:50:29Z</dcterms:created>
  <dcterms:modified xsi:type="dcterms:W3CDTF">2019-04-02T06:36:37Z</dcterms:modified>
</cp:coreProperties>
</file>