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еменова\Мои документы\Семенова 2020\АПК\Анализ потребности субвенций 2020\"/>
    </mc:Choice>
  </mc:AlternateContent>
  <bookViews>
    <workbookView xWindow="0" yWindow="0" windowWidth="21570" windowHeight="10245" tabRatio="500"/>
  </bookViews>
  <sheets>
    <sheet name="Сетевой" sheetId="1" r:id="rId1"/>
  </sheets>
  <definedNames>
    <definedName name="_xlnm._FilterDatabase" localSheetId="0">Сетевой!$A$6:$P$16</definedName>
    <definedName name="_xlnm.Print_Titles" localSheetId="0">Сетевой!$C:$C</definedName>
    <definedName name="_xlnm.Print_Area" localSheetId="0">Сетевой!$A$1:$P$20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0" i="1" l="1"/>
  <c r="E10" i="1"/>
  <c r="E8" i="1"/>
  <c r="K10" i="1"/>
  <c r="K8" i="1" s="1"/>
  <c r="G10" i="1"/>
  <c r="F10" i="1"/>
  <c r="F8" i="1"/>
  <c r="G8" i="1"/>
  <c r="H8" i="1"/>
  <c r="I8" i="1"/>
  <c r="J8" i="1"/>
  <c r="L8" i="1"/>
  <c r="M8" i="1"/>
  <c r="N8" i="1"/>
  <c r="O8" i="1"/>
  <c r="P8" i="1"/>
  <c r="D9" i="1" l="1"/>
  <c r="D10" i="1"/>
  <c r="D8" i="1" s="1"/>
  <c r="D13" i="1" l="1"/>
  <c r="D15" i="1" l="1"/>
  <c r="D14" i="1"/>
  <c r="D12" i="1"/>
  <c r="D11" i="1"/>
  <c r="R9" i="1"/>
</calcChain>
</file>

<file path=xl/sharedStrings.xml><?xml version="1.0" encoding="utf-8"?>
<sst xmlns="http://schemas.openxmlformats.org/spreadsheetml/2006/main" count="74" uniqueCount="40">
  <si>
    <r>
      <rPr>
        <b/>
        <sz val="11"/>
        <color rgb="FF000000"/>
        <rFont val="Times New Roman"/>
        <family val="1"/>
        <charset val="204"/>
      </rPr>
      <t xml:space="preserve">Сетевой график </t>
    </r>
    <r>
      <rPr>
        <sz val="11"/>
        <color rgb="FF000000"/>
        <rFont val="Times New Roman"/>
        <family val="1"/>
        <charset val="204"/>
      </rPr>
      <t xml:space="preserve"> 
исполнения отдельного государственного полномочия по поддержке сельскохозяйственного производства и деятельности по заготовке и переработке дикоросов в рамках государственной программы Ханты-Мансийского автономного округа - Югры "Развитие агропромышленного комплекса" в 2020 году</t>
    </r>
  </si>
  <si>
    <t>(наименование муниципального образования)</t>
  </si>
  <si>
    <t>тыс.руб.</t>
  </si>
  <si>
    <t>№ п/п</t>
  </si>
  <si>
    <t>Направления поддержки</t>
  </si>
  <si>
    <t>Мероприятия государственной программы</t>
  </si>
  <si>
    <t>в т.ч. по месяцам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</si>
  <si>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</si>
  <si>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</si>
  <si>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</si>
  <si>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</si>
  <si>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</si>
  <si>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</si>
  <si>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</si>
  <si>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</si>
  <si>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</si>
  <si>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</si>
  <si>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</si>
  <si>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</si>
  <si>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по муниципальному образованию</t>
  </si>
  <si>
    <t>На поддержку растениеводства, переработки и реализации продукции растениеводства</t>
  </si>
  <si>
    <t>Подпрограмма 1 «Развитие отрасли растениеводства», основное мероприятие 1.1. Поддержка производства, переработки и реализации продукции растениеводства</t>
  </si>
  <si>
    <t>На поддержку животноводства переработки и реализации продукции животноводства, в т.ч. на содержание органов местного самоуправления отдельного муниципального образования, осуществляющих переданное отдельное государственное полномочие</t>
  </si>
  <si>
    <t>Подпрограмма 2 «Развитие отрасли животноводства», основное мероприятие 2.1. Поддержка племенного животноводства, производства и реализации продукции животноводства</t>
  </si>
  <si>
    <t>На поддержку мясного скотоводства переработки и реализации продукции мясного скотоводства</t>
  </si>
  <si>
    <t>Подпрограмма 2 «Развитие отрасли животноводства», основное мероприятие 2.4. Поддержка производства и  реализации продукции мясного скотоводства</t>
  </si>
  <si>
    <t>На поддержку малых форм хозяйствования</t>
  </si>
  <si>
    <t>Подпрограмма 2 «Развитие отрасли животноводства», основное мероприятие 2.3. Поддержка малых форм хозяйствования, сельскохозяйственной кооперации, создания и модернизации объектов агропромышленного комплекса, приобретения техники и оборудования</t>
  </si>
  <si>
    <t>На повышение эффективности использования и развитии ресурсного потенциала рыбохозяйственного комплекса</t>
  </si>
  <si>
    <t>Подпрограмма 3 «Поддержка рыбохозяйственного комплекса» основное мероприятие 3.1. Реализация мероприятий по развитию рыбохозяйственного комплекса, рыболовства и производства рыбной продукции</t>
  </si>
  <si>
    <t xml:space="preserve">Подпрограмма 3 «Поддержка рыбохозяйственного комплекса» основное мероприятие 3.2. Стимулирование развития аквакультуры </t>
  </si>
  <si>
    <t>На развитие системы заготовки и переработки дикоросов</t>
  </si>
  <si>
    <t>Подпрограмма 4 «Поддержка развития системы заготовки и переработки дикоросов, стимулирование развития агропромышленного комплекса», основное мероприятие 4.1. Поддержка развития системы заготовки и переработки дикоросов</t>
  </si>
  <si>
    <t>Исполнитель:</t>
  </si>
  <si>
    <t>План на 
2020 год</t>
  </si>
  <si>
    <t>городской округ город Пыть-Ях</t>
  </si>
  <si>
    <t>Семенова Татьяна Ивановна</t>
  </si>
  <si>
    <t>тел. 8(3463)46-55-82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</si>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</sst>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\-??_р_._-;_-@_-"/>
    <numFmt numFmtId="165" formatCode="0.0"/>
    <numFmt numFmtId="166" formatCode="_-* #,##0.000_р_._-;\-* #,##0.000_р_._-;_-* \-??_р_._-;_-@_-"/>
    <numFmt numFmtId="167" formatCode="_-* #,##0.0_р_._-;\-* #,##0.0_р_._-;_-* \-??_р_._-;_-@_-"/>
    <numFmt numFmtId="168" formatCode="_-* #,##0.000\ _₽_-;\-* #,##0.000\ _₽_-;_-* &quot;-&quot;??\ _₽_-;_-@_-"/>
  </numFmts>
  <fonts count="8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7" fillId="0" borderId="0" applyBorder="0" applyProtection="0"/>
    <xf numFmtId="164" fontId="7" fillId="0" borderId="0" applyBorder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justify"/>
    </xf>
    <xf numFmtId="165" fontId="1" fillId="0" borderId="0" xfId="0" applyNumberFormat="1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166" fontId="5" fillId="0" borderId="2" xfId="1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164" fontId="5" fillId="0" borderId="2" xfId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0" xfId="0" applyFont="1" applyBorder="1"/>
    <xf numFmtId="167" fontId="2" fillId="0" borderId="2" xfId="1" applyNumberFormat="1" applyFont="1" applyBorder="1" applyAlignment="1" applyProtection="1">
      <alignment horizontal="right" vertical="center" wrapText="1"/>
    </xf>
    <xf numFmtId="167" fontId="5" fillId="0" borderId="2" xfId="1" applyNumberFormat="1" applyFont="1" applyBorder="1" applyAlignment="1" applyProtection="1">
      <alignment horizontal="right" vertical="center" wrapText="1"/>
    </xf>
    <xf numFmtId="168" fontId="1" fillId="0" borderId="0" xfId="0" applyNumberFormat="1" applyFont="1"/>
    <xf numFmtId="0" fontId="5" fillId="0" borderId="0" xfId="0" applyFont="1"/>
    <xf numFmtId="0" fontId="3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</cellXfs>
  <cellStyles count="3">
    <cellStyle name="Обычный" xfId="0" builtinId="0"/>
    <cellStyle name="Пояснение" xfId="2" builtinId="53" customBuilti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view="pageBreakPreview" topLeftCell="A4" zoomScaleNormal="100" workbookViewId="0">
      <selection activeCell="N11" sqref="N11"/>
    </sheetView>
  </sheetViews>
  <sheetFormatPr defaultRowHeight="15" x14ac:dyDescent="0.25"/>
  <cols>
    <col min="1" max="1" width="5" style="1" customWidth="1"/>
    <col min="2" max="2" width="25.140625" style="1" customWidth="1"/>
    <col min="3" max="3" width="35.7109375" style="1" customWidth="1"/>
    <col min="4" max="4" width="10.140625" style="1" customWidth="1"/>
    <col min="5" max="5" width="9.140625" style="1" customWidth="1"/>
    <col min="6" max="6" width="8.28515625" style="1" customWidth="1"/>
    <col min="7" max="7" width="9" style="1" customWidth="1"/>
    <col min="8" max="8" width="8.85546875" style="1" customWidth="1"/>
    <col min="9" max="9" width="9.42578125" style="1" customWidth="1"/>
    <col min="10" max="10" width="9" style="1" customWidth="1"/>
    <col min="11" max="11" width="8.85546875" style="1" customWidth="1"/>
    <col min="12" max="12" width="9.5703125" style="1" customWidth="1"/>
    <col min="13" max="13" width="9.28515625" style="1" customWidth="1"/>
    <col min="14" max="14" width="8.7109375" style="1" customWidth="1"/>
    <col min="15" max="15" width="9.28515625" style="1" customWidth="1"/>
    <col min="16" max="16" width="9.140625" style="1" customWidth="1"/>
    <col min="17" max="20" width="9.140625" style="1" hidden="1" customWidth="1"/>
    <col min="21" max="1025" width="9.140625" style="1" customWidth="1"/>
  </cols>
  <sheetData>
    <row r="1" spans="1:18" ht="15.75" customHeight="1" x14ac:dyDescent="0.25">
      <c r="C1" s="27"/>
      <c r="D1" s="27"/>
      <c r="E1" s="27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62.25" customHeight="1" x14ac:dyDescent="0.2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8.75" customHeight="1" x14ac:dyDescent="0.25">
      <c r="D3" s="29" t="s">
        <v>35</v>
      </c>
      <c r="E3" s="29"/>
      <c r="F3" s="29"/>
      <c r="G3" s="29"/>
      <c r="H3" s="29"/>
      <c r="I3" s="29"/>
      <c r="J3" s="29"/>
      <c r="K3" s="3"/>
      <c r="L3" s="3"/>
      <c r="M3" s="3"/>
      <c r="N3" s="3"/>
      <c r="O3" s="3"/>
      <c r="P3" s="3"/>
    </row>
    <row r="4" spans="1:18" ht="12.75" customHeight="1" x14ac:dyDescent="0.25">
      <c r="A4" s="4"/>
      <c r="B4" s="4"/>
      <c r="C4" s="30" t="s">
        <v>1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8" ht="12.75" customHeight="1" x14ac:dyDescent="0.25">
      <c r="A5" s="5"/>
      <c r="B5" s="5"/>
      <c r="O5" s="6"/>
      <c r="P5" s="7" t="s">
        <v>2</v>
      </c>
    </row>
    <row r="6" spans="1:18" ht="14.25" customHeight="1" x14ac:dyDescent="0.25">
      <c r="A6" s="31" t="s">
        <v>3</v>
      </c>
      <c r="B6" s="31" t="s">
        <v>4</v>
      </c>
      <c r="C6" s="32" t="s">
        <v>5</v>
      </c>
      <c r="D6" s="31" t="s">
        <v>34</v>
      </c>
      <c r="E6" s="33" t="s">
        <v>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23.25" customHeight="1" x14ac:dyDescent="0.25">
      <c r="A7" s="31"/>
      <c r="B7" s="31"/>
      <c r="C7" s="32"/>
      <c r="D7" s="31"/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8" t="s">
        <v>18</v>
      </c>
    </row>
    <row r="8" spans="1:18" ht="15.75" customHeight="1" x14ac:dyDescent="0.25">
      <c r="A8" s="10"/>
      <c r="B8" s="24" t="s">
        <v>19</v>
      </c>
      <c r="C8" s="24"/>
      <c r="D8" s="20">
        <f>SUM(D9:D27)</f>
        <v>15558.3</v>
      </c>
      <c r="E8" s="20">
        <f>E10</f>
        <v>1062.3130000000001</v>
      </c>
      <c r="F8" s="20">
        <f t="shared" ref="F8:P8" si="0">F10</f>
        <v>1562.941</v>
      </c>
      <c r="G8" s="20">
        <f t="shared" si="0"/>
        <v>1234.9970000000001</v>
      </c>
      <c r="H8" s="20">
        <f t="shared" si="0"/>
        <v>1041.4280000000001</v>
      </c>
      <c r="I8" s="20">
        <f t="shared" si="0"/>
        <v>936.84799999999996</v>
      </c>
      <c r="J8" s="20">
        <f t="shared" si="0"/>
        <v>972.98199999999997</v>
      </c>
      <c r="K8" s="20">
        <f t="shared" si="0"/>
        <v>1300.9100000000001</v>
      </c>
      <c r="L8" s="20">
        <f t="shared" si="0"/>
        <v>1019.668</v>
      </c>
      <c r="M8" s="20">
        <f t="shared" si="0"/>
        <v>973.59100000000001</v>
      </c>
      <c r="N8" s="20">
        <f t="shared" si="0"/>
        <v>2861.0299999999997</v>
      </c>
      <c r="O8" s="20">
        <f t="shared" si="0"/>
        <v>1332.52</v>
      </c>
      <c r="P8" s="20">
        <f t="shared" si="0"/>
        <v>1259.0719999999999</v>
      </c>
    </row>
    <row r="9" spans="1:18" ht="63.75" customHeight="1" x14ac:dyDescent="0.25">
      <c r="A9" s="11">
        <v>1</v>
      </c>
      <c r="B9" s="12" t="s">
        <v>20</v>
      </c>
      <c r="C9" s="12" t="s">
        <v>21</v>
      </c>
      <c r="D9" s="13">
        <f t="shared" ref="D9" si="1">SUM(E9:P9)</f>
        <v>0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38</v>
      </c>
      <c r="J9" s="13" t="s">
        <v>38</v>
      </c>
      <c r="K9" s="13" t="s">
        <v>38</v>
      </c>
      <c r="L9" s="13" t="s">
        <v>38</v>
      </c>
      <c r="M9" s="13" t="s">
        <v>38</v>
      </c>
      <c r="N9" s="13" t="s">
        <v>38</v>
      </c>
      <c r="O9" s="13" t="s">
        <v>38</v>
      </c>
      <c r="P9" s="13" t="s">
        <v>38</v>
      </c>
      <c r="Q9" s="1">
        <v>26693.1</v>
      </c>
      <c r="R9" s="22">
        <f>Q9-D9</f>
        <v>26693.1</v>
      </c>
    </row>
    <row r="10" spans="1:18" ht="140.25" customHeight="1" x14ac:dyDescent="0.25">
      <c r="A10" s="11">
        <v>2</v>
      </c>
      <c r="B10" s="14" t="s">
        <v>22</v>
      </c>
      <c r="C10" s="15" t="s">
        <v>23</v>
      </c>
      <c r="D10" s="21">
        <f t="shared" ref="D10" si="2">SUM(E10:P10)</f>
        <v>15558.3</v>
      </c>
      <c r="E10" s="21">
        <f>1062.313</f>
        <v>1062.3130000000001</v>
      </c>
      <c r="F10" s="21">
        <f>1430.941+132</f>
        <v>1562.941</v>
      </c>
      <c r="G10" s="21">
        <f>1071.797+163.2</f>
        <v>1234.9970000000001</v>
      </c>
      <c r="H10" s="21">
        <v>1041.4280000000001</v>
      </c>
      <c r="I10" s="21">
        <v>936.84799999999996</v>
      </c>
      <c r="J10" s="21">
        <v>972.98199999999997</v>
      </c>
      <c r="K10" s="21">
        <f>1005.71+132+163.2</f>
        <v>1300.9100000000001</v>
      </c>
      <c r="L10" s="21">
        <v>1019.668</v>
      </c>
      <c r="M10" s="21">
        <v>973.59100000000001</v>
      </c>
      <c r="N10" s="21">
        <f>1308.23+1552.8</f>
        <v>2861.0299999999997</v>
      </c>
      <c r="O10" s="21">
        <v>1332.52</v>
      </c>
      <c r="P10" s="21">
        <v>1259.0719999999999</v>
      </c>
    </row>
    <row r="11" spans="1:18" ht="64.5" customHeight="1" x14ac:dyDescent="0.25">
      <c r="A11" s="11">
        <v>3</v>
      </c>
      <c r="B11" s="12" t="s">
        <v>24</v>
      </c>
      <c r="C11" s="15" t="s">
        <v>25</v>
      </c>
      <c r="D11" s="13">
        <f t="shared" ref="D11:D15" si="3">SUM(E11:P11)</f>
        <v>0</v>
      </c>
      <c r="E11" s="13" t="s">
        <v>38</v>
      </c>
      <c r="F11" s="13" t="s">
        <v>38</v>
      </c>
      <c r="G11" s="13" t="s">
        <v>38</v>
      </c>
      <c r="H11" s="13" t="s">
        <v>38</v>
      </c>
      <c r="I11" s="13" t="s">
        <v>38</v>
      </c>
      <c r="J11" s="13" t="s">
        <v>38</v>
      </c>
      <c r="K11" s="13" t="s">
        <v>38</v>
      </c>
      <c r="L11" s="13" t="s">
        <v>38</v>
      </c>
      <c r="M11" s="13" t="s">
        <v>38</v>
      </c>
      <c r="N11" s="13" t="s">
        <v>38</v>
      </c>
      <c r="O11" s="13" t="s">
        <v>38</v>
      </c>
      <c r="P11" s="13" t="s">
        <v>38</v>
      </c>
    </row>
    <row r="12" spans="1:18" ht="102" x14ac:dyDescent="0.25">
      <c r="A12" s="11">
        <v>4</v>
      </c>
      <c r="B12" s="12" t="s">
        <v>26</v>
      </c>
      <c r="C12" s="15" t="s">
        <v>27</v>
      </c>
      <c r="D12" s="13">
        <f t="shared" si="3"/>
        <v>0</v>
      </c>
      <c r="E12" s="13" t="s">
        <v>38</v>
      </c>
      <c r="F12" s="13" t="s">
        <v>38</v>
      </c>
      <c r="G12" s="13" t="s">
        <v>38</v>
      </c>
      <c r="H12" s="13" t="s">
        <v>38</v>
      </c>
      <c r="I12" s="13" t="s">
        <v>38</v>
      </c>
      <c r="J12" s="13" t="s">
        <v>38</v>
      </c>
      <c r="K12" s="13" t="s">
        <v>38</v>
      </c>
      <c r="L12" s="13" t="s">
        <v>38</v>
      </c>
      <c r="M12" s="13" t="s">
        <v>38</v>
      </c>
      <c r="N12" s="16" t="s">
        <v>39</v>
      </c>
      <c r="O12" s="13" t="s">
        <v>38</v>
      </c>
      <c r="P12" s="13" t="s">
        <v>38</v>
      </c>
    </row>
    <row r="13" spans="1:18" ht="75" hidden="1" customHeight="1" x14ac:dyDescent="0.25">
      <c r="A13" s="25">
        <v>5</v>
      </c>
      <c r="B13" s="26" t="s">
        <v>28</v>
      </c>
      <c r="C13" s="15" t="s">
        <v>29</v>
      </c>
      <c r="D13" s="13">
        <f t="shared" si="3"/>
        <v>0</v>
      </c>
      <c r="E13" s="16"/>
      <c r="F13" s="16"/>
      <c r="G13" s="16"/>
      <c r="H13" s="16"/>
      <c r="I13" s="16"/>
      <c r="J13" s="16"/>
      <c r="K13" s="16"/>
      <c r="L13" s="16"/>
      <c r="M13" s="16"/>
      <c r="N13" s="21"/>
      <c r="O13" s="16"/>
      <c r="P13" s="16"/>
    </row>
    <row r="14" spans="1:18" ht="47.25" hidden="1" customHeight="1" x14ac:dyDescent="0.25">
      <c r="A14" s="25"/>
      <c r="B14" s="26"/>
      <c r="C14" s="15" t="s">
        <v>30</v>
      </c>
      <c r="D14" s="13">
        <f t="shared" si="3"/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8" ht="86.25" hidden="1" customHeight="1" x14ac:dyDescent="0.25">
      <c r="A15" s="11">
        <v>6</v>
      </c>
      <c r="B15" s="12" t="s">
        <v>31</v>
      </c>
      <c r="C15" s="15" t="s">
        <v>32</v>
      </c>
      <c r="D15" s="13">
        <f t="shared" si="3"/>
        <v>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8" x14ac:dyDescent="0.25">
      <c r="A16" s="17"/>
      <c r="B16" s="17"/>
    </row>
    <row r="17" spans="1:2" x14ac:dyDescent="0.25">
      <c r="A17" s="18"/>
      <c r="B17" s="18"/>
    </row>
    <row r="18" spans="1:2" x14ac:dyDescent="0.25">
      <c r="B18" s="19" t="s">
        <v>33</v>
      </c>
    </row>
    <row r="19" spans="1:2" ht="12" customHeight="1" x14ac:dyDescent="0.25">
      <c r="B19" s="23" t="s">
        <v>36</v>
      </c>
    </row>
    <row r="20" spans="1:2" x14ac:dyDescent="0.25">
      <c r="B20" s="23" t="s">
        <v>37</v>
      </c>
    </row>
  </sheetData>
  <mergeCells count="12">
    <mergeCell ref="B8:C8"/>
    <mergeCell ref="A13:A14"/>
    <mergeCell ref="B13:B14"/>
    <mergeCell ref="C1:E1"/>
    <mergeCell ref="B2:P2"/>
    <mergeCell ref="D3:J3"/>
    <mergeCell ref="C4:P4"/>
    <mergeCell ref="A6:A7"/>
    <mergeCell ref="B6:B7"/>
    <mergeCell ref="C6:C7"/>
    <mergeCell ref="D6:D7"/>
    <mergeCell ref="E6:P6"/>
  </mergeCells>
  <pageMargins left="0.51180555555555496" right="0.27569444444444402" top="0.47222222222222199" bottom="0.35416666666666702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Сетевой</vt:lpstr>
      <vt:lpstr>Сетевой!_ФильтрБазыДанных</vt:lpstr>
      <vt:lpstr>Сетевой!Заголовки_для_печати</vt:lpstr>
      <vt:lpstr>Сетевой!Область_печати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Lida</dc:creator>
  <dc:description/>
  <cp:lastModifiedBy>Татьяна Семенова</cp:lastModifiedBy>
  <cp:revision>3</cp:revision>
  <cp:lastPrinted>2020-12-11T04:42:38Z</cp:lastPrinted>
  <dcterms:created xsi:type="dcterms:W3CDTF">2014-11-07T02:22:45Z</dcterms:created>
  <dcterms:modified xsi:type="dcterms:W3CDTF">2020-12-11T04:57:07Z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