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lyginaEV\Desktop\Методика ОРВ\проект по методике\"/>
    </mc:Choice>
  </mc:AlternateContent>
  <bookViews>
    <workbookView xWindow="0" yWindow="0" windowWidth="28800" windowHeight="13125"/>
  </bookViews>
  <sheets>
    <sheet name="Пример зап.формы" sheetId="1" r:id="rId1"/>
  </sheets>
  <definedNames>
    <definedName name="_xlnm.Print_Area" localSheetId="0">'Пример зап.формы'!$A$1:$I$47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41" i="1" l="1"/>
  <c r="H39" i="1"/>
  <c r="H38" i="1"/>
  <c r="H37" i="1" s="1"/>
  <c r="H40" i="1" s="1"/>
  <c r="H33" i="1"/>
  <c r="H31" i="1"/>
  <c r="H32" i="1" s="1"/>
  <c r="H21" i="1"/>
  <c r="H18" i="1"/>
  <c r="H17" i="1"/>
  <c r="H12" i="1"/>
  <c r="H10" i="1"/>
  <c r="H11" i="1" s="1"/>
  <c r="H14" i="1" s="1"/>
  <c r="H35" i="1" l="1"/>
  <c r="H42" i="1" s="1"/>
  <c r="H45" i="1" s="1"/>
  <c r="H20" i="1"/>
  <c r="H22" i="1" s="1"/>
  <c r="H2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<sst xmlns="http://schemas.openxmlformats.org/spreadsheetml/2006/main" count="94" uniqueCount="63">
  <si>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</si>
  <si>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</si>
  <si>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</si>
  <si>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</si>
  <si>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</si>
  <si>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</si>
  <si>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</si>
  <si>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</si>
  <si>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</si>
  <si>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</si>
  <si>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</si>
  <si>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</si>
  <si>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</si>
  <si>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</si>
  <si>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</si>
  <si>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</si>
  <si>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</si>
  <si>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</si>
  <si>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</si>
  <si>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</si>
  <si>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</si>
  <si>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</si>
  <si>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</si>
  <si>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</si>
  <si>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</si>
  <si>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</si>
  <si>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</si>
  <si>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</si>
  <si>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</si>
  <si>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</si>
  <si>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</si>
  <si>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</si>
  <si>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</si>
  <si>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</si>
  <si>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</si>
  <si>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</si>
  <si>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</si>
  <si>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</si>
  <si>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</si>
  <si>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</si>
  <si>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</si>
  <si>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</si>
  <si>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</si>
  <si>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</si>
  <si>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</si>
  <si>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</si>
  <si>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</si>
  <si>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</si>
  <si>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</si>
  <si>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картриджа Garuda (на 2100 листов) составляет 490,00 руб.(https://market.yandex.ru/)</t>
  </si>
  <si>
    <t xml:space="preserve">Стоимость расходных материалов определены на основании данных размещенных в сети Интернет </t>
  </si>
  <si>
    <t>Тариф на 1 поездку в автобусах городского сообщения-27 рублей, Приказ МУП АТП №163 от 25.12.2020</t>
  </si>
  <si>
    <t>документы предоставляются в Администрацию единоразово</t>
  </si>
  <si>
    <t xml:space="preserve">Имущество будет предоставлено одному претенденту на заключение договора аренды 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</si>
  <si>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 xml:space="preserve">Подготовку документов в соответствии с информационным требованиям и их доставку в администрацию города Пыть-Яха 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</si>
  <si>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требований  проекта постановления администрации города Пыть-Яха «Об утверждении методики определения размера арендной платы за использование муниципального имущества»</t>
  </si>
  <si>
    <t>Данные Росстат (Среднемесячная номинальная начисленная заработная плата работников по полному кругу организаций  по субъектам Российской Федерации с 2019 года, рублей; январь 2021)</t>
  </si>
  <si>
    <t xml:space="preserve">Наименование информационного требования (из текста проекта (действующего) мнпа): для получения муниципального имущества в аренду субъектам малого и среднего предпринимательства необходимо обратиться в администрацию города одним из следующих способов:
1.При личном обращении в администрацию города.
2. Подача документов для участия в  электронном аукционе на право заключения договора аренды на электронной площадке, на которой установлено проведение торговой процедуры. 
</t>
  </si>
  <si>
    <t>3.1.3</t>
  </si>
  <si>
    <t>Получение квалифицированную электронную подписи (для участия в электронных торгах)</t>
  </si>
  <si>
    <t>Электронная подпись для НЭП‑Фабрикант (https://tensor.ru/uc/etp/nep-fabrikant)</t>
  </si>
  <si>
    <t>Стоимость бумаги для офисной техники SvetoCopy (A4, 80 г/кв.м, белизна 146% CIE, 500 листов) составляет 260,00 руб. (https://market.yandex.ru/)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</si>
  <si>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4 319,35 единоразово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</si>
</sst>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wrapText="1"/>
    </xf>
    <xf numFmtId="0" fontId="9" fillId="0" borderId="1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3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3" fillId="0" borderId="27" xfId="0" applyFont="1" applyFill="1" applyBorder="1"/>
    <xf numFmtId="0" fontId="6" fillId="0" borderId="33" xfId="0" applyFont="1" applyFill="1" applyBorder="1" applyAlignment="1">
      <alignment vertical="top" wrapText="1"/>
    </xf>
    <xf numFmtId="0" fontId="2" fillId="0" borderId="38" xfId="0" applyFont="1" applyFill="1" applyBorder="1"/>
    <xf numFmtId="0" fontId="11" fillId="0" borderId="39" xfId="0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2" fillId="0" borderId="43" xfId="0" applyFont="1" applyFill="1" applyBorder="1"/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2" fillId="0" borderId="0" xfId="0" applyFont="1" applyFill="1" applyBorder="1"/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/>
    <xf numFmtId="0" fontId="7" fillId="0" borderId="50" xfId="0" applyFont="1" applyFill="1" applyBorder="1" applyAlignment="1">
      <alignment vertical="center"/>
    </xf>
    <xf numFmtId="0" fontId="2" fillId="0" borderId="8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0" xfId="0" applyFont="1" applyFill="1" applyBorder="1"/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59" xfId="0" applyFont="1" applyFill="1" applyBorder="1"/>
    <xf numFmtId="0" fontId="2" fillId="0" borderId="60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0" fontId="2" fillId="0" borderId="62" xfId="0" applyFont="1" applyFill="1" applyBorder="1"/>
    <xf numFmtId="0" fontId="15" fillId="0" borderId="35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5" fillId="0" borderId="45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65" xfId="0" applyFont="1" applyFill="1" applyBorder="1" applyAlignment="1">
      <alignment horizontal="left" vertical="top" wrapText="1"/>
    </xf>
    <xf numFmtId="0" fontId="14" fillId="0" borderId="44" xfId="0" applyFont="1" applyBorder="1"/>
    <xf numFmtId="0" fontId="2" fillId="0" borderId="66" xfId="0" applyFont="1" applyFill="1" applyBorder="1"/>
    <xf numFmtId="0" fontId="2" fillId="0" borderId="45" xfId="0" applyFont="1" applyFill="1" applyBorder="1"/>
    <xf numFmtId="0" fontId="13" fillId="0" borderId="0" xfId="0" applyFont="1" applyFill="1" applyBorder="1"/>
    <xf numFmtId="0" fontId="13" fillId="0" borderId="67" xfId="0" applyFont="1" applyFill="1" applyBorder="1"/>
    <xf numFmtId="49" fontId="3" fillId="0" borderId="63" xfId="0" applyNumberFormat="1" applyFont="1" applyBorder="1" applyAlignment="1">
      <alignment vertical="top" wrapText="1"/>
    </xf>
    <xf numFmtId="0" fontId="5" fillId="0" borderId="63" xfId="0" applyFont="1" applyFill="1" applyBorder="1" applyAlignment="1">
      <alignment horizontal="left" vertical="top" wrapText="1"/>
    </xf>
    <xf numFmtId="0" fontId="15" fillId="0" borderId="63" xfId="0" applyFont="1" applyFill="1" applyBorder="1" applyAlignment="1">
      <alignment horizontal="left" vertical="top" wrapText="1"/>
    </xf>
    <xf numFmtId="0" fontId="2" fillId="0" borderId="63" xfId="0" applyFont="1" applyFill="1" applyBorder="1"/>
    <xf numFmtId="0" fontId="11" fillId="0" borderId="63" xfId="0" applyFont="1" applyFill="1" applyBorder="1" applyAlignment="1">
      <alignment horizontal="center" vertical="center" wrapText="1"/>
    </xf>
    <xf numFmtId="2" fontId="11" fillId="0" borderId="63" xfId="0" applyNumberFormat="1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abSelected="1" view="pageBreakPreview" topLeftCell="A10" zoomScaleNormal="100" zoomScaleSheetLayoutView="100" workbookViewId="0">
      <selection activeCell="L47" sqref="L47:M47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6.140625" style="1" customWidth="1"/>
    <col min="9" max="9" width="32.7109375" style="1" customWidth="1"/>
    <col min="10" max="16384" width="9.140625" style="1"/>
  </cols>
  <sheetData>
    <row r="1" spans="1:9" ht="74.25" customHeight="1" x14ac:dyDescent="0.3">
      <c r="A1" s="156" t="s">
        <v>46</v>
      </c>
      <c r="B1" s="156"/>
      <c r="C1" s="156"/>
      <c r="D1" s="156"/>
      <c r="E1" s="156"/>
      <c r="F1" s="156"/>
      <c r="G1" s="156"/>
      <c r="H1" s="156"/>
      <c r="I1" s="156"/>
    </row>
    <row r="2" spans="1:9" ht="51.75" customHeight="1" x14ac:dyDescent="0.3">
      <c r="A2" s="157" t="s">
        <v>0</v>
      </c>
      <c r="B2" s="157"/>
      <c r="C2" s="157"/>
      <c r="D2" s="157"/>
      <c r="E2" s="157"/>
      <c r="F2" s="157"/>
      <c r="G2" s="157"/>
      <c r="H2" s="157"/>
      <c r="I2" s="157"/>
    </row>
    <row r="3" spans="1:9" ht="53.25" customHeight="1" x14ac:dyDescent="0.3">
      <c r="A3" s="158" t="s">
        <v>55</v>
      </c>
      <c r="B3" s="158"/>
      <c r="C3" s="158"/>
      <c r="D3" s="158"/>
      <c r="E3" s="158"/>
      <c r="F3" s="158"/>
      <c r="G3" s="158"/>
      <c r="H3" s="158"/>
      <c r="I3" s="158"/>
    </row>
    <row r="4" spans="1:9" ht="16.5" customHeight="1" x14ac:dyDescent="0.3">
      <c r="A4" s="2" t="s">
        <v>47</v>
      </c>
    </row>
    <row r="5" spans="1:9" ht="19.5" thickBot="1" x14ac:dyDescent="0.35">
      <c r="A5" s="159" t="s">
        <v>1</v>
      </c>
      <c r="B5" s="159"/>
      <c r="C5" s="159"/>
      <c r="D5" s="159"/>
      <c r="E5" s="159"/>
      <c r="F5" s="159"/>
      <c r="G5" s="159"/>
      <c r="H5" s="159"/>
      <c r="I5" s="159"/>
    </row>
    <row r="6" spans="1:9" ht="30.75" x14ac:dyDescent="0.3">
      <c r="A6" s="3" t="s">
        <v>2</v>
      </c>
      <c r="B6" s="160" t="s">
        <v>3</v>
      </c>
      <c r="C6" s="161"/>
      <c r="D6" s="161"/>
      <c r="E6" s="161"/>
      <c r="F6" s="161"/>
      <c r="G6" s="161"/>
      <c r="H6" s="162"/>
      <c r="I6" s="4" t="s">
        <v>4</v>
      </c>
    </row>
    <row r="7" spans="1:9" ht="105.75" customHeight="1" x14ac:dyDescent="0.3">
      <c r="A7" s="5" t="s">
        <v>5</v>
      </c>
      <c r="B7" s="163" t="s">
        <v>57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3">
      <c r="A8" s="6" t="s">
        <v>6</v>
      </c>
      <c r="B8" s="166" t="s">
        <v>54</v>
      </c>
      <c r="C8" s="167"/>
      <c r="D8" s="167"/>
      <c r="E8" s="167"/>
      <c r="F8" s="167"/>
      <c r="G8" s="167"/>
      <c r="H8" s="167"/>
      <c r="I8" s="168"/>
    </row>
    <row r="9" spans="1:9" ht="40.5" customHeight="1" x14ac:dyDescent="0.3">
      <c r="A9" s="7" t="s">
        <v>7</v>
      </c>
      <c r="B9" s="90" t="s">
        <v>8</v>
      </c>
      <c r="C9" s="91"/>
      <c r="D9" s="92"/>
      <c r="E9" s="92"/>
      <c r="F9" s="92"/>
      <c r="G9" s="93"/>
      <c r="H9" s="94">
        <v>72687</v>
      </c>
      <c r="I9" s="95" t="s">
        <v>56</v>
      </c>
    </row>
    <row r="10" spans="1:9" ht="18" customHeight="1" x14ac:dyDescent="0.3">
      <c r="A10" s="14" t="s">
        <v>9</v>
      </c>
      <c r="B10" s="169" t="s">
        <v>10</v>
      </c>
      <c r="C10" s="170"/>
      <c r="D10" s="96"/>
      <c r="E10" s="97"/>
      <c r="F10" s="96"/>
      <c r="G10" s="98">
        <v>0.30199999999999999</v>
      </c>
      <c r="H10" s="99">
        <f>+H9*G10</f>
        <v>21951.473999999998</v>
      </c>
      <c r="I10" s="100"/>
    </row>
    <row r="11" spans="1:9" x14ac:dyDescent="0.3">
      <c r="A11" s="20" t="s">
        <v>11</v>
      </c>
      <c r="B11" s="101"/>
      <c r="C11" s="102"/>
      <c r="D11" s="103"/>
      <c r="E11" s="102"/>
      <c r="F11" s="103"/>
      <c r="G11" s="104"/>
      <c r="H11" s="99">
        <f>H9+H10</f>
        <v>94638.474000000002</v>
      </c>
      <c r="I11" s="100"/>
    </row>
    <row r="12" spans="1:9" ht="29.25" customHeight="1" x14ac:dyDescent="0.3">
      <c r="A12" s="25" t="s">
        <v>12</v>
      </c>
      <c r="B12" s="169" t="s">
        <v>13</v>
      </c>
      <c r="C12" s="170"/>
      <c r="D12" s="105"/>
      <c r="E12" s="106"/>
      <c r="F12" s="105"/>
      <c r="G12" s="107">
        <v>1972</v>
      </c>
      <c r="H12" s="108">
        <f>G12/12</f>
        <v>164.33333333333334</v>
      </c>
      <c r="I12" s="109" t="s">
        <v>48</v>
      </c>
    </row>
    <row r="13" spans="1:9" ht="17.25" customHeight="1" x14ac:dyDescent="0.3">
      <c r="A13" s="31" t="s">
        <v>15</v>
      </c>
      <c r="B13" s="169" t="s">
        <v>16</v>
      </c>
      <c r="C13" s="170"/>
      <c r="D13" s="170"/>
      <c r="E13" s="110"/>
      <c r="F13" s="105"/>
      <c r="G13" s="111"/>
      <c r="H13" s="112">
        <v>3</v>
      </c>
      <c r="I13" s="113"/>
    </row>
    <row r="14" spans="1:9" x14ac:dyDescent="0.3">
      <c r="A14" s="36" t="s">
        <v>17</v>
      </c>
      <c r="B14" s="114"/>
      <c r="C14" s="114"/>
      <c r="D14" s="114"/>
      <c r="E14" s="114"/>
      <c r="F14" s="115"/>
      <c r="G14" s="116"/>
      <c r="H14" s="99">
        <f>H11/H12*H13</f>
        <v>1727.6800527383366</v>
      </c>
      <c r="I14" s="113"/>
    </row>
    <row r="15" spans="1:9" x14ac:dyDescent="0.3">
      <c r="A15" s="40" t="s">
        <v>18</v>
      </c>
      <c r="B15" s="171" t="s">
        <v>19</v>
      </c>
      <c r="C15" s="172"/>
      <c r="D15" s="172"/>
      <c r="E15" s="172"/>
      <c r="F15" s="172"/>
      <c r="G15" s="172"/>
      <c r="H15" s="173"/>
      <c r="I15" s="117"/>
    </row>
    <row r="16" spans="1:9" ht="46.5" customHeight="1" x14ac:dyDescent="0.3">
      <c r="A16" s="42" t="s">
        <v>20</v>
      </c>
      <c r="B16" s="153" t="s">
        <v>21</v>
      </c>
      <c r="C16" s="154"/>
      <c r="D16" s="155"/>
      <c r="E16" s="118"/>
      <c r="F16" s="119"/>
      <c r="G16" s="119"/>
      <c r="H16" s="120">
        <f>H19+H18+H17</f>
        <v>2537.6666666666665</v>
      </c>
      <c r="I16" s="109" t="s">
        <v>50</v>
      </c>
    </row>
    <row r="17" spans="1:9" ht="29.25" customHeight="1" x14ac:dyDescent="0.3">
      <c r="A17" s="46" t="s">
        <v>23</v>
      </c>
      <c r="B17" s="121" t="s">
        <v>24</v>
      </c>
      <c r="C17" s="122"/>
      <c r="D17" s="123"/>
      <c r="E17" s="124"/>
      <c r="F17" s="125">
        <v>50</v>
      </c>
      <c r="G17" s="126">
        <v>260</v>
      </c>
      <c r="H17" s="99">
        <f>G17/500*F17</f>
        <v>26</v>
      </c>
      <c r="I17" s="127" t="s">
        <v>61</v>
      </c>
    </row>
    <row r="18" spans="1:9" ht="23.25" customHeight="1" x14ac:dyDescent="0.3">
      <c r="A18" s="54" t="s">
        <v>25</v>
      </c>
      <c r="B18" s="186" t="s">
        <v>26</v>
      </c>
      <c r="C18" s="187"/>
      <c r="D18" s="188"/>
      <c r="E18" s="128"/>
      <c r="F18" s="129">
        <v>50</v>
      </c>
      <c r="G18" s="130">
        <v>490</v>
      </c>
      <c r="H18" s="131">
        <f>G18/2100*F18</f>
        <v>11.666666666666666</v>
      </c>
      <c r="I18" s="127" t="s">
        <v>49</v>
      </c>
    </row>
    <row r="19" spans="1:9" ht="69.75" customHeight="1" x14ac:dyDescent="0.3">
      <c r="A19" s="194" t="s">
        <v>58</v>
      </c>
      <c r="B19" s="195" t="s">
        <v>59</v>
      </c>
      <c r="C19" s="196"/>
      <c r="D19" s="196"/>
      <c r="E19" s="197"/>
      <c r="F19" s="198"/>
      <c r="G19" s="199"/>
      <c r="H19" s="199">
        <v>2500</v>
      </c>
      <c r="I19" s="200" t="s">
        <v>60</v>
      </c>
    </row>
    <row r="20" spans="1:9" x14ac:dyDescent="0.3">
      <c r="A20" s="189" t="s">
        <v>28</v>
      </c>
      <c r="B20" s="190"/>
      <c r="C20" s="191"/>
      <c r="D20" s="114"/>
      <c r="E20" s="114"/>
      <c r="F20" s="192"/>
      <c r="G20" s="193"/>
      <c r="H20" s="131">
        <f>H16</f>
        <v>2537.6666666666665</v>
      </c>
      <c r="I20" s="132"/>
    </row>
    <row r="21" spans="1:9" ht="27.75" customHeight="1" x14ac:dyDescent="0.3">
      <c r="A21" s="65" t="s">
        <v>29</v>
      </c>
      <c r="B21" s="133" t="s">
        <v>30</v>
      </c>
      <c r="C21" s="134"/>
      <c r="D21" s="134"/>
      <c r="E21" s="134"/>
      <c r="F21" s="135">
        <v>2</v>
      </c>
      <c r="G21" s="136">
        <v>27</v>
      </c>
      <c r="H21" s="137">
        <f>F21*G21</f>
        <v>54</v>
      </c>
      <c r="I21" s="138" t="s">
        <v>51</v>
      </c>
    </row>
    <row r="22" spans="1:9" ht="21.75" customHeight="1" x14ac:dyDescent="0.3">
      <c r="A22" s="72" t="s">
        <v>32</v>
      </c>
      <c r="B22" s="134"/>
      <c r="C22" s="128"/>
      <c r="D22" s="134"/>
      <c r="E22" s="128"/>
      <c r="F22" s="128"/>
      <c r="G22" s="128"/>
      <c r="H22" s="139">
        <f>H14+H20+H21</f>
        <v>4319.3467194050027</v>
      </c>
      <c r="I22" s="140"/>
    </row>
    <row r="23" spans="1:9" x14ac:dyDescent="0.3">
      <c r="A23" s="74" t="s">
        <v>33</v>
      </c>
      <c r="B23" s="141" t="s">
        <v>34</v>
      </c>
      <c r="C23" s="142"/>
      <c r="D23" s="128"/>
      <c r="E23" s="142"/>
      <c r="F23" s="134"/>
      <c r="G23" s="143"/>
      <c r="H23" s="144">
        <v>1</v>
      </c>
      <c r="I23" s="138" t="s">
        <v>52</v>
      </c>
    </row>
    <row r="24" spans="1:9" ht="24.75" customHeight="1" x14ac:dyDescent="0.3">
      <c r="A24" s="74" t="s">
        <v>35</v>
      </c>
      <c r="B24" s="141" t="s">
        <v>36</v>
      </c>
      <c r="C24" s="134"/>
      <c r="D24" s="145"/>
      <c r="E24" s="146"/>
      <c r="F24" s="128"/>
      <c r="G24" s="147"/>
      <c r="H24" s="144">
        <v>1</v>
      </c>
      <c r="I24" s="148" t="s">
        <v>53</v>
      </c>
    </row>
    <row r="25" spans="1:9" ht="28.5" customHeight="1" thickBot="1" x14ac:dyDescent="0.35">
      <c r="A25" s="83" t="s">
        <v>37</v>
      </c>
      <c r="B25" s="149"/>
      <c r="C25" s="149"/>
      <c r="D25" s="149"/>
      <c r="E25" s="150"/>
      <c r="F25" s="150"/>
      <c r="G25" s="149"/>
      <c r="H25" s="151">
        <f>H22*H23*H24</f>
        <v>4319.3467194050027</v>
      </c>
      <c r="I25" s="152"/>
    </row>
    <row r="26" spans="1:9" ht="19.5" hidden="1" thickBot="1" x14ac:dyDescent="0.35">
      <c r="A26" s="159" t="s">
        <v>38</v>
      </c>
      <c r="B26" s="159"/>
      <c r="C26" s="159"/>
      <c r="D26" s="159"/>
      <c r="E26" s="159"/>
      <c r="F26" s="159"/>
      <c r="G26" s="159"/>
      <c r="H26" s="159"/>
      <c r="I26" s="159"/>
    </row>
    <row r="27" spans="1:9" ht="30.75" hidden="1" x14ac:dyDescent="0.3">
      <c r="A27" s="3" t="s">
        <v>2</v>
      </c>
      <c r="B27" s="160" t="s">
        <v>3</v>
      </c>
      <c r="C27" s="161"/>
      <c r="D27" s="161"/>
      <c r="E27" s="161"/>
      <c r="F27" s="161"/>
      <c r="G27" s="161"/>
      <c r="H27" s="162"/>
      <c r="I27" s="4" t="s">
        <v>4</v>
      </c>
    </row>
    <row r="28" spans="1:9" ht="45" hidden="1" customHeight="1" x14ac:dyDescent="0.3">
      <c r="A28" s="5" t="s">
        <v>5</v>
      </c>
      <c r="B28" s="163" t="s">
        <v>39</v>
      </c>
      <c r="C28" s="164"/>
      <c r="D28" s="164"/>
      <c r="E28" s="164"/>
      <c r="F28" s="164"/>
      <c r="G28" s="164"/>
      <c r="H28" s="164"/>
      <c r="I28" s="165"/>
    </row>
    <row r="29" spans="1:9" ht="39" hidden="1" customHeight="1" x14ac:dyDescent="0.3">
      <c r="A29" s="6" t="s">
        <v>6</v>
      </c>
      <c r="B29" s="175" t="s">
        <v>40</v>
      </c>
      <c r="C29" s="176"/>
      <c r="D29" s="176"/>
      <c r="E29" s="176"/>
      <c r="F29" s="176"/>
      <c r="G29" s="176"/>
      <c r="H29" s="176"/>
      <c r="I29" s="177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78" t="s">
        <v>10</v>
      </c>
      <c r="C31" s="179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69" t="s">
        <v>13</v>
      </c>
      <c r="C33" s="170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69" t="s">
        <v>16</v>
      </c>
      <c r="C34" s="170"/>
      <c r="D34" s="170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80" t="s">
        <v>19</v>
      </c>
      <c r="C36" s="181"/>
      <c r="D36" s="181"/>
      <c r="E36" s="181"/>
      <c r="F36" s="181"/>
      <c r="G36" s="181"/>
      <c r="H36" s="182"/>
      <c r="I36" s="41"/>
    </row>
    <row r="37" spans="1:9" ht="30" hidden="1" customHeight="1" x14ac:dyDescent="0.3">
      <c r="A37" s="42" t="s">
        <v>20</v>
      </c>
      <c r="B37" s="183" t="s">
        <v>21</v>
      </c>
      <c r="C37" s="184"/>
      <c r="D37" s="185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6" spans="1:9" ht="9" customHeight="1" x14ac:dyDescent="0.3"/>
    <row r="47" spans="1:9" ht="33.75" customHeight="1" x14ac:dyDescent="0.3">
      <c r="A47" s="174" t="s">
        <v>62</v>
      </c>
      <c r="B47" s="174"/>
      <c r="C47" s="174"/>
      <c r="D47" s="174"/>
      <c r="E47" s="174"/>
      <c r="F47" s="174"/>
      <c r="G47" s="174"/>
      <c r="H47" s="174"/>
      <c r="I47" s="174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Новоселова</cp:lastModifiedBy>
  <cp:lastPrinted>2021-03-04T13:50:52Z</cp:lastPrinted>
  <dcterms:created xsi:type="dcterms:W3CDTF">2017-09-26T07:45:13Z</dcterms:created>
  <dcterms:modified xsi:type="dcterms:W3CDTF">2021-04-13T07:26:09Z</dcterms:modified>
</cp:coreProperties>
</file>