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ile\ue$\_ЭАиП\Оценка эффективности за 2021 год\"/>
    </mc:Choice>
  </mc:AlternateContent>
  <bookViews>
    <workbookView xWindow="120" yWindow="360" windowWidth="23250" windowHeight="10560"/>
  </bookViews>
  <sheets>
    <sheet name="Финансы 2021" sheetId="1" r:id="rId1"/>
  </sheets>
  <definedNames>
    <definedName name="_xlnm.Print_Titles" localSheetId="0">'Финансы 2021'!$4:$6</definedName>
    <definedName name="_xlnm.Print_Area" localSheetId="0">'Финансы 2021'!$A$1:$O$23</definedName>
  </definedNames>
  <calcPr calcId="152511" iterate="1"/>
</workbook>
</file>

<file path=xl/calcChain.xml><?xml version="1.0" encoding="utf-8"?>
<calcChain xmlns="http://schemas.openxmlformats.org/spreadsheetml/2006/main">
  <c r="K12" i="1" l="1"/>
  <c r="D20" i="1"/>
  <c r="M9" i="1"/>
  <c r="M8" i="1"/>
  <c r="M12" i="1" s="1"/>
  <c r="K9" i="1"/>
  <c r="O9" i="1" s="1"/>
  <c r="O13" i="1" s="1"/>
  <c r="D19" i="1" s="1"/>
  <c r="J12" i="1" l="1"/>
  <c r="I12" i="1"/>
</calcChain>
</file>

<file path=xl/sharedStrings.xml><?xml version="1.0" encoding="utf-8"?>
<sst xmlns="http://schemas.openxmlformats.org/spreadsheetml/2006/main" count="62" uniqueCount="41">
  <si>
    <t>№ п/п</t>
  </si>
  <si>
    <t>Объём финансирования (тыс. рублей)</t>
  </si>
  <si>
    <t>Наименование показателей  результатов</t>
  </si>
  <si>
    <t>Фактическое значение показателя на момент разработки программы</t>
  </si>
  <si>
    <t>Год реализации</t>
  </si>
  <si>
    <t>Значение показателя</t>
  </si>
  <si>
    <t>план</t>
  </si>
  <si>
    <t>факт</t>
  </si>
  <si>
    <t>план по программе</t>
  </si>
  <si>
    <t>Оценка эффективности</t>
  </si>
  <si>
    <t>уровень исполнения финансирования, в% (Фi)</t>
  </si>
  <si>
    <t>по каждому мероприятию</t>
  </si>
  <si>
    <t>уровень достижения показателей в % (Пi)</t>
  </si>
  <si>
    <t>по каждому показателю</t>
  </si>
  <si>
    <t xml:space="preserve">средняя арифметическая по показателям </t>
  </si>
  <si>
    <t>результативность расходования средств (Рi)</t>
  </si>
  <si>
    <t>Эффективность программы  (%)</t>
  </si>
  <si>
    <t>ИТОГО</t>
  </si>
  <si>
    <t>Целевое значение показателя на момент окончания действия программы</t>
  </si>
  <si>
    <t>кассовое исполнение</t>
  </si>
  <si>
    <t>х</t>
  </si>
  <si>
    <t>Наименование основного мероприятия (комплекса мероприятий, подпрограмм), обеспечивающих достижения результата</t>
  </si>
  <si>
    <t>Совершенствование системы оценки качества финансового менеджмента, осуществляемого главными распорядителями бюджетных средств  городского округа, главными администраторами доходов бюджета города</t>
  </si>
  <si>
    <t>Обслуживание муниципального долга городского округа</t>
  </si>
  <si>
    <t>Достижение отношения муниципального долга городского округа к доходам бюджета городского округа, без учёта безвозмездных поступлений до 0,0 , %</t>
  </si>
  <si>
    <t>средняя арифметическая по мероприятиям</t>
  </si>
  <si>
    <t>Увеличение доли главных распорядителей бюджетных средств городского округа, имеющих итоговую оценку качества финансового менеджмента более 70 баллов  до 100%</t>
  </si>
  <si>
    <t>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</t>
  </si>
  <si>
    <t>Соблюдение условий, установленных решением Думы города о бюджете города для внесения изменений в сводную бюджетную роспись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</si>
  <si>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Соблюдение ограничений по предельному размеру резервного фонда Администрации города, установленного Бюджетным Кодексом Российской Федерации, да/нет</t>
  </si>
  <si>
    <t>да</t>
  </si>
  <si>
    <t>Формирование в бюджете города резервного фонда Администрации города в соответствии с требованиями Бюджетного кодекса Российской Федерации</t>
  </si>
  <si>
    <t>-</t>
  </si>
  <si>
    <t>Оценка эффективности и результативности реализации муниципальной программы «Управление муниципальными финансами в городе Пыть-Яхе» за 2021 год</t>
  </si>
  <si>
    <t>Приложение 17</t>
  </si>
  <si>
    <t>Эффективность программы (%)</t>
  </si>
  <si>
    <t>2019-2021</t>
  </si>
  <si>
    <t>Без финансирования</t>
  </si>
  <si>
    <t>Не оценивается</t>
  </si>
  <si>
    <t>И.С. Черновая 46 40 69</t>
  </si>
  <si>
    <t>К.В. Шаталова 46-55-51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</si>
</sst>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6" x14ac:knownFonts="1">
    <font>
      <sz val="11"/>
      <color theme="1"/>
      <name val="Times New Roman"/>
      <family val="2"/>
      <charset val="204"/>
    </font>
    <font>
      <sz val="8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2"/>
      <charset val="204"/>
    </font>
    <font>
      <b/>
      <sz val="10"/>
      <name val="Times New Roman"/>
      <family val="2"/>
      <charset val="204"/>
    </font>
    <font>
      <sz val="12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/>
    <xf numFmtId="166" fontId="4" fillId="2" borderId="1" xfId="0" applyNumberFormat="1" applyFont="1" applyFill="1" applyBorder="1" applyAlignment="1"/>
    <xf numFmtId="0" fontId="2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66" fontId="5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9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9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9" fontId="2" fillId="0" borderId="3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/>
    </xf>
    <xf numFmtId="166" fontId="2" fillId="0" borderId="3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6" fontId="2" fillId="0" borderId="3" xfId="0" applyNumberFormat="1" applyFont="1" applyBorder="1" applyAlignment="1">
      <alignment horizontal="center" vertical="top" wrapText="1"/>
    </xf>
    <xf numFmtId="9" fontId="2" fillId="2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9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4" fillId="2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shrinkToFit="1"/>
    </xf>
    <xf numFmtId="0" fontId="3" fillId="0" borderId="8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top"/>
    </xf>
    <xf numFmtId="9" fontId="2" fillId="0" borderId="1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top"/>
    </xf>
    <xf numFmtId="165" fontId="2" fillId="0" borderId="6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165" fontId="2" fillId="0" borderId="9" xfId="0" applyNumberFormat="1" applyFont="1" applyBorder="1" applyAlignment="1">
      <alignment horizontal="center" vertical="top"/>
    </xf>
    <xf numFmtId="165" fontId="2" fillId="0" borderId="8" xfId="0" applyNumberFormat="1" applyFont="1" applyBorder="1" applyAlignment="1">
      <alignment horizontal="center" vertical="top"/>
    </xf>
    <xf numFmtId="165" fontId="2" fillId="0" borderId="10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zoomScale="70" zoomScaleNormal="70" workbookViewId="0">
      <selection activeCell="C31" sqref="C31"/>
    </sheetView>
  </sheetViews>
  <sheetFormatPr defaultColWidth="9.140625" defaultRowHeight="12.75" x14ac:dyDescent="0.2"/>
  <cols>
    <col min="1" max="1" width="5.5703125" style="1" customWidth="1"/>
    <col min="2" max="2" width="47.5703125" style="2" customWidth="1"/>
    <col min="3" max="3" width="48.85546875" style="3" customWidth="1"/>
    <col min="4" max="4" width="11.42578125" style="4" customWidth="1"/>
    <col min="5" max="5" width="7.5703125" style="5" customWidth="1"/>
    <col min="6" max="6" width="9" style="6" customWidth="1"/>
    <col min="7" max="7" width="10" style="6" customWidth="1"/>
    <col min="8" max="8" width="8.28515625" style="7" customWidth="1"/>
    <col min="9" max="9" width="12.85546875" style="8" customWidth="1"/>
    <col min="10" max="10" width="9.28515625" style="8" customWidth="1"/>
    <col min="11" max="11" width="11.42578125" style="3" customWidth="1"/>
    <col min="12" max="12" width="11.5703125" style="3" customWidth="1"/>
    <col min="13" max="13" width="10.140625" style="9" customWidth="1"/>
    <col min="14" max="14" width="12.140625" style="10" customWidth="1"/>
    <col min="15" max="15" width="17.28515625" style="11" customWidth="1"/>
    <col min="16" max="16" width="10" style="3" bestFit="1" customWidth="1"/>
    <col min="17" max="17" width="9.140625" style="3"/>
    <col min="18" max="16384" width="9.140625" style="6"/>
  </cols>
  <sheetData>
    <row r="1" spans="1:17" x14ac:dyDescent="0.2">
      <c r="O1" s="11" t="s">
        <v>34</v>
      </c>
    </row>
    <row r="3" spans="1:17" ht="28.5" customHeight="1" x14ac:dyDescent="0.2">
      <c r="A3" s="59" t="s">
        <v>33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7" ht="47.25" customHeight="1" x14ac:dyDescent="0.2">
      <c r="A4" s="63" t="s">
        <v>0</v>
      </c>
      <c r="B4" s="67" t="s">
        <v>2</v>
      </c>
      <c r="C4" s="62" t="s">
        <v>21</v>
      </c>
      <c r="D4" s="72" t="s">
        <v>3</v>
      </c>
      <c r="E4" s="62" t="s">
        <v>4</v>
      </c>
      <c r="F4" s="63" t="s">
        <v>5</v>
      </c>
      <c r="G4" s="63"/>
      <c r="H4" s="67" t="s">
        <v>18</v>
      </c>
      <c r="I4" s="70" t="s">
        <v>1</v>
      </c>
      <c r="J4" s="70"/>
      <c r="K4" s="62" t="s">
        <v>9</v>
      </c>
      <c r="L4" s="62"/>
      <c r="M4" s="62"/>
      <c r="N4" s="62"/>
      <c r="O4" s="62"/>
    </row>
    <row r="5" spans="1:17" ht="40.5" customHeight="1" x14ac:dyDescent="0.2">
      <c r="A5" s="63"/>
      <c r="B5" s="68"/>
      <c r="C5" s="62"/>
      <c r="D5" s="72"/>
      <c r="E5" s="62"/>
      <c r="F5" s="62" t="s">
        <v>6</v>
      </c>
      <c r="G5" s="62" t="s">
        <v>7</v>
      </c>
      <c r="H5" s="68"/>
      <c r="I5" s="70" t="s">
        <v>8</v>
      </c>
      <c r="J5" s="70" t="s">
        <v>19</v>
      </c>
      <c r="K5" s="62" t="s">
        <v>10</v>
      </c>
      <c r="L5" s="62"/>
      <c r="M5" s="62" t="s">
        <v>12</v>
      </c>
      <c r="N5" s="62"/>
      <c r="O5" s="60" t="s">
        <v>15</v>
      </c>
    </row>
    <row r="6" spans="1:17" ht="57.75" customHeight="1" x14ac:dyDescent="0.2">
      <c r="A6" s="63"/>
      <c r="B6" s="69"/>
      <c r="C6" s="62"/>
      <c r="D6" s="72"/>
      <c r="E6" s="62"/>
      <c r="F6" s="62"/>
      <c r="G6" s="62"/>
      <c r="H6" s="69"/>
      <c r="I6" s="70"/>
      <c r="J6" s="70"/>
      <c r="K6" s="12" t="s">
        <v>11</v>
      </c>
      <c r="L6" s="12" t="s">
        <v>25</v>
      </c>
      <c r="M6" s="12" t="s">
        <v>13</v>
      </c>
      <c r="N6" s="13" t="s">
        <v>14</v>
      </c>
      <c r="O6" s="61"/>
    </row>
    <row r="7" spans="1:17" s="1" customFormat="1" x14ac:dyDescent="0.2">
      <c r="A7" s="14">
        <v>1</v>
      </c>
      <c r="B7" s="15">
        <v>2</v>
      </c>
      <c r="C7" s="14">
        <v>3</v>
      </c>
      <c r="D7" s="16">
        <v>4</v>
      </c>
      <c r="E7" s="17">
        <v>5</v>
      </c>
      <c r="F7" s="14">
        <v>6</v>
      </c>
      <c r="G7" s="14">
        <v>7</v>
      </c>
      <c r="H7" s="17">
        <v>8</v>
      </c>
      <c r="I7" s="18">
        <v>9</v>
      </c>
      <c r="J7" s="18">
        <v>10</v>
      </c>
      <c r="K7" s="14">
        <v>11</v>
      </c>
      <c r="L7" s="14">
        <v>12</v>
      </c>
      <c r="M7" s="17">
        <v>13</v>
      </c>
      <c r="N7" s="19">
        <v>14</v>
      </c>
      <c r="O7" s="18">
        <v>15</v>
      </c>
      <c r="P7" s="20"/>
      <c r="Q7" s="20"/>
    </row>
    <row r="8" spans="1:17" s="9" customFormat="1" ht="64.5" customHeight="1" x14ac:dyDescent="0.25">
      <c r="A8" s="32">
        <v>1</v>
      </c>
      <c r="B8" s="57" t="s">
        <v>26</v>
      </c>
      <c r="C8" s="58" t="s">
        <v>22</v>
      </c>
      <c r="D8" s="33">
        <v>0.77</v>
      </c>
      <c r="E8" s="34">
        <v>2021</v>
      </c>
      <c r="F8" s="33">
        <v>1</v>
      </c>
      <c r="G8" s="35">
        <v>1</v>
      </c>
      <c r="H8" s="33">
        <v>1</v>
      </c>
      <c r="I8" s="71" t="s">
        <v>37</v>
      </c>
      <c r="J8" s="71"/>
      <c r="K8" s="71"/>
      <c r="L8" s="71"/>
      <c r="M8" s="36">
        <f>G8/F8*100</f>
        <v>100</v>
      </c>
      <c r="N8" s="37"/>
      <c r="O8" s="38" t="s">
        <v>38</v>
      </c>
    </row>
    <row r="9" spans="1:17" ht="69" customHeight="1" x14ac:dyDescent="0.2">
      <c r="A9" s="34">
        <v>2</v>
      </c>
      <c r="B9" s="57" t="s">
        <v>24</v>
      </c>
      <c r="C9" s="57" t="s">
        <v>23</v>
      </c>
      <c r="D9" s="39">
        <v>0.15</v>
      </c>
      <c r="E9" s="34">
        <v>2021</v>
      </c>
      <c r="F9" s="39">
        <v>0.05</v>
      </c>
      <c r="G9" s="40">
        <v>0.1</v>
      </c>
      <c r="H9" s="41">
        <v>0</v>
      </c>
      <c r="I9" s="42">
        <v>750.4</v>
      </c>
      <c r="J9" s="42">
        <v>709.7</v>
      </c>
      <c r="K9" s="43">
        <f>J9/I9*100</f>
        <v>94.576226012793185</v>
      </c>
      <c r="L9" s="38"/>
      <c r="M9" s="44">
        <f>F9/G9*100</f>
        <v>50</v>
      </c>
      <c r="N9" s="45" t="s">
        <v>32</v>
      </c>
      <c r="O9" s="46">
        <f>M9/K9*100</f>
        <v>52.867408764266585</v>
      </c>
    </row>
    <row r="10" spans="1:17" ht="98.25" customHeight="1" x14ac:dyDescent="0.2">
      <c r="A10" s="34">
        <v>3</v>
      </c>
      <c r="B10" s="57" t="s">
        <v>28</v>
      </c>
      <c r="C10" s="57" t="s">
        <v>27</v>
      </c>
      <c r="D10" s="39" t="s">
        <v>30</v>
      </c>
      <c r="E10" s="34">
        <v>2021</v>
      </c>
      <c r="F10" s="39" t="s">
        <v>30</v>
      </c>
      <c r="G10" s="47" t="s">
        <v>30</v>
      </c>
      <c r="H10" s="39" t="s">
        <v>30</v>
      </c>
      <c r="I10" s="76" t="s">
        <v>37</v>
      </c>
      <c r="J10" s="77"/>
      <c r="K10" s="77"/>
      <c r="L10" s="78"/>
      <c r="M10" s="48">
        <v>100</v>
      </c>
      <c r="N10" s="49"/>
      <c r="O10" s="48" t="s">
        <v>38</v>
      </c>
    </row>
    <row r="11" spans="1:17" ht="98.25" customHeight="1" x14ac:dyDescent="0.2">
      <c r="A11" s="34">
        <v>4</v>
      </c>
      <c r="B11" s="57" t="s">
        <v>29</v>
      </c>
      <c r="C11" s="57" t="s">
        <v>31</v>
      </c>
      <c r="D11" s="39" t="s">
        <v>30</v>
      </c>
      <c r="E11" s="34">
        <v>2021</v>
      </c>
      <c r="F11" s="39" t="s">
        <v>30</v>
      </c>
      <c r="G11" s="47" t="s">
        <v>30</v>
      </c>
      <c r="H11" s="39" t="s">
        <v>30</v>
      </c>
      <c r="I11" s="73" t="s">
        <v>37</v>
      </c>
      <c r="J11" s="74"/>
      <c r="K11" s="74"/>
      <c r="L11" s="75"/>
      <c r="M11" s="48">
        <v>100</v>
      </c>
      <c r="N11" s="45" t="s">
        <v>32</v>
      </c>
      <c r="O11" s="48" t="s">
        <v>38</v>
      </c>
    </row>
    <row r="12" spans="1:17" s="22" customFormat="1" ht="29.25" customHeight="1" x14ac:dyDescent="0.2">
      <c r="A12" s="50"/>
      <c r="B12" s="51" t="s">
        <v>17</v>
      </c>
      <c r="C12" s="50"/>
      <c r="D12" s="52" t="s">
        <v>20</v>
      </c>
      <c r="E12" s="50" t="s">
        <v>20</v>
      </c>
      <c r="F12" s="53" t="s">
        <v>20</v>
      </c>
      <c r="G12" s="53" t="s">
        <v>20</v>
      </c>
      <c r="H12" s="50" t="s">
        <v>20</v>
      </c>
      <c r="I12" s="54">
        <f>I9</f>
        <v>750.4</v>
      </c>
      <c r="J12" s="54">
        <f>J9</f>
        <v>709.7</v>
      </c>
      <c r="K12" s="55">
        <f>J12/I12*100</f>
        <v>94.576226012793185</v>
      </c>
      <c r="L12" s="53" t="s">
        <v>20</v>
      </c>
      <c r="M12" s="56">
        <f>(M8+M10+M11+M9)/4</f>
        <v>87.5</v>
      </c>
      <c r="N12" s="53" t="s">
        <v>20</v>
      </c>
      <c r="O12" s="56"/>
      <c r="P12" s="21"/>
      <c r="Q12" s="21"/>
    </row>
    <row r="13" spans="1:17" ht="33.75" customHeight="1" x14ac:dyDescent="0.2">
      <c r="A13" s="64" t="s">
        <v>16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6"/>
      <c r="O13" s="23">
        <f>O9</f>
        <v>52.867408764266585</v>
      </c>
    </row>
    <row r="14" spans="1:17" ht="18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5"/>
    </row>
    <row r="15" spans="1:17" ht="15.6" hidden="1" customHeight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5"/>
    </row>
    <row r="16" spans="1:17" hidden="1" x14ac:dyDescent="0.2"/>
    <row r="17" spans="2:4" ht="15.75" x14ac:dyDescent="0.25">
      <c r="B17" s="26" t="s">
        <v>35</v>
      </c>
      <c r="C17" s="27">
        <v>2019</v>
      </c>
      <c r="D17" s="28">
        <v>145.6</v>
      </c>
    </row>
    <row r="18" spans="2:4" ht="15.75" x14ac:dyDescent="0.25">
      <c r="B18" s="26" t="s">
        <v>35</v>
      </c>
      <c r="C18" s="27">
        <v>2020</v>
      </c>
      <c r="D18" s="28">
        <v>104.2</v>
      </c>
    </row>
    <row r="19" spans="2:4" ht="15.75" x14ac:dyDescent="0.25">
      <c r="B19" s="26" t="s">
        <v>35</v>
      </c>
      <c r="C19" s="27">
        <v>2021</v>
      </c>
      <c r="D19" s="28">
        <f>O13</f>
        <v>52.867408764266585</v>
      </c>
    </row>
    <row r="20" spans="2:4" ht="15.75" x14ac:dyDescent="0.25">
      <c r="B20" s="26" t="s">
        <v>35</v>
      </c>
      <c r="C20" s="27" t="s">
        <v>36</v>
      </c>
      <c r="D20" s="28">
        <f>(D17+D18+D19)/3</f>
        <v>100.88913625475554</v>
      </c>
    </row>
    <row r="21" spans="2:4" ht="15.75" x14ac:dyDescent="0.25">
      <c r="B21" s="29"/>
      <c r="C21" s="30"/>
      <c r="D21" s="31"/>
    </row>
    <row r="22" spans="2:4" x14ac:dyDescent="0.2">
      <c r="B22" s="2" t="s">
        <v>40</v>
      </c>
    </row>
    <row r="23" spans="2:4" x14ac:dyDescent="0.2">
      <c r="B23" s="2" t="s">
        <v>39</v>
      </c>
    </row>
  </sheetData>
  <mergeCells count="21">
    <mergeCell ref="A13:N13"/>
    <mergeCell ref="M5:N5"/>
    <mergeCell ref="B4:B6"/>
    <mergeCell ref="F4:G4"/>
    <mergeCell ref="I4:J4"/>
    <mergeCell ref="I8:L8"/>
    <mergeCell ref="E4:E6"/>
    <mergeCell ref="I5:I6"/>
    <mergeCell ref="J5:J6"/>
    <mergeCell ref="H4:H6"/>
    <mergeCell ref="D4:D6"/>
    <mergeCell ref="I11:L11"/>
    <mergeCell ref="G5:G6"/>
    <mergeCell ref="I10:L10"/>
    <mergeCell ref="A3:O3"/>
    <mergeCell ref="O5:O6"/>
    <mergeCell ref="C4:C6"/>
    <mergeCell ref="A4:A6"/>
    <mergeCell ref="K4:O4"/>
    <mergeCell ref="K5:L5"/>
    <mergeCell ref="F5:F6"/>
  </mergeCells>
  <phoneticPr fontId="1" type="noConversion"/>
  <pageMargins left="0.70866141732283472" right="0.51181102362204722" top="0.55118110236220474" bottom="0.35433070866141736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Финансы 2021</vt:lpstr>
      <vt:lpstr>'Финансы 2021'!Заголовки_для_печати</vt:lpstr>
      <vt:lpstr>'Финансы 2021'!Область_печати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Фатхиева</dc:creator>
  <cp:lastModifiedBy>Ирина Черновая</cp:lastModifiedBy>
  <cp:lastPrinted>2022-02-22T07:42:05Z</cp:lastPrinted>
  <dcterms:created xsi:type="dcterms:W3CDTF">2017-01-10T06:16:53Z</dcterms:created>
  <dcterms:modified xsi:type="dcterms:W3CDTF">2022-03-17T07:04:40Z</dcterms:modified>
</cp:coreProperties>
</file>