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Бюджет 5\Отчетность\2016\"/>
    </mc:Choice>
  </mc:AlternateContent>
  <bookViews>
    <workbookView xWindow="456" yWindow="1332" windowWidth="20256" windowHeight="8436"/>
  </bookViews>
  <sheets>
    <sheet name="2016" sheetId="11" r:id="rId1"/>
  </sheets>
  <definedNames>
    <definedName name="_xlnm._FilterDatabase" localSheetId="0" hidden="1">'2016'!$B$5:$E$34</definedName>
    <definedName name="_xlnm.Print_Titles" localSheetId="0">'2016'!$5:$5</definedName>
  </definedNames>
  <calcPr calcId="152511"/>
</workbook>
</file>

<file path=xl/calcChain.xml><?xml version="1.0" encoding="utf-8"?>
<calcChain xmlns="http://schemas.openxmlformats.org/spreadsheetml/2006/main">
  <c r="G777" i="11" l="1"/>
  <c r="F777" i="11"/>
  <c r="G691" i="11"/>
  <c r="F553" i="11"/>
  <c r="I535" i="11"/>
  <c r="I536" i="11"/>
  <c r="I534" i="11"/>
  <c r="I530" i="11"/>
  <c r="I531" i="11"/>
  <c r="I532" i="11"/>
  <c r="I533" i="11"/>
  <c r="I529" i="11"/>
  <c r="F305" i="11"/>
  <c r="I259" i="11" l="1"/>
  <c r="I260" i="11"/>
  <c r="I261" i="11"/>
  <c r="I262" i="11"/>
  <c r="I141" i="11" l="1"/>
  <c r="I142" i="11"/>
  <c r="I140" i="11"/>
  <c r="H132" i="11"/>
  <c r="I132" i="11"/>
  <c r="H133" i="11"/>
  <c r="I133" i="11"/>
  <c r="H134" i="11"/>
  <c r="I134" i="11"/>
  <c r="H135" i="11"/>
  <c r="I135" i="11"/>
  <c r="I136" i="11"/>
  <c r="I137" i="11"/>
  <c r="I138" i="11"/>
  <c r="I139" i="11"/>
  <c r="G130" i="11"/>
  <c r="I72" i="11" l="1"/>
  <c r="G42" i="11" l="1"/>
  <c r="H48" i="11"/>
  <c r="I49" i="11"/>
  <c r="F23" i="11" l="1"/>
  <c r="H163" i="11"/>
  <c r="G8" i="11"/>
  <c r="G15" i="11"/>
  <c r="G23" i="11"/>
  <c r="G22" i="11" s="1"/>
  <c r="H36" i="11"/>
  <c r="I36" i="11"/>
  <c r="H37" i="11"/>
  <c r="I37" i="11"/>
  <c r="H38" i="11"/>
  <c r="I38" i="11"/>
  <c r="H39" i="11"/>
  <c r="I39" i="11"/>
  <c r="H40" i="11"/>
  <c r="I40" i="11"/>
  <c r="H41" i="11"/>
  <c r="I41" i="11"/>
  <c r="H42" i="11"/>
  <c r="I42" i="11"/>
  <c r="H43" i="11"/>
  <c r="I43" i="11"/>
  <c r="H44" i="11"/>
  <c r="I44" i="11"/>
  <c r="H45" i="11"/>
  <c r="I45" i="11"/>
  <c r="H46" i="11"/>
  <c r="I46" i="11"/>
  <c r="H47" i="11"/>
  <c r="I47" i="11"/>
  <c r="H50" i="11"/>
  <c r="I50" i="11"/>
  <c r="H51" i="11"/>
  <c r="I51" i="11"/>
  <c r="H52" i="11"/>
  <c r="I53" i="11"/>
  <c r="H54" i="11"/>
  <c r="I54" i="11"/>
  <c r="H55" i="11"/>
  <c r="I55" i="11"/>
  <c r="H56" i="11"/>
  <c r="I56" i="11"/>
  <c r="H57" i="11"/>
  <c r="I57" i="11"/>
  <c r="H58" i="11"/>
  <c r="I58" i="11"/>
  <c r="H59" i="11"/>
  <c r="I59" i="11"/>
  <c r="H60" i="11"/>
  <c r="I60" i="11"/>
  <c r="H61" i="11"/>
  <c r="I61" i="11"/>
  <c r="H62" i="11"/>
  <c r="I62" i="11"/>
  <c r="H63" i="11"/>
  <c r="I63" i="11"/>
  <c r="H64" i="11"/>
  <c r="I64" i="11"/>
  <c r="H65" i="11"/>
  <c r="I65" i="11"/>
  <c r="H66" i="11"/>
  <c r="I66" i="11"/>
  <c r="H67" i="11"/>
  <c r="I67" i="11"/>
  <c r="H68" i="11"/>
  <c r="I68" i="11"/>
  <c r="H69" i="11"/>
  <c r="I69" i="11"/>
  <c r="H73" i="11"/>
  <c r="I73" i="11"/>
  <c r="H74" i="11"/>
  <c r="I74" i="11"/>
  <c r="H75" i="11"/>
  <c r="I75" i="11"/>
  <c r="H76" i="11"/>
  <c r="I76" i="11"/>
  <c r="H77" i="11"/>
  <c r="I77" i="11"/>
  <c r="H78" i="11"/>
  <c r="I78" i="11"/>
  <c r="H79" i="11"/>
  <c r="I79" i="11"/>
  <c r="H80" i="11"/>
  <c r="I80" i="11"/>
  <c r="H81" i="11"/>
  <c r="I81" i="11"/>
  <c r="H82" i="11"/>
  <c r="I82" i="11"/>
  <c r="H83" i="11"/>
  <c r="I83" i="11"/>
  <c r="H84" i="11"/>
  <c r="I84" i="11"/>
  <c r="H85" i="11"/>
  <c r="I85" i="11"/>
  <c r="H86" i="11"/>
  <c r="I86" i="11"/>
  <c r="H87" i="11"/>
  <c r="I87" i="11"/>
  <c r="H88" i="11"/>
  <c r="I88" i="11"/>
  <c r="H89" i="11"/>
  <c r="I89" i="11"/>
  <c r="H90" i="11"/>
  <c r="I90" i="11"/>
  <c r="H91" i="11"/>
  <c r="I91" i="11"/>
  <c r="H92" i="11"/>
  <c r="I92" i="11"/>
  <c r="H93" i="11"/>
  <c r="I93" i="11"/>
  <c r="H94" i="11"/>
  <c r="I94" i="11"/>
  <c r="H95" i="11"/>
  <c r="I95" i="11"/>
  <c r="H96" i="11"/>
  <c r="I96" i="11"/>
  <c r="H97" i="11"/>
  <c r="I97" i="11"/>
  <c r="H98" i="11"/>
  <c r="I98" i="11"/>
  <c r="H99" i="11"/>
  <c r="I99" i="11"/>
  <c r="H100" i="11"/>
  <c r="I100" i="11"/>
  <c r="H101" i="11"/>
  <c r="I101" i="11"/>
  <c r="H102" i="11"/>
  <c r="I102" i="11"/>
  <c r="H103" i="11"/>
  <c r="I103" i="11"/>
  <c r="H104" i="11"/>
  <c r="I104" i="11"/>
  <c r="H105" i="11"/>
  <c r="I105" i="11"/>
  <c r="H106" i="11"/>
  <c r="I106" i="11"/>
  <c r="H107" i="11"/>
  <c r="I107" i="11"/>
  <c r="H108" i="11"/>
  <c r="I108" i="11"/>
  <c r="H109" i="11"/>
  <c r="I109" i="11"/>
  <c r="H110" i="11"/>
  <c r="I110" i="11"/>
  <c r="H111" i="11"/>
  <c r="I111" i="11"/>
  <c r="H112" i="11"/>
  <c r="I112" i="11"/>
  <c r="H113" i="11"/>
  <c r="I113" i="11"/>
  <c r="H114" i="11"/>
  <c r="I114" i="11"/>
  <c r="H115" i="11"/>
  <c r="I115" i="11"/>
  <c r="H116" i="11"/>
  <c r="I116" i="11"/>
  <c r="H117" i="11"/>
  <c r="I117" i="11"/>
  <c r="H118" i="11"/>
  <c r="I118" i="11"/>
  <c r="I119" i="11"/>
  <c r="I120" i="11"/>
  <c r="I121" i="11"/>
  <c r="I122" i="11"/>
  <c r="I123" i="11"/>
  <c r="H124" i="11"/>
  <c r="I124" i="11"/>
  <c r="H125" i="11"/>
  <c r="I125" i="11"/>
  <c r="H126" i="11"/>
  <c r="I126" i="11"/>
  <c r="H127" i="11"/>
  <c r="I127" i="11"/>
  <c r="H128" i="11"/>
  <c r="I128" i="11"/>
  <c r="H129" i="11"/>
  <c r="I129" i="11"/>
  <c r="H130" i="11"/>
  <c r="I130" i="11"/>
  <c r="H131" i="11"/>
  <c r="I131" i="11"/>
  <c r="H143" i="11"/>
  <c r="I143" i="11"/>
  <c r="H144" i="11"/>
  <c r="I144" i="11"/>
  <c r="H145" i="11"/>
  <c r="I145" i="11"/>
  <c r="H146" i="11"/>
  <c r="I146" i="11"/>
  <c r="H147" i="11"/>
  <c r="I147" i="11"/>
  <c r="H148" i="11"/>
  <c r="I148" i="11"/>
  <c r="H149" i="11"/>
  <c r="I149" i="11"/>
  <c r="H150" i="11"/>
  <c r="I150" i="11"/>
  <c r="H151" i="11"/>
  <c r="I151" i="11"/>
  <c r="H152" i="11"/>
  <c r="I152" i="11"/>
  <c r="H153" i="11"/>
  <c r="I153" i="11"/>
  <c r="H154" i="11"/>
  <c r="I154" i="11"/>
  <c r="H155" i="11"/>
  <c r="I155" i="11"/>
  <c r="H156" i="11"/>
  <c r="I156" i="11"/>
  <c r="H157" i="11"/>
  <c r="I157" i="11"/>
  <c r="H158" i="11"/>
  <c r="I158" i="11"/>
  <c r="H159" i="11"/>
  <c r="I159" i="11"/>
  <c r="H160" i="11"/>
  <c r="I160" i="11"/>
  <c r="H161" i="11"/>
  <c r="I161" i="11"/>
  <c r="H162" i="11"/>
  <c r="I162" i="11"/>
  <c r="I163" i="11"/>
  <c r="H164" i="11"/>
  <c r="I164" i="11"/>
  <c r="H165" i="11"/>
  <c r="I165" i="11"/>
  <c r="H166" i="11"/>
  <c r="I166" i="11"/>
  <c r="H167" i="11"/>
  <c r="I167" i="11"/>
  <c r="H168" i="11"/>
  <c r="I168" i="11"/>
  <c r="H169" i="11"/>
  <c r="I169" i="11"/>
  <c r="H170" i="11"/>
  <c r="I170" i="11"/>
  <c r="H171" i="11"/>
  <c r="I171" i="11"/>
  <c r="H172" i="11"/>
  <c r="I172" i="11"/>
  <c r="H173" i="11"/>
  <c r="I173" i="11"/>
  <c r="H174" i="11"/>
  <c r="I174" i="11"/>
  <c r="H175" i="11"/>
  <c r="I175" i="11"/>
  <c r="H176" i="11"/>
  <c r="I176" i="11"/>
  <c r="H177" i="11"/>
  <c r="I177" i="11"/>
  <c r="H178" i="11"/>
  <c r="I178" i="11"/>
  <c r="H179" i="11"/>
  <c r="I179" i="11"/>
  <c r="H180" i="11"/>
  <c r="I180" i="11"/>
  <c r="H181" i="11"/>
  <c r="I181" i="11"/>
  <c r="H182" i="11"/>
  <c r="I182" i="11"/>
  <c r="H183" i="11"/>
  <c r="I183" i="11"/>
  <c r="H184" i="11"/>
  <c r="I184" i="11"/>
  <c r="H185" i="11"/>
  <c r="I185" i="11"/>
  <c r="H186" i="11"/>
  <c r="I186" i="11"/>
  <c r="H187" i="11"/>
  <c r="I187" i="11"/>
  <c r="H188" i="11"/>
  <c r="I188" i="11"/>
  <c r="H189" i="11"/>
  <c r="I189" i="11"/>
  <c r="H190" i="11"/>
  <c r="I190" i="11"/>
  <c r="H191" i="11"/>
  <c r="I191" i="11"/>
  <c r="H192" i="11"/>
  <c r="I192" i="11"/>
  <c r="H193" i="11"/>
  <c r="H194" i="11"/>
  <c r="I195" i="11"/>
  <c r="I196" i="11"/>
  <c r="H197" i="11"/>
  <c r="I197" i="11"/>
  <c r="H198" i="11"/>
  <c r="I198" i="11"/>
  <c r="H199" i="11"/>
  <c r="I199" i="11"/>
  <c r="H200" i="11"/>
  <c r="I200" i="11"/>
  <c r="H201" i="11"/>
  <c r="I201" i="11"/>
  <c r="H202" i="11"/>
  <c r="I202" i="11"/>
  <c r="H203" i="11"/>
  <c r="I203" i="11"/>
  <c r="H204" i="11"/>
  <c r="I204" i="11"/>
  <c r="H205" i="11"/>
  <c r="I205" i="11"/>
  <c r="H206" i="11"/>
  <c r="I206" i="11"/>
  <c r="H207" i="11"/>
  <c r="I207" i="11"/>
  <c r="H208" i="11"/>
  <c r="I208" i="11"/>
  <c r="H209" i="11"/>
  <c r="I209" i="11"/>
  <c r="H210" i="11"/>
  <c r="I210" i="11"/>
  <c r="H211" i="11"/>
  <c r="I211" i="11"/>
  <c r="H212" i="11"/>
  <c r="I212" i="11"/>
  <c r="H213" i="11"/>
  <c r="I213" i="11"/>
  <c r="H214" i="11"/>
  <c r="I214" i="11"/>
  <c r="H215" i="11"/>
  <c r="I215" i="11"/>
  <c r="H216" i="11"/>
  <c r="I216" i="11"/>
  <c r="H217" i="11"/>
  <c r="I217" i="11"/>
  <c r="H218" i="11"/>
  <c r="I218" i="11"/>
  <c r="H219" i="11"/>
  <c r="I219" i="11"/>
  <c r="H220" i="11"/>
  <c r="I220" i="11"/>
  <c r="H221" i="11"/>
  <c r="I221" i="11"/>
  <c r="H222" i="11"/>
  <c r="I222" i="11"/>
  <c r="H223" i="11"/>
  <c r="I223" i="11"/>
  <c r="H224" i="11"/>
  <c r="I224" i="11"/>
  <c r="H225" i="11"/>
  <c r="I225" i="11"/>
  <c r="H226" i="11"/>
  <c r="I226" i="11"/>
  <c r="H227" i="11"/>
  <c r="I227" i="11"/>
  <c r="H228" i="11"/>
  <c r="I228" i="11"/>
  <c r="H229" i="11"/>
  <c r="I229" i="11"/>
  <c r="H230" i="11"/>
  <c r="I230" i="11"/>
  <c r="H231" i="11"/>
  <c r="I231" i="11"/>
  <c r="H232" i="11"/>
  <c r="I232" i="11"/>
  <c r="H233" i="11"/>
  <c r="I233" i="11"/>
  <c r="H234" i="11"/>
  <c r="I234" i="11"/>
  <c r="H235" i="11"/>
  <c r="I235" i="11"/>
  <c r="H236" i="11"/>
  <c r="I236" i="11"/>
  <c r="H237" i="11"/>
  <c r="I237" i="11"/>
  <c r="H238" i="11"/>
  <c r="I238" i="11"/>
  <c r="H239" i="11"/>
  <c r="I239" i="11"/>
  <c r="H240" i="11"/>
  <c r="I240" i="11"/>
  <c r="H241" i="11"/>
  <c r="I241" i="11"/>
  <c r="H242" i="11"/>
  <c r="I242" i="11"/>
  <c r="H243" i="11"/>
  <c r="I243" i="11"/>
  <c r="H244" i="11"/>
  <c r="I244" i="11"/>
  <c r="H245" i="11"/>
  <c r="I245" i="11"/>
  <c r="H246" i="11"/>
  <c r="I246" i="11"/>
  <c r="H247" i="11"/>
  <c r="I247" i="11"/>
  <c r="H248" i="11"/>
  <c r="I248" i="11"/>
  <c r="H249" i="11"/>
  <c r="I249" i="11"/>
  <c r="H250" i="11"/>
  <c r="I250" i="11"/>
  <c r="H251" i="11"/>
  <c r="I251" i="11"/>
  <c r="H252" i="11"/>
  <c r="I252" i="11"/>
  <c r="H253" i="11"/>
  <c r="I253" i="11"/>
  <c r="H254" i="11"/>
  <c r="I254" i="11"/>
  <c r="H255" i="11"/>
  <c r="I255" i="11"/>
  <c r="H256" i="11"/>
  <c r="I256" i="11"/>
  <c r="H257" i="11"/>
  <c r="I257" i="11"/>
  <c r="H258" i="11"/>
  <c r="I258" i="11"/>
  <c r="H263" i="11"/>
  <c r="I263" i="11"/>
  <c r="H264" i="11"/>
  <c r="I264" i="11"/>
  <c r="H265" i="11"/>
  <c r="I265" i="11"/>
  <c r="H266" i="11"/>
  <c r="I266" i="11"/>
  <c r="H267" i="11"/>
  <c r="I267" i="11"/>
  <c r="H268" i="11"/>
  <c r="I268" i="11"/>
  <c r="H269" i="11"/>
  <c r="I269" i="11"/>
  <c r="H270" i="11"/>
  <c r="I270" i="11"/>
  <c r="H271" i="11"/>
  <c r="I271" i="11"/>
  <c r="H272" i="11"/>
  <c r="I272" i="11"/>
  <c r="H273" i="11"/>
  <c r="I273" i="11"/>
  <c r="H274" i="11"/>
  <c r="I274" i="11"/>
  <c r="H275" i="11"/>
  <c r="I275" i="11"/>
  <c r="H276" i="11"/>
  <c r="I276" i="11"/>
  <c r="H277" i="11"/>
  <c r="I277" i="11"/>
  <c r="H278" i="11"/>
  <c r="I278" i="11"/>
  <c r="H279" i="11"/>
  <c r="I279" i="11"/>
  <c r="H280" i="11"/>
  <c r="I280" i="11"/>
  <c r="H281" i="11"/>
  <c r="I281" i="11"/>
  <c r="H282" i="11"/>
  <c r="I282" i="11"/>
  <c r="H283" i="11"/>
  <c r="I283" i="11"/>
  <c r="H284" i="11"/>
  <c r="I284" i="11"/>
  <c r="H285" i="11"/>
  <c r="I285" i="11"/>
  <c r="H286" i="11"/>
  <c r="I286" i="11"/>
  <c r="H287" i="11"/>
  <c r="I287" i="11"/>
  <c r="H288" i="11"/>
  <c r="I288" i="11"/>
  <c r="H289" i="11"/>
  <c r="I289" i="11"/>
  <c r="H290" i="11"/>
  <c r="I290" i="11"/>
  <c r="H291" i="11"/>
  <c r="I291" i="11"/>
  <c r="H292" i="11"/>
  <c r="I292" i="11"/>
  <c r="H293" i="11"/>
  <c r="I293" i="11"/>
  <c r="H294" i="11"/>
  <c r="I294" i="11"/>
  <c r="H295" i="11"/>
  <c r="I295" i="11"/>
  <c r="H296" i="11"/>
  <c r="I296" i="11"/>
  <c r="H297" i="11"/>
  <c r="I297" i="11"/>
  <c r="H298" i="11"/>
  <c r="I298" i="11"/>
  <c r="H299" i="11"/>
  <c r="I299" i="11"/>
  <c r="H300" i="11"/>
  <c r="I300" i="11"/>
  <c r="H301" i="11"/>
  <c r="I301" i="11"/>
  <c r="H302" i="11"/>
  <c r="I302" i="11"/>
  <c r="H303" i="11"/>
  <c r="I303" i="11"/>
  <c r="H304" i="11"/>
  <c r="I304" i="11"/>
  <c r="H308" i="11"/>
  <c r="I308" i="11"/>
  <c r="H309" i="11"/>
  <c r="I309" i="11"/>
  <c r="H310" i="11"/>
  <c r="I310" i="11"/>
  <c r="H311" i="11"/>
  <c r="I311" i="11"/>
  <c r="H312" i="11"/>
  <c r="I312" i="11"/>
  <c r="H313" i="11"/>
  <c r="I313" i="11"/>
  <c r="H314" i="11"/>
  <c r="I314" i="11"/>
  <c r="H315" i="11"/>
  <c r="I315" i="11"/>
  <c r="H316" i="11"/>
  <c r="I316" i="11"/>
  <c r="H317" i="11"/>
  <c r="I317" i="11"/>
  <c r="H318" i="11"/>
  <c r="I318" i="11"/>
  <c r="H319" i="11"/>
  <c r="I319" i="11"/>
  <c r="H320" i="11"/>
  <c r="I320" i="11"/>
  <c r="H321" i="11"/>
  <c r="I321" i="11"/>
  <c r="H322" i="11"/>
  <c r="I322" i="11"/>
  <c r="H323" i="11"/>
  <c r="I323" i="11"/>
  <c r="H324" i="11"/>
  <c r="I324" i="11"/>
  <c r="H325" i="11"/>
  <c r="I325" i="11"/>
  <c r="H326" i="11"/>
  <c r="I326" i="11"/>
  <c r="H327" i="11"/>
  <c r="I327" i="11"/>
  <c r="H328" i="11"/>
  <c r="I328" i="11"/>
  <c r="H329" i="11"/>
  <c r="I329" i="11"/>
  <c r="H330" i="11"/>
  <c r="I330" i="11"/>
  <c r="H331" i="11"/>
  <c r="I331" i="11"/>
  <c r="H332" i="11"/>
  <c r="I332" i="11"/>
  <c r="H333" i="11"/>
  <c r="I333" i="11"/>
  <c r="H334" i="11"/>
  <c r="I334" i="11"/>
  <c r="H335" i="11"/>
  <c r="I335" i="11"/>
  <c r="H336" i="11"/>
  <c r="I336" i="11"/>
  <c r="H337" i="11"/>
  <c r="I337" i="11"/>
  <c r="H338" i="11"/>
  <c r="I338" i="11"/>
  <c r="H339" i="11"/>
  <c r="I339" i="11"/>
  <c r="H340" i="11"/>
  <c r="I340" i="11"/>
  <c r="H341" i="11"/>
  <c r="I341" i="11"/>
  <c r="H342" i="11"/>
  <c r="I342" i="11"/>
  <c r="H343" i="11"/>
  <c r="I343" i="11"/>
  <c r="H344" i="11"/>
  <c r="I344" i="11"/>
  <c r="H345" i="11"/>
  <c r="I345" i="11"/>
  <c r="H346" i="11"/>
  <c r="I346" i="11"/>
  <c r="H347" i="11"/>
  <c r="I347" i="11"/>
  <c r="H348" i="11"/>
  <c r="I348" i="11"/>
  <c r="H349" i="11"/>
  <c r="I349" i="11"/>
  <c r="H350" i="11"/>
  <c r="I350" i="11"/>
  <c r="H351" i="11"/>
  <c r="I351" i="11"/>
  <c r="H352" i="11"/>
  <c r="I352" i="11"/>
  <c r="H353" i="11"/>
  <c r="I353" i="11"/>
  <c r="H354" i="11"/>
  <c r="I354" i="11"/>
  <c r="H355" i="11"/>
  <c r="I355" i="11"/>
  <c r="H356" i="11"/>
  <c r="I356" i="11"/>
  <c r="H357" i="11"/>
  <c r="I357" i="11"/>
  <c r="H358" i="11"/>
  <c r="I358" i="11"/>
  <c r="H359" i="11"/>
  <c r="I359" i="11"/>
  <c r="H360" i="11"/>
  <c r="I360" i="11"/>
  <c r="H361" i="11"/>
  <c r="I361" i="11"/>
  <c r="H362" i="11"/>
  <c r="I362" i="11"/>
  <c r="H363" i="11"/>
  <c r="I363" i="11"/>
  <c r="H364" i="11"/>
  <c r="I364" i="11"/>
  <c r="H365" i="11"/>
  <c r="I365" i="11"/>
  <c r="H366" i="11"/>
  <c r="I366" i="11"/>
  <c r="H367" i="11"/>
  <c r="I367" i="11"/>
  <c r="H368" i="11"/>
  <c r="I368" i="11"/>
  <c r="H369" i="11"/>
  <c r="I369" i="11"/>
  <c r="H370" i="11"/>
  <c r="I370" i="11"/>
  <c r="H371" i="11"/>
  <c r="I371" i="11"/>
  <c r="H372" i="11"/>
  <c r="I372" i="11"/>
  <c r="H373" i="11"/>
  <c r="I373" i="11"/>
  <c r="H374" i="11"/>
  <c r="I374" i="11"/>
  <c r="H375" i="11"/>
  <c r="I375" i="11"/>
  <c r="H376" i="11"/>
  <c r="I376" i="11"/>
  <c r="H377" i="11"/>
  <c r="I377" i="11"/>
  <c r="H378" i="11"/>
  <c r="I378" i="11"/>
  <c r="H379" i="11"/>
  <c r="I379" i="11"/>
  <c r="H380" i="11"/>
  <c r="I380" i="11"/>
  <c r="H381" i="11"/>
  <c r="I381" i="11"/>
  <c r="H382" i="11"/>
  <c r="I382" i="11"/>
  <c r="H383" i="11"/>
  <c r="I383" i="11"/>
  <c r="H384" i="11"/>
  <c r="I384" i="11"/>
  <c r="H385" i="11"/>
  <c r="I385" i="11"/>
  <c r="H386" i="11"/>
  <c r="I386" i="11"/>
  <c r="H387" i="11"/>
  <c r="I387" i="11"/>
  <c r="H388" i="11"/>
  <c r="I388" i="11"/>
  <c r="H389" i="11"/>
  <c r="I389" i="11"/>
  <c r="H390" i="11"/>
  <c r="I390" i="11"/>
  <c r="H391" i="11"/>
  <c r="I391" i="11"/>
  <c r="H394" i="11"/>
  <c r="I394" i="11"/>
  <c r="H395" i="11"/>
  <c r="I395" i="11"/>
  <c r="H396" i="11"/>
  <c r="I396" i="11"/>
  <c r="H397" i="11"/>
  <c r="I397" i="11"/>
  <c r="H398" i="11"/>
  <c r="I398" i="11"/>
  <c r="H399" i="11"/>
  <c r="I399" i="11"/>
  <c r="H400" i="11"/>
  <c r="I400" i="11"/>
  <c r="H401" i="11"/>
  <c r="I401" i="11"/>
  <c r="H402" i="11"/>
  <c r="I402" i="11"/>
  <c r="H403" i="11"/>
  <c r="I403" i="11"/>
  <c r="H404" i="11"/>
  <c r="I404" i="11"/>
  <c r="H405" i="11"/>
  <c r="I405" i="11"/>
  <c r="H406" i="11"/>
  <c r="I406" i="11"/>
  <c r="H407" i="11"/>
  <c r="I407" i="11"/>
  <c r="H408" i="11"/>
  <c r="I408" i="11"/>
  <c r="H409" i="11"/>
  <c r="I409" i="11"/>
  <c r="H410" i="11"/>
  <c r="I410" i="11"/>
  <c r="H411" i="11"/>
  <c r="I411" i="11"/>
  <c r="H412" i="11"/>
  <c r="I412" i="11"/>
  <c r="H413" i="11"/>
  <c r="I413" i="11"/>
  <c r="H414" i="11"/>
  <c r="I414" i="11"/>
  <c r="H415" i="11"/>
  <c r="I415" i="11"/>
  <c r="H416" i="11"/>
  <c r="I416" i="11"/>
  <c r="H417" i="11"/>
  <c r="I417" i="11"/>
  <c r="H418" i="11"/>
  <c r="I418" i="11"/>
  <c r="H419" i="11"/>
  <c r="I419" i="11"/>
  <c r="H422" i="11"/>
  <c r="H423" i="11"/>
  <c r="H424" i="11"/>
  <c r="I424" i="11"/>
  <c r="H427" i="11"/>
  <c r="H428" i="11"/>
  <c r="H429" i="11"/>
  <c r="I429" i="11"/>
  <c r="H430" i="11"/>
  <c r="I430" i="11"/>
  <c r="H431" i="11"/>
  <c r="I431" i="11"/>
  <c r="H432" i="11"/>
  <c r="I432" i="11"/>
  <c r="H433" i="11"/>
  <c r="I433" i="11"/>
  <c r="H434" i="11"/>
  <c r="I434" i="11"/>
  <c r="H435" i="11"/>
  <c r="I435" i="11"/>
  <c r="H436" i="11"/>
  <c r="I436" i="11"/>
  <c r="H437" i="11"/>
  <c r="I437" i="11"/>
  <c r="H438" i="11"/>
  <c r="I438" i="11"/>
  <c r="H439" i="11"/>
  <c r="I439" i="11"/>
  <c r="H440" i="11"/>
  <c r="I440" i="11"/>
  <c r="H441" i="11"/>
  <c r="I441" i="11"/>
  <c r="H442" i="11"/>
  <c r="I442" i="11"/>
  <c r="H443" i="11"/>
  <c r="I443" i="11"/>
  <c r="H444" i="11"/>
  <c r="I444" i="11"/>
  <c r="H445" i="11"/>
  <c r="I445" i="11"/>
  <c r="H446" i="11"/>
  <c r="I446" i="11"/>
  <c r="H447" i="11"/>
  <c r="I447" i="11"/>
  <c r="H448" i="11"/>
  <c r="I448" i="11"/>
  <c r="H449" i="11"/>
  <c r="I449" i="11"/>
  <c r="H450" i="11"/>
  <c r="I450" i="11"/>
  <c r="H451" i="11"/>
  <c r="I451" i="11"/>
  <c r="H452" i="11"/>
  <c r="I452" i="11"/>
  <c r="H453" i="11"/>
  <c r="I453" i="11"/>
  <c r="H454" i="11"/>
  <c r="I454" i="11"/>
  <c r="H455" i="11"/>
  <c r="I455" i="11"/>
  <c r="H456" i="11"/>
  <c r="I456" i="11"/>
  <c r="H457" i="11"/>
  <c r="I457" i="11"/>
  <c r="H458" i="11"/>
  <c r="I458" i="11"/>
  <c r="H459" i="11"/>
  <c r="I459" i="11"/>
  <c r="H460" i="11"/>
  <c r="I460" i="11"/>
  <c r="H461" i="11"/>
  <c r="I461" i="11"/>
  <c r="H462" i="11"/>
  <c r="I462" i="11"/>
  <c r="H463" i="11"/>
  <c r="I463" i="11"/>
  <c r="H464" i="11"/>
  <c r="I464" i="11"/>
  <c r="H465" i="11"/>
  <c r="I465" i="11"/>
  <c r="H466" i="11"/>
  <c r="I466" i="11"/>
  <c r="H467" i="11"/>
  <c r="I467" i="11"/>
  <c r="H468" i="11"/>
  <c r="I468" i="11"/>
  <c r="H469" i="11"/>
  <c r="I469" i="11"/>
  <c r="H470" i="11"/>
  <c r="I470" i="11"/>
  <c r="H471" i="11"/>
  <c r="I471" i="11"/>
  <c r="H472" i="11"/>
  <c r="I472" i="11"/>
  <c r="H473" i="11"/>
  <c r="I473" i="11"/>
  <c r="H474" i="11"/>
  <c r="I474" i="11"/>
  <c r="H475" i="11"/>
  <c r="I475" i="11"/>
  <c r="H476" i="11"/>
  <c r="I476" i="11"/>
  <c r="H477" i="11"/>
  <c r="I477" i="11"/>
  <c r="H478" i="11"/>
  <c r="I478" i="11"/>
  <c r="H479" i="11"/>
  <c r="I479" i="11"/>
  <c r="H480" i="11"/>
  <c r="I480" i="11"/>
  <c r="H481" i="11"/>
  <c r="I481" i="11"/>
  <c r="H482" i="11"/>
  <c r="I482" i="11"/>
  <c r="H483" i="11"/>
  <c r="I483" i="11"/>
  <c r="H484" i="11"/>
  <c r="I484" i="11"/>
  <c r="H485" i="11"/>
  <c r="I485" i="11"/>
  <c r="H486" i="11"/>
  <c r="I486" i="11"/>
  <c r="H487" i="11"/>
  <c r="I487" i="11"/>
  <c r="H488" i="11"/>
  <c r="I488" i="11"/>
  <c r="H489" i="11"/>
  <c r="I489" i="11"/>
  <c r="H490" i="11"/>
  <c r="I490" i="11"/>
  <c r="H491" i="11"/>
  <c r="I491" i="11"/>
  <c r="H492" i="11"/>
  <c r="I492" i="11"/>
  <c r="H493" i="11"/>
  <c r="I493" i="11"/>
  <c r="H494" i="11"/>
  <c r="I494" i="11"/>
  <c r="H495" i="11"/>
  <c r="I495" i="11"/>
  <c r="H496" i="11"/>
  <c r="I496" i="11"/>
  <c r="H497" i="11"/>
  <c r="I497" i="11"/>
  <c r="H498" i="11"/>
  <c r="I498" i="11"/>
  <c r="H499" i="11"/>
  <c r="I499" i="11"/>
  <c r="H500" i="11"/>
  <c r="I500" i="11"/>
  <c r="H501" i="11"/>
  <c r="I501" i="11"/>
  <c r="H502" i="11"/>
  <c r="I502" i="11"/>
  <c r="H503" i="11"/>
  <c r="I503" i="11"/>
  <c r="H504" i="11"/>
  <c r="I504" i="11"/>
  <c r="H505" i="11"/>
  <c r="I505" i="11"/>
  <c r="H506" i="11"/>
  <c r="I506" i="11"/>
  <c r="H507" i="11"/>
  <c r="I507" i="11"/>
  <c r="H508" i="11"/>
  <c r="I508" i="11"/>
  <c r="H509" i="11"/>
  <c r="I509" i="11"/>
  <c r="H510" i="11"/>
  <c r="I510" i="11"/>
  <c r="H511" i="11"/>
  <c r="I511" i="11"/>
  <c r="H512" i="11"/>
  <c r="I512" i="11"/>
  <c r="H513" i="11"/>
  <c r="I513" i="11"/>
  <c r="H514" i="11"/>
  <c r="I514" i="11"/>
  <c r="H515" i="11"/>
  <c r="I515" i="11"/>
  <c r="H516" i="11"/>
  <c r="I516" i="11"/>
  <c r="H517" i="11"/>
  <c r="I517" i="11"/>
  <c r="H518" i="11"/>
  <c r="I518" i="11"/>
  <c r="H519" i="11"/>
  <c r="I519" i="11"/>
  <c r="H520" i="11"/>
  <c r="I520" i="11"/>
  <c r="H521" i="11"/>
  <c r="I521" i="11"/>
  <c r="H522" i="11"/>
  <c r="I522" i="11"/>
  <c r="H523" i="11"/>
  <c r="I523" i="11"/>
  <c r="H524" i="11"/>
  <c r="I524" i="11"/>
  <c r="H525" i="11"/>
  <c r="I525" i="11"/>
  <c r="H526" i="11"/>
  <c r="I526" i="11"/>
  <c r="H527" i="11"/>
  <c r="I527" i="11"/>
  <c r="H528" i="11"/>
  <c r="I528" i="11"/>
  <c r="I539" i="11"/>
  <c r="I540" i="11"/>
  <c r="I541" i="11"/>
  <c r="I542" i="11"/>
  <c r="I543" i="11"/>
  <c r="I544" i="11"/>
  <c r="H564" i="11"/>
  <c r="H565" i="11"/>
  <c r="H566" i="11"/>
  <c r="H567" i="11"/>
  <c r="H568" i="11"/>
  <c r="H569" i="11"/>
  <c r="H570" i="11"/>
  <c r="H571" i="11"/>
  <c r="H572" i="11"/>
  <c r="H573" i="11"/>
  <c r="H574" i="11"/>
  <c r="H575" i="11"/>
  <c r="H576" i="11"/>
  <c r="H577" i="11"/>
  <c r="I577" i="11"/>
  <c r="H578" i="11"/>
  <c r="I578" i="11"/>
  <c r="H579" i="11"/>
  <c r="I579" i="11"/>
  <c r="H580" i="11"/>
  <c r="I580" i="11"/>
  <c r="H581" i="11"/>
  <c r="I581" i="11"/>
  <c r="H582" i="11"/>
  <c r="I582" i="11"/>
  <c r="H583" i="11"/>
  <c r="I583" i="11"/>
  <c r="H584" i="11"/>
  <c r="I584" i="11"/>
  <c r="H585" i="11"/>
  <c r="I585" i="11"/>
  <c r="H586" i="11"/>
  <c r="I586" i="11"/>
  <c r="H587" i="11"/>
  <c r="I587" i="11"/>
  <c r="H588" i="11"/>
  <c r="I588" i="11"/>
  <c r="H589" i="11"/>
  <c r="I589" i="11"/>
  <c r="H590" i="11"/>
  <c r="I590" i="11"/>
  <c r="H591" i="11"/>
  <c r="I591" i="11"/>
  <c r="H592" i="11"/>
  <c r="I592" i="11"/>
  <c r="H593" i="11"/>
  <c r="I593" i="11"/>
  <c r="H594" i="11"/>
  <c r="I594" i="11"/>
  <c r="H595" i="11"/>
  <c r="I595" i="11"/>
  <c r="H596" i="11"/>
  <c r="I596" i="11"/>
  <c r="H597" i="11"/>
  <c r="I597" i="11"/>
  <c r="H598" i="11"/>
  <c r="I598" i="11"/>
  <c r="H599" i="11"/>
  <c r="I599" i="11"/>
  <c r="H600" i="11"/>
  <c r="I600" i="11"/>
  <c r="H601" i="11"/>
  <c r="I601" i="11"/>
  <c r="H602" i="11"/>
  <c r="I602" i="11"/>
  <c r="H603" i="11"/>
  <c r="I603" i="11"/>
  <c r="H604" i="11"/>
  <c r="I604" i="11"/>
  <c r="H605" i="11"/>
  <c r="I605" i="11"/>
  <c r="H606" i="11"/>
  <c r="I606" i="11"/>
  <c r="H607" i="11"/>
  <c r="I607" i="11"/>
  <c r="H608" i="11"/>
  <c r="I608" i="11"/>
  <c r="H609" i="11"/>
  <c r="I609" i="11"/>
  <c r="H610" i="11"/>
  <c r="I610" i="11"/>
  <c r="H611" i="11"/>
  <c r="I611" i="11"/>
  <c r="H612" i="11"/>
  <c r="I612" i="11"/>
  <c r="H613" i="11"/>
  <c r="I613" i="11"/>
  <c r="H614" i="11"/>
  <c r="I614" i="11"/>
  <c r="H615" i="11"/>
  <c r="I615" i="11"/>
  <c r="H616" i="11"/>
  <c r="I616" i="11"/>
  <c r="H617" i="11"/>
  <c r="I617" i="11"/>
  <c r="H618" i="11"/>
  <c r="I618" i="11"/>
  <c r="H619" i="11"/>
  <c r="I619" i="11"/>
  <c r="H620" i="11"/>
  <c r="I620" i="11"/>
  <c r="H621" i="11"/>
  <c r="I621" i="11"/>
  <c r="H622" i="11"/>
  <c r="I622" i="11"/>
  <c r="H623" i="11"/>
  <c r="I623" i="11"/>
  <c r="H624" i="11"/>
  <c r="I624" i="11"/>
  <c r="H625" i="11"/>
  <c r="I625" i="11"/>
  <c r="H626" i="11"/>
  <c r="I626" i="11"/>
  <c r="H627" i="11"/>
  <c r="I627" i="11"/>
  <c r="H628" i="11"/>
  <c r="I628" i="11"/>
  <c r="H629" i="11"/>
  <c r="I629" i="11"/>
  <c r="H630" i="11"/>
  <c r="I630" i="11"/>
  <c r="H631" i="11"/>
  <c r="I631" i="11"/>
  <c r="H632" i="11"/>
  <c r="I632" i="11"/>
  <c r="H633" i="11"/>
  <c r="I633" i="11"/>
  <c r="H634" i="11"/>
  <c r="I634" i="11"/>
  <c r="H635" i="11"/>
  <c r="I635" i="11"/>
  <c r="H636" i="11"/>
  <c r="I636" i="11"/>
  <c r="H637" i="11"/>
  <c r="I637" i="11"/>
  <c r="H638" i="11"/>
  <c r="I638" i="11"/>
  <c r="H639" i="11"/>
  <c r="I639" i="11"/>
  <c r="H640" i="11"/>
  <c r="I640" i="11"/>
  <c r="H641" i="11"/>
  <c r="I641" i="11"/>
  <c r="H642" i="11"/>
  <c r="I642" i="11"/>
  <c r="H643" i="11"/>
  <c r="I643" i="11"/>
  <c r="H644" i="11"/>
  <c r="I644" i="11"/>
  <c r="H645" i="11"/>
  <c r="I645" i="11"/>
  <c r="H646" i="11"/>
  <c r="I646" i="11"/>
  <c r="H647" i="11"/>
  <c r="I647" i="11"/>
  <c r="H648" i="11"/>
  <c r="I648" i="11"/>
  <c r="H649" i="11"/>
  <c r="I649" i="11"/>
  <c r="H650" i="11"/>
  <c r="I650" i="11"/>
  <c r="H651" i="11"/>
  <c r="I651" i="11"/>
  <c r="H652" i="11"/>
  <c r="I652" i="11"/>
  <c r="H653" i="11"/>
  <c r="I653" i="11"/>
  <c r="H654" i="11"/>
  <c r="I654" i="11"/>
  <c r="H655" i="11"/>
  <c r="I655" i="11"/>
  <c r="H656" i="11"/>
  <c r="I656" i="11"/>
  <c r="H657" i="11"/>
  <c r="I657" i="11"/>
  <c r="H658" i="11"/>
  <c r="I658" i="11"/>
  <c r="H659" i="11"/>
  <c r="I659" i="11"/>
  <c r="H660" i="11"/>
  <c r="I660" i="11"/>
  <c r="H661" i="11"/>
  <c r="I661" i="11"/>
  <c r="H662" i="11"/>
  <c r="I662" i="11"/>
  <c r="H663" i="11"/>
  <c r="I663" i="11"/>
  <c r="H664" i="11"/>
  <c r="I664" i="11"/>
  <c r="H665" i="11"/>
  <c r="I665" i="11"/>
  <c r="H666" i="11"/>
  <c r="I666" i="11"/>
  <c r="H667" i="11"/>
  <c r="I667" i="11"/>
  <c r="H668" i="11"/>
  <c r="I668" i="11"/>
  <c r="H669" i="11"/>
  <c r="I669" i="11"/>
  <c r="H670" i="11"/>
  <c r="I670" i="11"/>
  <c r="H671" i="11"/>
  <c r="I671" i="11"/>
  <c r="H672" i="11"/>
  <c r="I672" i="11"/>
  <c r="H673" i="11"/>
  <c r="I673" i="11"/>
  <c r="H674" i="11"/>
  <c r="I674" i="11"/>
  <c r="H675" i="11"/>
  <c r="I675" i="11"/>
  <c r="H676" i="11"/>
  <c r="I676" i="11"/>
  <c r="H677" i="11"/>
  <c r="I677" i="11"/>
  <c r="H678" i="11"/>
  <c r="I678" i="11"/>
  <c r="H679" i="11"/>
  <c r="I679" i="11"/>
  <c r="H680" i="11"/>
  <c r="I680" i="11"/>
  <c r="H681" i="11"/>
  <c r="I681" i="11"/>
  <c r="H682" i="11"/>
  <c r="I682" i="11"/>
  <c r="H683" i="11"/>
  <c r="I683" i="11"/>
  <c r="H684" i="11"/>
  <c r="I684" i="11"/>
  <c r="H685" i="11"/>
  <c r="I685" i="11"/>
  <c r="H686" i="11"/>
  <c r="I686" i="11"/>
  <c r="H687" i="11"/>
  <c r="I687" i="11"/>
  <c r="H688" i="11"/>
  <c r="I688" i="11"/>
  <c r="H689" i="11"/>
  <c r="I689" i="11"/>
  <c r="H690" i="11"/>
  <c r="I690" i="11"/>
  <c r="H691" i="11"/>
  <c r="I691" i="11"/>
  <c r="I692" i="11"/>
  <c r="H693" i="11"/>
  <c r="I693" i="11"/>
  <c r="H694" i="11"/>
  <c r="I694" i="11"/>
  <c r="H695" i="11"/>
  <c r="I695" i="11"/>
  <c r="H696" i="11"/>
  <c r="I696" i="11"/>
  <c r="H697" i="11"/>
  <c r="I697" i="11"/>
  <c r="H698" i="11"/>
  <c r="I698" i="11"/>
  <c r="H699" i="11"/>
  <c r="I699" i="11"/>
  <c r="H700" i="11"/>
  <c r="I700" i="11"/>
  <c r="H701" i="11"/>
  <c r="I701" i="11"/>
  <c r="H702" i="11"/>
  <c r="I702" i="11"/>
  <c r="H703" i="11"/>
  <c r="I703" i="11"/>
  <c r="H704" i="11"/>
  <c r="I704" i="11"/>
  <c r="H705" i="11"/>
  <c r="I705" i="11"/>
  <c r="H706" i="11"/>
  <c r="I706" i="11"/>
  <c r="H707" i="11"/>
  <c r="I707" i="11"/>
  <c r="H708" i="11"/>
  <c r="I708" i="11"/>
  <c r="H709" i="11"/>
  <c r="I709" i="11"/>
  <c r="H710" i="11"/>
  <c r="I710" i="11"/>
  <c r="H711" i="11"/>
  <c r="I711" i="11"/>
  <c r="H712" i="11"/>
  <c r="I712" i="11"/>
  <c r="H713" i="11"/>
  <c r="I713" i="11"/>
  <c r="H714" i="11"/>
  <c r="I714" i="11"/>
  <c r="H715" i="11"/>
  <c r="I715" i="11"/>
  <c r="H716" i="11"/>
  <c r="I716" i="11"/>
  <c r="H717" i="11"/>
  <c r="I717" i="11"/>
  <c r="H718" i="11"/>
  <c r="I718" i="11"/>
  <c r="H719" i="11"/>
  <c r="I719" i="11"/>
  <c r="H720" i="11"/>
  <c r="I720" i="11"/>
  <c r="H721" i="11"/>
  <c r="I721" i="11"/>
  <c r="H722" i="11"/>
  <c r="I722" i="11"/>
  <c r="H723" i="11"/>
  <c r="I723" i="11"/>
  <c r="H724" i="11"/>
  <c r="I724" i="11"/>
  <c r="H725" i="11"/>
  <c r="I725" i="11"/>
  <c r="H726" i="11"/>
  <c r="I726" i="11"/>
  <c r="H727" i="11"/>
  <c r="I727" i="11"/>
  <c r="H728" i="11"/>
  <c r="I728" i="11"/>
  <c r="H729" i="11"/>
  <c r="I729" i="11"/>
  <c r="H730" i="11"/>
  <c r="I730" i="11"/>
  <c r="H731" i="11"/>
  <c r="I731" i="11"/>
  <c r="H732" i="11"/>
  <c r="I732" i="11"/>
  <c r="H733" i="11"/>
  <c r="I733" i="11"/>
  <c r="H734" i="11"/>
  <c r="I734" i="11"/>
  <c r="H735" i="11"/>
  <c r="I735" i="11"/>
  <c r="H736" i="11"/>
  <c r="I736" i="11"/>
  <c r="H737" i="11"/>
  <c r="I737" i="11"/>
  <c r="H738" i="11"/>
  <c r="I738" i="11"/>
  <c r="H739" i="11"/>
  <c r="I739" i="11"/>
  <c r="H740" i="11"/>
  <c r="I740" i="11"/>
  <c r="H741" i="11"/>
  <c r="I741" i="11"/>
  <c r="H742" i="11"/>
  <c r="I742" i="11"/>
  <c r="H743" i="11"/>
  <c r="I743" i="11"/>
  <c r="H744" i="11"/>
  <c r="I744" i="11"/>
  <c r="H745" i="11"/>
  <c r="I745" i="11"/>
  <c r="H746" i="11"/>
  <c r="I746" i="11"/>
  <c r="H747" i="11"/>
  <c r="I747" i="11"/>
  <c r="H748" i="11"/>
  <c r="I748" i="11"/>
  <c r="H749" i="11"/>
  <c r="I749" i="11"/>
  <c r="H750" i="11"/>
  <c r="I750" i="11"/>
  <c r="H751" i="11"/>
  <c r="I751" i="11"/>
  <c r="H752" i="11"/>
  <c r="I752" i="11"/>
  <c r="H753" i="11"/>
  <c r="I753" i="11"/>
  <c r="H754" i="11"/>
  <c r="I754" i="11"/>
  <c r="H755" i="11"/>
  <c r="I755" i="11"/>
  <c r="H756" i="11"/>
  <c r="I756" i="11"/>
  <c r="H757" i="11"/>
  <c r="I757" i="11"/>
  <c r="H758" i="11"/>
  <c r="I758" i="11"/>
  <c r="H759" i="11"/>
  <c r="I759" i="11"/>
  <c r="H760" i="11"/>
  <c r="I760" i="11"/>
  <c r="H761" i="11"/>
  <c r="I761" i="11"/>
  <c r="H762" i="11"/>
  <c r="I762" i="11"/>
  <c r="H763" i="11"/>
  <c r="I763" i="11"/>
  <c r="H764" i="11"/>
  <c r="I764" i="11"/>
  <c r="H765" i="11"/>
  <c r="I765" i="11"/>
  <c r="H766" i="11"/>
  <c r="I766" i="11"/>
  <c r="H767" i="11"/>
  <c r="I767" i="11"/>
  <c r="H768" i="11"/>
  <c r="I768" i="11"/>
  <c r="H769" i="11"/>
  <c r="I769" i="11"/>
  <c r="H770" i="11"/>
  <c r="I770" i="11"/>
  <c r="H771" i="11"/>
  <c r="I771" i="11"/>
  <c r="H772" i="11"/>
  <c r="I772" i="11"/>
  <c r="H773" i="11"/>
  <c r="I773" i="11"/>
  <c r="H774" i="11"/>
  <c r="I774" i="11"/>
  <c r="H775" i="11"/>
  <c r="I775" i="11"/>
  <c r="H776" i="11"/>
  <c r="I776" i="11"/>
  <c r="H777" i="11"/>
  <c r="I777" i="11"/>
  <c r="I35" i="11"/>
  <c r="H35" i="11"/>
  <c r="I782" i="11"/>
  <c r="I781" i="11"/>
  <c r="I780" i="11"/>
  <c r="G779" i="11"/>
  <c r="H782" i="11"/>
  <c r="H781" i="11"/>
  <c r="H780" i="11"/>
  <c r="F779" i="11"/>
  <c r="E23" i="11"/>
  <c r="E22" i="11" s="1"/>
  <c r="E779" i="11"/>
  <c r="I16" i="11"/>
  <c r="H16" i="11"/>
  <c r="F8" i="11"/>
  <c r="F15" i="11"/>
  <c r="E15" i="11"/>
  <c r="E8" i="11"/>
  <c r="I27" i="11"/>
  <c r="I26" i="11"/>
  <c r="I25" i="11"/>
  <c r="I24" i="11"/>
  <c r="I21" i="11"/>
  <c r="I20" i="11"/>
  <c r="I19" i="11"/>
  <c r="I13" i="11"/>
  <c r="I12" i="11"/>
  <c r="I11" i="11"/>
  <c r="I10" i="11"/>
  <c r="H27" i="11"/>
  <c r="H26" i="11"/>
  <c r="H24" i="11"/>
  <c r="H21" i="11"/>
  <c r="H19" i="11"/>
  <c r="H13" i="11"/>
  <c r="H12" i="11"/>
  <c r="H11" i="11"/>
  <c r="H10" i="11"/>
  <c r="I9" i="11"/>
  <c r="H9" i="11"/>
  <c r="E7" i="11"/>
  <c r="E31" i="11" s="1"/>
  <c r="H8" i="11" l="1"/>
  <c r="I779" i="11"/>
  <c r="I15" i="11"/>
  <c r="H779" i="11"/>
  <c r="H23" i="11"/>
  <c r="F7" i="11"/>
  <c r="H22" i="11"/>
  <c r="G7" i="11"/>
  <c r="H7" i="11" s="1"/>
  <c r="H15" i="11"/>
  <c r="I8" i="11"/>
  <c r="E32" i="11"/>
  <c r="E778" i="11"/>
  <c r="I23" i="11"/>
  <c r="F22" i="11"/>
  <c r="I22" i="11" s="1"/>
  <c r="G31" i="11" l="1"/>
  <c r="H31" i="11" s="1"/>
  <c r="I7" i="11"/>
  <c r="F31" i="11"/>
  <c r="G32" i="11" l="1"/>
  <c r="G778" i="11"/>
  <c r="H32" i="11"/>
  <c r="F778" i="11"/>
  <c r="F32" i="11"/>
  <c r="I32" i="11" s="1"/>
  <c r="H778" i="11"/>
  <c r="I31" i="11"/>
  <c r="I778" i="11" l="1"/>
</calcChain>
</file>

<file path=xl/sharedStrings.xml><?xml version="1.0" encoding="utf-8"?>
<sst xmlns="http://schemas.openxmlformats.org/spreadsheetml/2006/main" count="914" uniqueCount="381">
  <si>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</si>
  <si>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</si>
  <si>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</si>
  <si>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</si>
  <si>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</si>
  <si>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</si>
  <si>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</si>
  <si>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</si>
  <si>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</si>
  <si>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</si>
  <si>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</si>
  <si>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</si>
  <si>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</si>
  <si>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</si>
  <si>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</si>
  <si>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</si>
  <si>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</si>
  <si>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</si>
  <si>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</si>
  <si>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</si>
  <si>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</si>
  <si>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</si>
  <si>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</si>
  <si>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</si>
  <si>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</si>
  <si>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</si>
  <si>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</si>
  <si>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</si>
  <si>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</si>
  <si>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</si>
  <si>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</si>
  <si>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</si>
  <si>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</si>
  <si>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</si>
  <si>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</si>
  <si>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</si>
  <si>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</si>
  <si>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</si>
  <si>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</si>
  <si>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</si>
  <si>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</si>
  <si>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</si>
  <si>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</si>
  <si>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</si>
  <si>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</si>
  <si>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</si>
  <si>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</si>
  <si>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</si>
  <si>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</si>
  <si>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</si>
  <si>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</si>
  <si>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</si>
  <si>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</si>
  <si>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</si>
  <si>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</si>
  <si>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</si>
  <si>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</si>
  <si>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</si>
  <si>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</si>
  <si>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</si>
  <si>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</si>
  <si>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</si>
  <si>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</si>
  <si>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</si>
  <si>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</si>
  <si>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</si>
  <si>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</si>
  <si>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</si>
  <si>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</si>
  <si>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</si>
  <si>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</si>
  <si>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</si>
  <si>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</si>
  <si>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</si>
  <si>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</si>
  <si>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</si>
  <si>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</si>
  <si>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</si>
  <si>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</si>
  <si>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</si>
  <si>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</si>
  <si>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</si>
  <si>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</si>
  <si>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</si>
  <si>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</si>
  <si>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</si>
  <si>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</si>
  <si>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</si>
  <si>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</si>
  <si>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</si>
  <si>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Подпрограмма "Содействие развитию жилищного строительства</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</si>
  <si>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</si>
  <si>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</si>
  <si>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</si>
  <si>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</si>
  <si>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</si>
  <si>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</si>
  <si>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</si>
  <si>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</si>
  <si>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</si>
  <si>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</si>
  <si>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</si>
  <si>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</si>
  <si>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</si>
  <si>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</si>
  <si>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</si>
  <si>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</si>
  <si>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</si>
  <si>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</si>
  <si>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</si>
  <si>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</si>
  <si>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</si>
  <si>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</si>
  <si>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</si>
  <si>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</si>
  <si>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</si>
  <si>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</si>
  <si>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</si>
  <si>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</si>
  <si>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</si>
  <si>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</si>
  <si>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</si>
  <si>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</si>
  <si>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</si>
  <si>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</si>
  <si>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</si>
  <si>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</si>
  <si>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</si>
  <si>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</si>
  <si>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</si>
  <si>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</si>
  <si>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</si>
  <si>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</si>
  <si>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</si>
  <si>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</si>
  <si>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</si>
  <si>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</si>
  <si>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</si>
  <si>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</si>
  <si>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</si>
  <si>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</si>
  <si>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</si>
  <si>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</si>
  <si>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</si>
  <si>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</si>
  <si>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</si>
  <si>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</si>
  <si>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</si>
  <si>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</si>
  <si>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</si>
  <si>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</si>
  <si>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</si>
  <si>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</si>
  <si>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</si>
  <si>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</si>
  <si>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</si>
  <si>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</si>
  <si>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</si>
  <si>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</si>
  <si>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</si>
  <si>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</si>
  <si>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</si>
  <si>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</si>
  <si>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</si>
  <si>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</si>
  <si>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</si>
  <si>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</si>
  <si>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</si>
  <si>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</si>
  <si>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</si>
  <si>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</si>
  <si>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</si>
  <si>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</si>
  <si>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</si>
  <si>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</si>
  <si>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</si>
  <si>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</si>
  <si>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</si>
  <si>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</si>
  <si>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</si>
  <si>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</si>
  <si>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</si>
  <si>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</si>
  <si>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</si>
  <si>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</si>
  <si>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</si>
  <si>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</si>
  <si>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</si>
  <si>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</si>
  <si>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</si>
  <si>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</si>
  <si>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</si>
  <si>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</si>
  <si>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</si>
  <si>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</si>
  <si>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</si>
  <si>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</si>
  <si>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</si>
  <si>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</si>
  <si>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</si>
  <si>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</si>
  <si>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</si>
  <si>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</si>
  <si>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</si>
  <si>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</si>
  <si>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</si>
  <si>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</si>
  <si>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</si>
  <si>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</si>
  <si>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</si>
  <si>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</si>
  <si>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</si>
  <si>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</si>
  <si>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</si>
  <si>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</si>
  <si>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</si>
  <si>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</si>
  <si>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</si>
  <si>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</si>
  <si>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</si>
  <si>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</si>
  <si>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</si>
  <si>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Утвержденный план на 2016 год (Решение Думы от 24.12.2015 № 374)</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</si>
  <si>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</si>
  <si>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</si>
  <si>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</si>
  <si>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</si>
  <si>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</si>
  <si>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</si>
  <si>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</si>
  <si>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</si>
  <si>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</si>
  <si>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</si>
  <si>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</si>
  <si>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</si>
  <si>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</si>
  <si>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</si>
  <si>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</si>
  <si>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</si>
  <si>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</si>
  <si>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</si>
  <si>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</si>
  <si>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</si>
  <si>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</si>
  <si>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</si>
  <si>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</si>
  <si>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</si>
  <si>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</si>
  <si>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</si>
  <si>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</si>
  <si>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</si>
  <si>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</si>
  <si>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</si>
  <si>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</si>
  <si>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</si>
  <si>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</si>
  <si>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</si>
  <si>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</si>
  <si>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</si>
  <si>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</si>
  <si>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</si>
  <si>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</si>
  <si>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</si>
  <si>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</si>
  <si>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</si>
  <si>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</si>
  <si>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</si>
  <si>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</si>
  <si>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</si>
  <si>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</si>
  <si>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</si>
  <si>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</si>
  <si>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</si>
  <si>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</si>
  <si>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</si>
  <si>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</si>
  <si>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</si>
  <si>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</si>
  <si>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</si>
  <si>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</si>
  <si>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</si>
  <si>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</si>
  <si>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</si>
  <si>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</si>
  <si>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</si>
  <si>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</si>
  <si>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</si>
  <si>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</si>
  <si>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</si>
  <si>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</si>
  <si>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</si>
  <si>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</si>
  <si>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</si>
  <si>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</si>
  <si>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</si>
  <si>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</si>
  <si>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</si>
  <si>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</si>
  <si>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</si>
  <si>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</si>
  <si>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</si>
  <si>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</si>
  <si>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</si>
  <si>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</si>
  <si>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</si>
  <si>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</si>
  <si>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</si>
  <si>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</si>
  <si>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</si>
  <si>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</si>
  <si>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</si>
  <si>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</si>
  <si>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</si>
  <si>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</si>
  <si>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</si>
  <si>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</si>
  <si>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</si>
  <si>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</si>
  <si>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</si>
  <si>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</si>
  <si>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</si>
  <si>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</si>
  <si>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</si>
  <si>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</si>
  <si>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</si>
  <si>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</si>
  <si>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</si>
  <si>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</si>
  <si>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</si>
  <si>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</si>
  <si>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</si>
  <si>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</si>
  <si>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</si>
  <si>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</si>
  <si>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</si>
  <si>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</si>
  <si>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</si>
  <si>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</si>
  <si>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</si>
  <si>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</si>
  <si>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</si>
  <si>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</si>
  <si>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</si>
  <si>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</si>
  <si>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</si>
  <si>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</si>
  <si>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</si>
  <si>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</si>
  <si>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</si>
  <si>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</si>
  <si>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</si>
  <si>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</si>
  <si>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</si>
  <si>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</si>
  <si>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</si>
  <si>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</si>
  <si>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</si>
  <si>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</si>
  <si>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</si>
  <si>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</si>
  <si>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</si>
  <si>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</si>
  <si>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</si>
  <si>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</si>
  <si>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</si>
  <si>
    <t xml:space="preserve">Отчет об исполнении бюджета муниципального образования городской округ город Пыть-Ях на 01.04.2016 года </t>
  </si>
  <si>
    <t>Исполнение на 01.04.2016 года</t>
  </si>
  <si>
    <t>св.200</t>
  </si>
  <si>
    <t>св.100</t>
  </si>
  <si>
    <t>Организация и проведение единого государственного экзамена</t>
  </si>
  <si>
    <t>01.4.05.S2040</t>
  </si>
  <si>
    <t>Приобретение объектов общего образования за счет средств бюджета города</t>
  </si>
  <si>
    <t>Строительство и реконструкция объектов государственной собственности</t>
  </si>
  <si>
    <t>10.1.02.S2301</t>
  </si>
  <si>
    <t>10.1.02.S2302</t>
  </si>
  <si>
    <t>Развитие многофункциональных центров предоставления государственных и муниципальных услуг</t>
  </si>
  <si>
    <t>13.2.01.S2360</t>
  </si>
  <si>
    <t>Развитие многофункциональных центров предоставления государственных и муниципальных услуг за счет средств бюджета города</t>
  </si>
  <si>
    <t>13.4.01.S2380</t>
  </si>
  <si>
    <t>Государственная поддержка малого и среднего предпринимательства</t>
  </si>
  <si>
    <t>13.4.02.S2380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</si>
</sst>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5" formatCode="00"/>
    <numFmt numFmtId="166" formatCode="#,##0.0"/>
    <numFmt numFmtId="167" formatCode="0.0"/>
    <numFmt numFmtId="168" formatCode="0000000000"/>
    <numFmt numFmtId="169" formatCode="00\.0\.00\.00000"/>
    <numFmt numFmtId="170" formatCode="#,##0.00;[Red]\-#,##0.00;0.00"/>
  </numFmts>
  <fonts count="34" x14ac:knownFonts="1">
    <font>
      <sz val="10"/>
      <name val="Arial Cyr"/>
      <charset val="204"/>
    </font>
    <font>
      <sz val="11"/>
      <color theme="1"/>
      <name val="Calibri"/>
      <family val="2"/>
      <charset val="204"/>
      <scheme val="minor"/>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b/>
      <sz val="12"/>
      <color indexed="8"/>
      <name val="Times New Roman"/>
      <family val="1"/>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
      <sz val="10"/>
      <name val="Arial"/>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4" fillId="0" borderId="0"/>
    <xf numFmtId="0" fontId="2" fillId="0" borderId="0"/>
    <xf numFmtId="0" fontId="2" fillId="0" borderId="0"/>
    <xf numFmtId="0" fontId="30" fillId="0" borderId="0"/>
    <xf numFmtId="0" fontId="31" fillId="0" borderId="0"/>
    <xf numFmtId="0" fontId="32" fillId="0" borderId="0"/>
    <xf numFmtId="0" fontId="2" fillId="0" borderId="0"/>
    <xf numFmtId="0" fontId="2" fillId="0" borderId="0"/>
    <xf numFmtId="0" fontId="3" fillId="0" borderId="0"/>
    <xf numFmtId="0" fontId="17" fillId="3" borderId="0" applyNumberFormat="0" applyBorder="0" applyAlignment="0" applyProtection="0"/>
    <xf numFmtId="0" fontId="18" fillId="0" borderId="0" applyNumberFormat="0" applyFill="0" applyBorder="0" applyAlignment="0" applyProtection="0"/>
    <xf numFmtId="0" fontId="3"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xf numFmtId="0" fontId="1" fillId="0" borderId="0"/>
    <xf numFmtId="0" fontId="33" fillId="0" borderId="0"/>
  </cellStyleXfs>
  <cellXfs count="72">
    <xf numFmtId="0" fontId="0" fillId="0" borderId="0" xfId="0"/>
    <xf numFmtId="0" fontId="22" fillId="0" borderId="0" xfId="0" applyFont="1" applyFill="1"/>
    <xf numFmtId="0" fontId="22" fillId="0" borderId="0" xfId="0" applyFont="1" applyFill="1" applyAlignment="1">
      <alignment horizontal="center" vertical="center" wrapText="1"/>
    </xf>
    <xf numFmtId="0" fontId="24" fillId="0" borderId="0" xfId="41" applyFont="1" applyFill="1"/>
    <xf numFmtId="0" fontId="24" fillId="0" borderId="0" xfId="41" applyNumberFormat="1" applyFont="1" applyAlignment="1">
      <alignment horizontal="center"/>
    </xf>
    <xf numFmtId="0" fontId="24" fillId="0" borderId="0" xfId="41" applyFont="1"/>
    <xf numFmtId="0" fontId="22" fillId="0" borderId="0" xfId="37" applyFont="1" applyBorder="1" applyProtection="1">
      <protection hidden="1"/>
    </xf>
    <xf numFmtId="0" fontId="22" fillId="0" borderId="0" xfId="37" applyFont="1"/>
    <xf numFmtId="0" fontId="22" fillId="0" borderId="0" xfId="37" applyFont="1" applyProtection="1">
      <protection hidden="1"/>
    </xf>
    <xf numFmtId="0" fontId="22" fillId="0" borderId="0" xfId="37" applyNumberFormat="1" applyFont="1" applyFill="1" applyAlignment="1" applyProtection="1">
      <protection hidden="1"/>
    </xf>
    <xf numFmtId="0" fontId="22" fillId="24" borderId="0" xfId="0" applyFont="1" applyFill="1"/>
    <xf numFmtId="0" fontId="22" fillId="24" borderId="0" xfId="0" applyFont="1" applyFill="1" applyAlignment="1">
      <alignment horizontal="center" vertical="center" wrapText="1"/>
    </xf>
    <xf numFmtId="0" fontId="22" fillId="24" borderId="0" xfId="0" applyFont="1" applyFill="1" applyAlignment="1">
      <alignment horizontal="right"/>
    </xf>
    <xf numFmtId="0" fontId="23" fillId="24" borderId="10" xfId="41" applyFont="1" applyFill="1" applyBorder="1" applyAlignment="1">
      <alignment horizontal="center" vertical="center" wrapText="1"/>
    </xf>
    <xf numFmtId="40" fontId="22" fillId="24" borderId="10" xfId="42" applyNumberFormat="1" applyFont="1" applyFill="1" applyBorder="1" applyAlignment="1" applyProtection="1">
      <alignment horizontal="center" vertical="center" wrapText="1"/>
      <protection hidden="1"/>
    </xf>
    <xf numFmtId="0" fontId="24" fillId="24" borderId="0" xfId="41" applyFont="1" applyFill="1"/>
    <xf numFmtId="0" fontId="22" fillId="24" borderId="10" xfId="42" applyNumberFormat="1" applyFont="1" applyFill="1" applyBorder="1" applyAlignment="1" applyProtection="1">
      <alignment horizontal="center" wrapText="1"/>
      <protection hidden="1"/>
    </xf>
    <xf numFmtId="0" fontId="24" fillId="24" borderId="10" xfId="41" applyNumberFormat="1" applyFont="1" applyFill="1" applyBorder="1" applyAlignment="1">
      <alignment horizontal="center"/>
    </xf>
    <xf numFmtId="0" fontId="24" fillId="24" borderId="0" xfId="41" applyNumberFormat="1" applyFont="1" applyFill="1" applyAlignment="1">
      <alignment horizontal="center"/>
    </xf>
    <xf numFmtId="0" fontId="25" fillId="24" borderId="10" xfId="42" applyNumberFormat="1" applyFont="1" applyFill="1" applyBorder="1" applyAlignment="1" applyProtection="1">
      <alignment horizontal="left" wrapText="1"/>
      <protection hidden="1"/>
    </xf>
    <xf numFmtId="0" fontId="22" fillId="24" borderId="10" xfId="0" applyFont="1" applyFill="1" applyBorder="1" applyAlignment="1">
      <alignment horizontal="left"/>
    </xf>
    <xf numFmtId="4" fontId="24" fillId="24" borderId="10" xfId="41" applyNumberFormat="1" applyFont="1" applyFill="1" applyBorder="1" applyAlignment="1">
      <alignment horizontal="center"/>
    </xf>
    <xf numFmtId="166" fontId="24" fillId="24" borderId="10" xfId="41" applyNumberFormat="1" applyFont="1" applyFill="1" applyBorder="1"/>
    <xf numFmtId="167" fontId="24" fillId="24" borderId="10" xfId="41" applyNumberFormat="1" applyFont="1" applyFill="1" applyBorder="1"/>
    <xf numFmtId="0" fontId="22" fillId="24" borderId="10" xfId="43" applyNumberFormat="1" applyFont="1" applyFill="1" applyBorder="1" applyAlignment="1" applyProtection="1">
      <alignment horizontal="left" wrapText="1"/>
      <protection hidden="1"/>
    </xf>
    <xf numFmtId="166" fontId="24" fillId="24" borderId="10" xfId="41" applyNumberFormat="1" applyFont="1" applyFill="1" applyBorder="1" applyAlignment="1">
      <alignment horizontal="right"/>
    </xf>
    <xf numFmtId="167" fontId="24" fillId="24" borderId="10" xfId="41" applyNumberFormat="1" applyFont="1" applyFill="1" applyBorder="1" applyAlignment="1">
      <alignment horizontal="right"/>
    </xf>
    <xf numFmtId="49" fontId="22" fillId="24" borderId="10" xfId="43" applyNumberFormat="1" applyFont="1" applyFill="1" applyBorder="1" applyAlignment="1" applyProtection="1">
      <alignment horizontal="left" wrapText="1"/>
      <protection hidden="1"/>
    </xf>
    <xf numFmtId="0" fontId="22" fillId="24" borderId="10" xfId="43" applyNumberFormat="1" applyFont="1" applyFill="1" applyBorder="1" applyAlignment="1" applyProtection="1">
      <alignment horizontal="left" vertical="top" wrapText="1"/>
      <protection hidden="1"/>
    </xf>
    <xf numFmtId="0" fontId="25" fillId="24" borderId="10" xfId="43" applyNumberFormat="1" applyFont="1" applyFill="1" applyBorder="1" applyAlignment="1" applyProtection="1">
      <alignment horizontal="left" wrapText="1"/>
      <protection hidden="1"/>
    </xf>
    <xf numFmtId="4" fontId="25" fillId="24" borderId="10" xfId="42" applyNumberFormat="1" applyFont="1" applyFill="1" applyBorder="1"/>
    <xf numFmtId="166" fontId="29" fillId="24" borderId="10" xfId="41" applyNumberFormat="1" applyFont="1" applyFill="1" applyBorder="1"/>
    <xf numFmtId="167" fontId="29" fillId="24" borderId="10" xfId="41" applyNumberFormat="1" applyFont="1" applyFill="1" applyBorder="1"/>
    <xf numFmtId="0" fontId="22" fillId="24" borderId="11" xfId="42" applyNumberFormat="1" applyFont="1" applyFill="1" applyBorder="1" applyAlignment="1" applyProtection="1">
      <alignment horizontal="center"/>
      <protection hidden="1"/>
    </xf>
    <xf numFmtId="0" fontId="22" fillId="24" borderId="12" xfId="42" applyNumberFormat="1" applyFont="1" applyFill="1" applyBorder="1" applyAlignment="1" applyProtection="1">
      <alignment horizontal="center"/>
      <protection hidden="1"/>
    </xf>
    <xf numFmtId="168" fontId="22" fillId="24" borderId="10" xfId="37" applyNumberFormat="1" applyFont="1" applyFill="1" applyBorder="1" applyAlignment="1" applyProtection="1">
      <alignment wrapText="1"/>
      <protection hidden="1"/>
    </xf>
    <xf numFmtId="169" fontId="22" fillId="24" borderId="10" xfId="37" applyNumberFormat="1" applyFont="1" applyFill="1" applyBorder="1" applyAlignment="1" applyProtection="1">
      <alignment horizontal="center"/>
      <protection hidden="1"/>
    </xf>
    <xf numFmtId="164" fontId="22" fillId="24" borderId="10" xfId="37" applyNumberFormat="1" applyFont="1" applyFill="1" applyBorder="1" applyAlignment="1" applyProtection="1">
      <alignment horizontal="center"/>
      <protection hidden="1"/>
    </xf>
    <xf numFmtId="170" fontId="22" fillId="24" borderId="10" xfId="37" applyNumberFormat="1" applyFont="1" applyFill="1" applyBorder="1" applyAlignment="1" applyProtection="1">
      <protection hidden="1"/>
    </xf>
    <xf numFmtId="167" fontId="22" fillId="24" borderId="10" xfId="37" applyNumberFormat="1" applyFont="1" applyFill="1" applyBorder="1"/>
    <xf numFmtId="0" fontId="22" fillId="24" borderId="0" xfId="37" applyFont="1" applyFill="1"/>
    <xf numFmtId="164" fontId="22" fillId="24" borderId="10" xfId="37" applyNumberFormat="1" applyFont="1" applyFill="1" applyBorder="1" applyAlignment="1" applyProtection="1">
      <alignment wrapText="1"/>
      <protection hidden="1"/>
    </xf>
    <xf numFmtId="0" fontId="25" fillId="24" borderId="10" xfId="37" applyNumberFormat="1" applyFont="1" applyFill="1" applyBorder="1" applyAlignment="1" applyProtection="1">
      <protection hidden="1"/>
    </xf>
    <xf numFmtId="169" fontId="25" fillId="24" borderId="10" xfId="37" applyNumberFormat="1" applyFont="1" applyFill="1" applyBorder="1" applyAlignment="1" applyProtection="1">
      <alignment horizontal="center"/>
      <protection hidden="1"/>
    </xf>
    <xf numFmtId="164" fontId="25" fillId="24" borderId="10" xfId="37" applyNumberFormat="1" applyFont="1" applyFill="1" applyBorder="1" applyAlignment="1" applyProtection="1">
      <alignment horizontal="center"/>
      <protection hidden="1"/>
    </xf>
    <xf numFmtId="170" fontId="25" fillId="24" borderId="10" xfId="37" applyNumberFormat="1" applyFont="1" applyFill="1" applyBorder="1" applyAlignment="1" applyProtection="1">
      <protection hidden="1"/>
    </xf>
    <xf numFmtId="167" fontId="25" fillId="24" borderId="10" xfId="37" applyNumberFormat="1" applyFont="1" applyFill="1" applyBorder="1"/>
    <xf numFmtId="0" fontId="25" fillId="24" borderId="10" xfId="0" applyFont="1" applyFill="1" applyBorder="1" applyAlignment="1">
      <alignment wrapText="1"/>
    </xf>
    <xf numFmtId="4" fontId="25" fillId="24" borderId="10" xfId="42" applyNumberFormat="1" applyFont="1" applyFill="1" applyBorder="1" applyAlignment="1" applyProtection="1">
      <alignment horizontal="right" vertical="center" wrapText="1"/>
      <protection hidden="1"/>
    </xf>
    <xf numFmtId="0" fontId="28" fillId="24" borderId="10" xfId="44" applyNumberFormat="1" applyFont="1" applyFill="1" applyBorder="1" applyAlignment="1">
      <alignment horizontal="left" vertical="center" wrapText="1"/>
    </xf>
    <xf numFmtId="0" fontId="22" fillId="24" borderId="10" xfId="44" applyNumberFormat="1" applyFont="1" applyFill="1" applyBorder="1" applyAlignment="1">
      <alignment horizontal="left" vertical="center" wrapText="1"/>
    </xf>
    <xf numFmtId="0" fontId="22" fillId="24" borderId="0" xfId="37" applyFont="1" applyFill="1" applyBorder="1" applyProtection="1">
      <protection hidden="1"/>
    </xf>
    <xf numFmtId="0" fontId="22" fillId="24" borderId="11" xfId="42" applyNumberFormat="1" applyFont="1" applyFill="1" applyBorder="1" applyAlignment="1" applyProtection="1">
      <alignment horizontal="center"/>
      <protection hidden="1"/>
    </xf>
    <xf numFmtId="0" fontId="22" fillId="24" borderId="12" xfId="42" applyNumberFormat="1" applyFont="1" applyFill="1" applyBorder="1" applyAlignment="1" applyProtection="1">
      <alignment horizontal="center"/>
      <protection hidden="1"/>
    </xf>
    <xf numFmtId="49" fontId="22" fillId="24" borderId="11" xfId="42" applyNumberFormat="1" applyFont="1" applyFill="1" applyBorder="1" applyAlignment="1" applyProtection="1">
      <alignment horizontal="center"/>
      <protection hidden="1"/>
    </xf>
    <xf numFmtId="49" fontId="22" fillId="24" borderId="12" xfId="42" applyNumberFormat="1" applyFont="1" applyFill="1" applyBorder="1" applyAlignment="1" applyProtection="1">
      <alignment horizontal="center"/>
      <protection hidden="1"/>
    </xf>
    <xf numFmtId="0" fontId="26" fillId="24" borderId="0" xfId="0" applyFont="1" applyFill="1" applyAlignment="1">
      <alignment horizontal="center" vertical="center" wrapText="1"/>
    </xf>
    <xf numFmtId="0" fontId="27" fillId="24" borderId="0" xfId="0" applyFont="1" applyFill="1" applyAlignment="1">
      <alignment horizontal="center" vertical="center" wrapText="1"/>
    </xf>
    <xf numFmtId="165" fontId="23" fillId="24" borderId="11" xfId="41" applyNumberFormat="1" applyFont="1" applyFill="1" applyBorder="1" applyAlignment="1">
      <alignment horizontal="center" vertical="center" wrapText="1"/>
    </xf>
    <xf numFmtId="165" fontId="23" fillId="24" borderId="12" xfId="41" applyNumberFormat="1" applyFont="1" applyFill="1" applyBorder="1" applyAlignment="1">
      <alignment horizontal="center" vertical="center" wrapText="1"/>
    </xf>
    <xf numFmtId="0" fontId="22" fillId="24" borderId="11" xfId="44" applyNumberFormat="1" applyFont="1" applyFill="1" applyBorder="1" applyAlignment="1">
      <alignment horizontal="center"/>
    </xf>
    <xf numFmtId="0" fontId="22" fillId="24" borderId="12" xfId="44" applyNumberFormat="1" applyFont="1" applyFill="1" applyBorder="1" applyAlignment="1">
      <alignment horizontal="center"/>
    </xf>
    <xf numFmtId="164" fontId="28" fillId="24" borderId="11" xfId="44" applyNumberFormat="1" applyFont="1" applyFill="1" applyBorder="1" applyAlignment="1">
      <alignment horizontal="center"/>
    </xf>
    <xf numFmtId="164" fontId="28" fillId="24" borderId="12" xfId="44" applyNumberFormat="1" applyFont="1" applyFill="1" applyBorder="1" applyAlignment="1">
      <alignment horizontal="center"/>
    </xf>
    <xf numFmtId="0" fontId="28" fillId="24" borderId="11" xfId="44" applyNumberFormat="1" applyFont="1" applyFill="1" applyBorder="1" applyAlignment="1">
      <alignment horizontal="center"/>
    </xf>
    <xf numFmtId="0" fontId="28" fillId="24" borderId="12" xfId="44" applyNumberFormat="1" applyFont="1" applyFill="1" applyBorder="1" applyAlignment="1">
      <alignment horizontal="center"/>
    </xf>
    <xf numFmtId="4" fontId="25" fillId="0" borderId="10" xfId="42" applyNumberFormat="1" applyFont="1" applyFill="1" applyBorder="1" applyAlignment="1" applyProtection="1">
      <alignment horizontal="right" vertical="center" wrapText="1"/>
      <protection hidden="1"/>
    </xf>
    <xf numFmtId="4" fontId="22" fillId="0" borderId="10" xfId="44" applyNumberFormat="1" applyFont="1" applyFill="1" applyBorder="1" applyAlignment="1">
      <alignment horizontal="right" wrapText="1"/>
    </xf>
    <xf numFmtId="0" fontId="24" fillId="0" borderId="10" xfId="41" applyFont="1" applyFill="1" applyBorder="1"/>
    <xf numFmtId="166" fontId="24" fillId="0" borderId="10" xfId="41" applyNumberFormat="1" applyFont="1" applyFill="1" applyBorder="1"/>
    <xf numFmtId="167" fontId="24" fillId="0" borderId="10" xfId="41" applyNumberFormat="1" applyFont="1" applyFill="1" applyBorder="1"/>
    <xf numFmtId="4" fontId="24" fillId="0" borderId="10" xfId="41" applyNumberFormat="1" applyFont="1" applyFill="1" applyBorder="1"/>
  </cellXfs>
  <cellStyles count="53">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2 4" xfId="52"/>
    <cellStyle name="Обычный 3" xfId="39"/>
    <cellStyle name="Обычный 4" xfId="40"/>
    <cellStyle name="Обычный 5" xfId="41"/>
    <cellStyle name="Обычный 6" xfId="51"/>
    <cellStyle name="Обычный_tmp" xfId="42"/>
    <cellStyle name="Обычный_Tmp2" xfId="43"/>
    <cellStyle name="Обычный_Исполнение бюджета на 01.10.2014" xfId="44"/>
    <cellStyle name="Плохой 2" xfId="45"/>
    <cellStyle name="Пояснение 2" xfId="46"/>
    <cellStyle name="Примечание 2" xfId="47"/>
    <cellStyle name="Связанная ячейка 2" xfId="48"/>
    <cellStyle name="Текст предупреждения 2" xfId="49"/>
    <cellStyle name="Хороший 2"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3"/>
  <sheetViews>
    <sheetView tabSelected="1" topLeftCell="B771" zoomScale="75" workbookViewId="0">
      <selection activeCell="I783" sqref="I783"/>
    </sheetView>
  </sheetViews>
  <sheetFormatPr defaultColWidth="9.109375" defaultRowHeight="15.6" x14ac:dyDescent="0.3"/>
  <cols>
    <col min="1" max="1" width="0.6640625" style="5" customWidth="1"/>
    <col min="2" max="2" width="110.6640625" style="15" customWidth="1"/>
    <col min="3" max="3" width="20.44140625" style="15" customWidth="1"/>
    <col min="4" max="4" width="8" style="15" customWidth="1"/>
    <col min="5" max="5" width="22" style="15" customWidth="1"/>
    <col min="6" max="6" width="18.44140625" style="15" customWidth="1"/>
    <col min="7" max="7" width="16.5546875" style="15" customWidth="1"/>
    <col min="8" max="9" width="9.33203125" style="15" bestFit="1" customWidth="1"/>
    <col min="10" max="10" width="9.109375" style="15"/>
    <col min="11" max="16384" width="9.109375" style="5"/>
  </cols>
  <sheetData>
    <row r="1" spans="2:10" s="1" customFormat="1" x14ac:dyDescent="0.3">
      <c r="B1" s="10"/>
      <c r="C1" s="10"/>
      <c r="D1" s="10"/>
      <c r="E1" s="10"/>
      <c r="F1" s="10"/>
      <c r="G1" s="10"/>
      <c r="H1" s="10"/>
      <c r="I1" s="10"/>
      <c r="J1" s="10"/>
    </row>
    <row r="2" spans="2:10" s="2" customFormat="1" ht="35.25" customHeight="1" x14ac:dyDescent="0.25">
      <c r="B2" s="56" t="s">
        <v>365</v>
      </c>
      <c r="C2" s="56"/>
      <c r="D2" s="56"/>
      <c r="E2" s="56"/>
      <c r="F2" s="57"/>
      <c r="G2" s="57"/>
      <c r="H2" s="57"/>
      <c r="I2" s="57"/>
      <c r="J2" s="11"/>
    </row>
    <row r="3" spans="2:10" s="1" customFormat="1" x14ac:dyDescent="0.3">
      <c r="B3" s="10"/>
      <c r="C3" s="10"/>
      <c r="D3" s="10"/>
      <c r="E3" s="12"/>
      <c r="F3" s="12"/>
      <c r="G3" s="10"/>
      <c r="H3" s="10" t="s">
        <v>224</v>
      </c>
      <c r="I3" s="10"/>
      <c r="J3" s="10"/>
    </row>
    <row r="4" spans="2:10" s="3" customFormat="1" ht="93.6" x14ac:dyDescent="0.3">
      <c r="B4" s="13" t="s">
        <v>304</v>
      </c>
      <c r="C4" s="58" t="s">
        <v>192</v>
      </c>
      <c r="D4" s="59"/>
      <c r="E4" s="14" t="s">
        <v>222</v>
      </c>
      <c r="F4" s="14" t="s">
        <v>225</v>
      </c>
      <c r="G4" s="14" t="s">
        <v>366</v>
      </c>
      <c r="H4" s="14" t="s">
        <v>220</v>
      </c>
      <c r="I4" s="14" t="s">
        <v>221</v>
      </c>
      <c r="J4" s="15"/>
    </row>
    <row r="5" spans="2:10" s="4" customFormat="1" x14ac:dyDescent="0.3">
      <c r="B5" s="16">
        <v>1</v>
      </c>
      <c r="C5" s="52">
        <v>2</v>
      </c>
      <c r="D5" s="53"/>
      <c r="E5" s="17">
        <v>3</v>
      </c>
      <c r="F5" s="17">
        <v>4</v>
      </c>
      <c r="G5" s="17">
        <v>5</v>
      </c>
      <c r="H5" s="17">
        <v>6</v>
      </c>
      <c r="I5" s="17">
        <v>7</v>
      </c>
      <c r="J5" s="18"/>
    </row>
    <row r="6" spans="2:10" s="4" customFormat="1" x14ac:dyDescent="0.3">
      <c r="B6" s="19" t="s">
        <v>193</v>
      </c>
      <c r="C6" s="52"/>
      <c r="D6" s="53"/>
      <c r="E6" s="17"/>
      <c r="F6" s="17"/>
      <c r="G6" s="17"/>
      <c r="H6" s="17"/>
      <c r="I6" s="17"/>
      <c r="J6" s="18"/>
    </row>
    <row r="7" spans="2:10" s="4" customFormat="1" ht="15.75" customHeight="1" x14ac:dyDescent="0.3">
      <c r="B7" s="20" t="s">
        <v>194</v>
      </c>
      <c r="C7" s="54" t="s">
        <v>230</v>
      </c>
      <c r="D7" s="55"/>
      <c r="E7" s="21">
        <f>SUM(E8+E15)</f>
        <v>856398100</v>
      </c>
      <c r="F7" s="21">
        <f>SUM(F8+F15)</f>
        <v>856398100</v>
      </c>
      <c r="G7" s="21">
        <f>SUM(G8+G15)</f>
        <v>196645174.81</v>
      </c>
      <c r="H7" s="22">
        <f>G7/E7*100</f>
        <v>22.961888263180409</v>
      </c>
      <c r="I7" s="23">
        <f>G7/F7*100</f>
        <v>22.961888263180409</v>
      </c>
      <c r="J7" s="18"/>
    </row>
    <row r="8" spans="2:10" s="4" customFormat="1" x14ac:dyDescent="0.3">
      <c r="B8" s="20" t="s">
        <v>195</v>
      </c>
      <c r="C8" s="54"/>
      <c r="D8" s="55"/>
      <c r="E8" s="21">
        <f>SUM(E9:E14)</f>
        <v>664287300</v>
      </c>
      <c r="F8" s="21">
        <f>SUM(F9:F14)</f>
        <v>664287300</v>
      </c>
      <c r="G8" s="21">
        <f>SUM(G9:G14)</f>
        <v>147240773.5</v>
      </c>
      <c r="H8" s="22">
        <f>G8/E8*100</f>
        <v>22.165224820646127</v>
      </c>
      <c r="I8" s="23">
        <f>G8/F8*100</f>
        <v>22.165224820646127</v>
      </c>
      <c r="J8" s="18"/>
    </row>
    <row r="9" spans="2:10" s="4" customFormat="1" ht="15.75" customHeight="1" x14ac:dyDescent="0.3">
      <c r="B9" s="24" t="s">
        <v>196</v>
      </c>
      <c r="C9" s="54" t="s">
        <v>231</v>
      </c>
      <c r="D9" s="55"/>
      <c r="E9" s="21">
        <v>465787600</v>
      </c>
      <c r="F9" s="21">
        <v>465787600</v>
      </c>
      <c r="G9" s="21">
        <v>106186634.52</v>
      </c>
      <c r="H9" s="22">
        <f>G9/E9*100</f>
        <v>22.797222278995832</v>
      </c>
      <c r="I9" s="23">
        <f>G9/F9*100</f>
        <v>22.797222278995832</v>
      </c>
      <c r="J9" s="18"/>
    </row>
    <row r="10" spans="2:10" s="4" customFormat="1" ht="15.75" customHeight="1" x14ac:dyDescent="0.3">
      <c r="B10" s="24" t="s">
        <v>197</v>
      </c>
      <c r="C10" s="54" t="s">
        <v>232</v>
      </c>
      <c r="D10" s="55"/>
      <c r="E10" s="21">
        <v>8457000</v>
      </c>
      <c r="F10" s="21">
        <v>8457000</v>
      </c>
      <c r="G10" s="21">
        <v>2364549.9700000002</v>
      </c>
      <c r="H10" s="22">
        <f t="shared" ref="H10:H32" si="0">G10/E10*100</f>
        <v>27.959678018209772</v>
      </c>
      <c r="I10" s="23">
        <f t="shared" ref="I10:I32" si="1">G10/F10*100</f>
        <v>27.959678018209772</v>
      </c>
      <c r="J10" s="18"/>
    </row>
    <row r="11" spans="2:10" s="4" customFormat="1" ht="15.75" customHeight="1" x14ac:dyDescent="0.3">
      <c r="B11" s="24" t="s">
        <v>198</v>
      </c>
      <c r="C11" s="54" t="s">
        <v>233</v>
      </c>
      <c r="D11" s="55"/>
      <c r="E11" s="21">
        <v>109245900</v>
      </c>
      <c r="F11" s="21">
        <v>109245900</v>
      </c>
      <c r="G11" s="21">
        <v>23504657.129999999</v>
      </c>
      <c r="H11" s="22">
        <f t="shared" si="0"/>
        <v>21.515367743778029</v>
      </c>
      <c r="I11" s="23">
        <f t="shared" si="1"/>
        <v>21.515367743778029</v>
      </c>
      <c r="J11" s="18"/>
    </row>
    <row r="12" spans="2:10" s="4" customFormat="1" ht="15.75" customHeight="1" x14ac:dyDescent="0.3">
      <c r="B12" s="24" t="s">
        <v>199</v>
      </c>
      <c r="C12" s="54" t="s">
        <v>234</v>
      </c>
      <c r="D12" s="55"/>
      <c r="E12" s="21">
        <v>74157000</v>
      </c>
      <c r="F12" s="21">
        <v>74157000</v>
      </c>
      <c r="G12" s="21">
        <v>13163522.439999999</v>
      </c>
      <c r="H12" s="22">
        <f t="shared" si="0"/>
        <v>17.750883180279676</v>
      </c>
      <c r="I12" s="23">
        <f t="shared" si="1"/>
        <v>17.750883180279676</v>
      </c>
      <c r="J12" s="18"/>
    </row>
    <row r="13" spans="2:10" s="4" customFormat="1" ht="15.75" customHeight="1" x14ac:dyDescent="0.3">
      <c r="B13" s="24" t="s">
        <v>200</v>
      </c>
      <c r="C13" s="54" t="s">
        <v>235</v>
      </c>
      <c r="D13" s="55"/>
      <c r="E13" s="21">
        <v>6639800</v>
      </c>
      <c r="F13" s="21">
        <v>6639800</v>
      </c>
      <c r="G13" s="21">
        <v>2021409.44</v>
      </c>
      <c r="H13" s="22">
        <f t="shared" si="0"/>
        <v>30.443830235850477</v>
      </c>
      <c r="I13" s="23">
        <f t="shared" si="1"/>
        <v>30.443830235850477</v>
      </c>
      <c r="J13" s="18"/>
    </row>
    <row r="14" spans="2:10" s="4" customFormat="1" ht="15.75" customHeight="1" x14ac:dyDescent="0.3">
      <c r="B14" s="24" t="s">
        <v>201</v>
      </c>
      <c r="C14" s="54" t="s">
        <v>236</v>
      </c>
      <c r="D14" s="55"/>
      <c r="E14" s="21">
        <v>0</v>
      </c>
      <c r="F14" s="21">
        <v>0</v>
      </c>
      <c r="G14" s="21">
        <v>0</v>
      </c>
      <c r="H14" s="22">
        <v>0</v>
      </c>
      <c r="I14" s="23">
        <v>0</v>
      </c>
      <c r="J14" s="18"/>
    </row>
    <row r="15" spans="2:10" s="4" customFormat="1" x14ac:dyDescent="0.3">
      <c r="B15" s="20" t="s">
        <v>202</v>
      </c>
      <c r="C15" s="54"/>
      <c r="D15" s="55"/>
      <c r="E15" s="21">
        <f>SUM(E16:E21)</f>
        <v>192110800</v>
      </c>
      <c r="F15" s="21">
        <f>SUM(F16:F21)</f>
        <v>192110800</v>
      </c>
      <c r="G15" s="21">
        <f>SUM(G16:G21)</f>
        <v>49404401.310000002</v>
      </c>
      <c r="H15" s="22">
        <f t="shared" si="0"/>
        <v>25.716618383766036</v>
      </c>
      <c r="I15" s="23">
        <f t="shared" si="1"/>
        <v>25.716618383766036</v>
      </c>
      <c r="J15" s="18"/>
    </row>
    <row r="16" spans="2:10" s="4" customFormat="1" ht="15.75" customHeight="1" x14ac:dyDescent="0.3">
      <c r="B16" s="24" t="s">
        <v>203</v>
      </c>
      <c r="C16" s="54" t="s">
        <v>237</v>
      </c>
      <c r="D16" s="55"/>
      <c r="E16" s="21">
        <v>157536000</v>
      </c>
      <c r="F16" s="21">
        <v>157536000</v>
      </c>
      <c r="G16" s="21">
        <v>37842331.079999998</v>
      </c>
      <c r="H16" s="22">
        <f t="shared" si="0"/>
        <v>24.021386273613647</v>
      </c>
      <c r="I16" s="23">
        <f t="shared" si="1"/>
        <v>24.021386273613647</v>
      </c>
      <c r="J16" s="18"/>
    </row>
    <row r="17" spans="2:10" s="4" customFormat="1" ht="15.75" customHeight="1" x14ac:dyDescent="0.3">
      <c r="B17" s="24" t="s">
        <v>204</v>
      </c>
      <c r="C17" s="54" t="s">
        <v>238</v>
      </c>
      <c r="D17" s="55"/>
      <c r="E17" s="21">
        <v>512200</v>
      </c>
      <c r="F17" s="21">
        <v>512200</v>
      </c>
      <c r="G17" s="21">
        <v>1949808.68</v>
      </c>
      <c r="H17" s="25" t="s">
        <v>367</v>
      </c>
      <c r="I17" s="26" t="s">
        <v>367</v>
      </c>
      <c r="J17" s="18"/>
    </row>
    <row r="18" spans="2:10" s="4" customFormat="1" ht="15.75" customHeight="1" x14ac:dyDescent="0.3">
      <c r="B18" s="24" t="s">
        <v>205</v>
      </c>
      <c r="C18" s="54" t="s">
        <v>239</v>
      </c>
      <c r="D18" s="55"/>
      <c r="E18" s="21">
        <v>0</v>
      </c>
      <c r="F18" s="21">
        <v>0</v>
      </c>
      <c r="G18" s="21">
        <v>811239.51</v>
      </c>
      <c r="H18" s="22">
        <v>0</v>
      </c>
      <c r="I18" s="23">
        <v>0</v>
      </c>
      <c r="J18" s="18"/>
    </row>
    <row r="19" spans="2:10" s="4" customFormat="1" ht="15.75" customHeight="1" x14ac:dyDescent="0.3">
      <c r="B19" s="24" t="s">
        <v>206</v>
      </c>
      <c r="C19" s="54" t="s">
        <v>240</v>
      </c>
      <c r="D19" s="55"/>
      <c r="E19" s="21">
        <v>30333000</v>
      </c>
      <c r="F19" s="21">
        <v>29333000</v>
      </c>
      <c r="G19" s="21">
        <v>6148747.2000000002</v>
      </c>
      <c r="H19" s="22">
        <f t="shared" si="0"/>
        <v>20.270817921076056</v>
      </c>
      <c r="I19" s="23">
        <f t="shared" si="1"/>
        <v>20.96187638495892</v>
      </c>
      <c r="J19" s="18"/>
    </row>
    <row r="20" spans="2:10" s="4" customFormat="1" ht="15.75" customHeight="1" x14ac:dyDescent="0.3">
      <c r="B20" s="24" t="s">
        <v>207</v>
      </c>
      <c r="C20" s="54" t="s">
        <v>241</v>
      </c>
      <c r="D20" s="55"/>
      <c r="E20" s="21">
        <v>2202600</v>
      </c>
      <c r="F20" s="21">
        <v>3202600</v>
      </c>
      <c r="G20" s="21">
        <v>2416646.71</v>
      </c>
      <c r="H20" s="25" t="s">
        <v>368</v>
      </c>
      <c r="I20" s="23">
        <f t="shared" si="1"/>
        <v>75.458899331792921</v>
      </c>
      <c r="J20" s="18"/>
    </row>
    <row r="21" spans="2:10" s="4" customFormat="1" ht="15.75" customHeight="1" x14ac:dyDescent="0.3">
      <c r="B21" s="24" t="s">
        <v>208</v>
      </c>
      <c r="C21" s="54" t="s">
        <v>242</v>
      </c>
      <c r="D21" s="55"/>
      <c r="E21" s="21">
        <v>1527000</v>
      </c>
      <c r="F21" s="21">
        <v>1527000</v>
      </c>
      <c r="G21" s="21">
        <v>235628.13</v>
      </c>
      <c r="H21" s="22">
        <f t="shared" si="0"/>
        <v>15.430787819253439</v>
      </c>
      <c r="I21" s="23">
        <f t="shared" si="1"/>
        <v>15.430787819253439</v>
      </c>
      <c r="J21" s="18"/>
    </row>
    <row r="22" spans="2:10" s="4" customFormat="1" ht="15.75" customHeight="1" x14ac:dyDescent="0.3">
      <c r="B22" s="20" t="s">
        <v>209</v>
      </c>
      <c r="C22" s="54" t="s">
        <v>243</v>
      </c>
      <c r="D22" s="55"/>
      <c r="E22" s="21">
        <f>SUM(E23+E28+E29+E30)</f>
        <v>1629515300</v>
      </c>
      <c r="F22" s="21">
        <f>SUM(F23+F28+F29+F30)</f>
        <v>1828527500</v>
      </c>
      <c r="G22" s="21">
        <f>SUM(G23+G28+G29+G30)</f>
        <v>409391866.40000004</v>
      </c>
      <c r="H22" s="22">
        <f t="shared" si="0"/>
        <v>25.123536207361784</v>
      </c>
      <c r="I22" s="23">
        <f t="shared" si="1"/>
        <v>22.389155558229231</v>
      </c>
      <c r="J22" s="18"/>
    </row>
    <row r="23" spans="2:10" s="4" customFormat="1" ht="15.75" customHeight="1" x14ac:dyDescent="0.3">
      <c r="B23" s="24" t="s">
        <v>210</v>
      </c>
      <c r="C23" s="54" t="s">
        <v>244</v>
      </c>
      <c r="D23" s="55"/>
      <c r="E23" s="21">
        <f>SUM(E24:E27)</f>
        <v>1629515300</v>
      </c>
      <c r="F23" s="21">
        <f>SUM(F24:F27)</f>
        <v>1828527500</v>
      </c>
      <c r="G23" s="21">
        <f>SUM(G24:G27)</f>
        <v>476236091.79000002</v>
      </c>
      <c r="H23" s="22">
        <f t="shared" si="0"/>
        <v>29.225628736962463</v>
      </c>
      <c r="I23" s="23">
        <f t="shared" si="1"/>
        <v>26.044786955077242</v>
      </c>
      <c r="J23" s="18"/>
    </row>
    <row r="24" spans="2:10" s="4" customFormat="1" ht="15.75" customHeight="1" x14ac:dyDescent="0.3">
      <c r="B24" s="24" t="s">
        <v>211</v>
      </c>
      <c r="C24" s="54" t="s">
        <v>245</v>
      </c>
      <c r="D24" s="55"/>
      <c r="E24" s="21">
        <v>362157500</v>
      </c>
      <c r="F24" s="21">
        <v>362157500</v>
      </c>
      <c r="G24" s="21">
        <v>72431500</v>
      </c>
      <c r="H24" s="22">
        <f t="shared" si="0"/>
        <v>20</v>
      </c>
      <c r="I24" s="23">
        <f t="shared" si="1"/>
        <v>20</v>
      </c>
      <c r="J24" s="18"/>
    </row>
    <row r="25" spans="2:10" s="4" customFormat="1" ht="31.5" customHeight="1" x14ac:dyDescent="0.3">
      <c r="B25" s="24" t="s">
        <v>212</v>
      </c>
      <c r="C25" s="54" t="s">
        <v>246</v>
      </c>
      <c r="D25" s="55"/>
      <c r="E25" s="21">
        <v>184898100</v>
      </c>
      <c r="F25" s="21">
        <v>383560300</v>
      </c>
      <c r="G25" s="21">
        <v>212820334.13</v>
      </c>
      <c r="H25" s="25" t="s">
        <v>368</v>
      </c>
      <c r="I25" s="23">
        <f t="shared" si="1"/>
        <v>55.485495795576348</v>
      </c>
      <c r="J25" s="18"/>
    </row>
    <row r="26" spans="2:10" s="4" customFormat="1" ht="15.75" customHeight="1" x14ac:dyDescent="0.3">
      <c r="B26" s="24" t="s">
        <v>213</v>
      </c>
      <c r="C26" s="54" t="s">
        <v>247</v>
      </c>
      <c r="D26" s="55"/>
      <c r="E26" s="21">
        <v>1081797900</v>
      </c>
      <c r="F26" s="21">
        <v>1081797900</v>
      </c>
      <c r="G26" s="21">
        <v>190629381</v>
      </c>
      <c r="H26" s="22">
        <f t="shared" si="0"/>
        <v>17.621533652450243</v>
      </c>
      <c r="I26" s="23">
        <f t="shared" si="1"/>
        <v>17.621533652450243</v>
      </c>
      <c r="J26" s="18"/>
    </row>
    <row r="27" spans="2:10" s="4" customFormat="1" ht="15.75" customHeight="1" x14ac:dyDescent="0.3">
      <c r="B27" s="27" t="s">
        <v>214</v>
      </c>
      <c r="C27" s="54" t="s">
        <v>248</v>
      </c>
      <c r="D27" s="55"/>
      <c r="E27" s="21">
        <v>661800</v>
      </c>
      <c r="F27" s="21">
        <v>1011800</v>
      </c>
      <c r="G27" s="21">
        <v>354876.66</v>
      </c>
      <c r="H27" s="22">
        <f t="shared" si="0"/>
        <v>53.622946509519487</v>
      </c>
      <c r="I27" s="23">
        <f t="shared" si="1"/>
        <v>35.073795216445937</v>
      </c>
      <c r="J27" s="18"/>
    </row>
    <row r="28" spans="2:10" s="4" customFormat="1" ht="15.75" customHeight="1" x14ac:dyDescent="0.3">
      <c r="B28" s="24" t="s">
        <v>215</v>
      </c>
      <c r="C28" s="54" t="s">
        <v>249</v>
      </c>
      <c r="D28" s="55"/>
      <c r="E28" s="21">
        <v>0</v>
      </c>
      <c r="F28" s="21">
        <v>0</v>
      </c>
      <c r="G28" s="21">
        <v>-15166.44</v>
      </c>
      <c r="H28" s="22">
        <v>0</v>
      </c>
      <c r="I28" s="23">
        <v>0</v>
      </c>
      <c r="J28" s="18"/>
    </row>
    <row r="29" spans="2:10" s="4" customFormat="1" ht="47.25" customHeight="1" x14ac:dyDescent="0.3">
      <c r="B29" s="28" t="s">
        <v>216</v>
      </c>
      <c r="C29" s="54" t="s">
        <v>250</v>
      </c>
      <c r="D29" s="55"/>
      <c r="E29" s="21">
        <v>0</v>
      </c>
      <c r="F29" s="21">
        <v>0</v>
      </c>
      <c r="G29" s="21">
        <v>749487.42</v>
      </c>
      <c r="H29" s="22">
        <v>0</v>
      </c>
      <c r="I29" s="23">
        <v>0</v>
      </c>
      <c r="J29" s="18"/>
    </row>
    <row r="30" spans="2:10" s="4" customFormat="1" ht="31.5" customHeight="1" x14ac:dyDescent="0.3">
      <c r="B30" s="24" t="s">
        <v>217</v>
      </c>
      <c r="C30" s="54" t="s">
        <v>251</v>
      </c>
      <c r="D30" s="55"/>
      <c r="E30" s="21">
        <v>0</v>
      </c>
      <c r="F30" s="21">
        <v>0</v>
      </c>
      <c r="G30" s="21">
        <v>-67578546.370000005</v>
      </c>
      <c r="H30" s="22">
        <v>0</v>
      </c>
      <c r="I30" s="23">
        <v>0</v>
      </c>
      <c r="J30" s="18"/>
    </row>
    <row r="31" spans="2:10" s="4" customFormat="1" x14ac:dyDescent="0.3">
      <c r="B31" s="29" t="s">
        <v>218</v>
      </c>
      <c r="C31" s="52"/>
      <c r="D31" s="53"/>
      <c r="E31" s="30">
        <f>SUM(E7+E22)</f>
        <v>2485913400</v>
      </c>
      <c r="F31" s="30">
        <f>SUM(F7+F22)</f>
        <v>2684925600</v>
      </c>
      <c r="G31" s="30">
        <f>SUM(G7+G22)</f>
        <v>606037041.21000004</v>
      </c>
      <c r="H31" s="31">
        <f t="shared" si="0"/>
        <v>24.378847678684224</v>
      </c>
      <c r="I31" s="32">
        <f t="shared" si="1"/>
        <v>22.571837417394359</v>
      </c>
      <c r="J31" s="18"/>
    </row>
    <row r="32" spans="2:10" s="4" customFormat="1" x14ac:dyDescent="0.3">
      <c r="B32" s="29" t="s">
        <v>219</v>
      </c>
      <c r="C32" s="52"/>
      <c r="D32" s="53"/>
      <c r="E32" s="30">
        <f>SUM(E31-E26)</f>
        <v>1404115500</v>
      </c>
      <c r="F32" s="30">
        <f>SUM(F31-F26)</f>
        <v>1603127700</v>
      </c>
      <c r="G32" s="30">
        <f>SUM(G31-G26)</f>
        <v>415407660.21000004</v>
      </c>
      <c r="H32" s="31">
        <f t="shared" si="0"/>
        <v>29.585006376612181</v>
      </c>
      <c r="I32" s="32">
        <f t="shared" si="1"/>
        <v>25.912325026259609</v>
      </c>
      <c r="J32" s="18"/>
    </row>
    <row r="33" spans="1:10" s="4" customFormat="1" ht="93.6" x14ac:dyDescent="0.3">
      <c r="B33" s="13" t="s">
        <v>304</v>
      </c>
      <c r="C33" s="58" t="s">
        <v>192</v>
      </c>
      <c r="D33" s="59"/>
      <c r="E33" s="14" t="s">
        <v>222</v>
      </c>
      <c r="F33" s="14" t="s">
        <v>225</v>
      </c>
      <c r="G33" s="14" t="s">
        <v>366</v>
      </c>
      <c r="H33" s="14" t="s">
        <v>220</v>
      </c>
      <c r="I33" s="14" t="s">
        <v>221</v>
      </c>
      <c r="J33" s="18"/>
    </row>
    <row r="34" spans="1:10" s="18" customFormat="1" x14ac:dyDescent="0.3">
      <c r="B34" s="19" t="s">
        <v>223</v>
      </c>
      <c r="C34" s="33"/>
      <c r="D34" s="34"/>
      <c r="E34" s="17"/>
      <c r="F34" s="17"/>
      <c r="G34" s="17"/>
      <c r="H34" s="17"/>
      <c r="I34" s="17"/>
    </row>
    <row r="35" spans="1:10" s="40" customFormat="1" ht="31.2" x14ac:dyDescent="0.3">
      <c r="A35" s="51"/>
      <c r="B35" s="35" t="s">
        <v>316</v>
      </c>
      <c r="C35" s="36">
        <v>100000000</v>
      </c>
      <c r="D35" s="37"/>
      <c r="E35" s="38">
        <v>1367181500</v>
      </c>
      <c r="F35" s="38">
        <v>1556912500</v>
      </c>
      <c r="G35" s="38">
        <v>426328170.08999997</v>
      </c>
      <c r="H35" s="39">
        <f>G35/E35*100</f>
        <v>31.18299728967953</v>
      </c>
      <c r="I35" s="39">
        <f>G35/F35*100</f>
        <v>27.382924222780662</v>
      </c>
    </row>
    <row r="36" spans="1:10" s="40" customFormat="1" x14ac:dyDescent="0.3">
      <c r="A36" s="51"/>
      <c r="B36" s="35" t="s">
        <v>317</v>
      </c>
      <c r="C36" s="36">
        <v>110000000</v>
      </c>
      <c r="D36" s="37"/>
      <c r="E36" s="38">
        <v>1119813200</v>
      </c>
      <c r="F36" s="38">
        <v>1109845800</v>
      </c>
      <c r="G36" s="38">
        <v>180231941.41999999</v>
      </c>
      <c r="H36" s="39">
        <f t="shared" ref="H36:H55" si="2">G36/E36*100</f>
        <v>16.094822013171481</v>
      </c>
      <c r="I36" s="39">
        <f t="shared" ref="I36:I55" si="3">G36/F36*100</f>
        <v>16.239367795057653</v>
      </c>
    </row>
    <row r="37" spans="1:10" s="40" customFormat="1" x14ac:dyDescent="0.3">
      <c r="A37" s="51"/>
      <c r="B37" s="35" t="s">
        <v>318</v>
      </c>
      <c r="C37" s="36">
        <v>110100000</v>
      </c>
      <c r="D37" s="37"/>
      <c r="E37" s="38">
        <v>2786800</v>
      </c>
      <c r="F37" s="38">
        <v>2786800</v>
      </c>
      <c r="G37" s="38">
        <v>39000</v>
      </c>
      <c r="H37" s="39">
        <f t="shared" si="2"/>
        <v>1.3994545715516005</v>
      </c>
      <c r="I37" s="39">
        <f t="shared" si="3"/>
        <v>1.3994545715516005</v>
      </c>
    </row>
    <row r="38" spans="1:10" s="40" customFormat="1" x14ac:dyDescent="0.3">
      <c r="A38" s="51"/>
      <c r="B38" s="35" t="s">
        <v>319</v>
      </c>
      <c r="C38" s="36">
        <v>110199990</v>
      </c>
      <c r="D38" s="37"/>
      <c r="E38" s="38">
        <v>2786800</v>
      </c>
      <c r="F38" s="38">
        <v>2786800</v>
      </c>
      <c r="G38" s="38">
        <v>39000</v>
      </c>
      <c r="H38" s="39">
        <f t="shared" si="2"/>
        <v>1.3994545715516005</v>
      </c>
      <c r="I38" s="39">
        <f t="shared" si="3"/>
        <v>1.3994545715516005</v>
      </c>
    </row>
    <row r="39" spans="1:10" s="40" customFormat="1" x14ac:dyDescent="0.3">
      <c r="A39" s="51"/>
      <c r="B39" s="41" t="s">
        <v>308</v>
      </c>
      <c r="C39" s="36">
        <v>110199990</v>
      </c>
      <c r="D39" s="37">
        <v>600</v>
      </c>
      <c r="E39" s="38">
        <v>2786800</v>
      </c>
      <c r="F39" s="38">
        <v>2786800</v>
      </c>
      <c r="G39" s="38">
        <v>39000</v>
      </c>
      <c r="H39" s="39">
        <f t="shared" si="2"/>
        <v>1.3994545715516005</v>
      </c>
      <c r="I39" s="39">
        <f t="shared" si="3"/>
        <v>1.3994545715516005</v>
      </c>
    </row>
    <row r="40" spans="1:10" s="40" customFormat="1" x14ac:dyDescent="0.3">
      <c r="A40" s="51"/>
      <c r="B40" s="41" t="s">
        <v>309</v>
      </c>
      <c r="C40" s="36">
        <v>110199990</v>
      </c>
      <c r="D40" s="37">
        <v>610</v>
      </c>
      <c r="E40" s="38">
        <v>150000</v>
      </c>
      <c r="F40" s="38">
        <v>150000</v>
      </c>
      <c r="G40" s="38">
        <v>39000</v>
      </c>
      <c r="H40" s="39">
        <f t="shared" si="2"/>
        <v>26</v>
      </c>
      <c r="I40" s="39">
        <f t="shared" si="3"/>
        <v>26</v>
      </c>
    </row>
    <row r="41" spans="1:10" s="40" customFormat="1" x14ac:dyDescent="0.3">
      <c r="A41" s="51"/>
      <c r="B41" s="41" t="s">
        <v>311</v>
      </c>
      <c r="C41" s="36">
        <v>110199990</v>
      </c>
      <c r="D41" s="37">
        <v>620</v>
      </c>
      <c r="E41" s="38">
        <v>2636800</v>
      </c>
      <c r="F41" s="38">
        <v>2636800</v>
      </c>
      <c r="G41" s="38">
        <v>39000</v>
      </c>
      <c r="H41" s="39">
        <f t="shared" si="2"/>
        <v>1.4790655339805825</v>
      </c>
      <c r="I41" s="39">
        <f t="shared" si="3"/>
        <v>1.4790655339805825</v>
      </c>
    </row>
    <row r="42" spans="1:10" s="40" customFormat="1" x14ac:dyDescent="0.3">
      <c r="A42" s="51"/>
      <c r="B42" s="35" t="s">
        <v>320</v>
      </c>
      <c r="C42" s="36">
        <v>110200000</v>
      </c>
      <c r="D42" s="37"/>
      <c r="E42" s="38">
        <v>30846300</v>
      </c>
      <c r="F42" s="38">
        <v>30846300</v>
      </c>
      <c r="G42" s="38">
        <f>G43+G46</f>
        <v>7740853.2699999996</v>
      </c>
      <c r="H42" s="39">
        <f t="shared" si="2"/>
        <v>25.094916635058333</v>
      </c>
      <c r="I42" s="39">
        <f t="shared" si="3"/>
        <v>25.094916635058333</v>
      </c>
    </row>
    <row r="43" spans="1:10" s="40" customFormat="1" x14ac:dyDescent="0.3">
      <c r="A43" s="51"/>
      <c r="B43" s="35" t="s">
        <v>321</v>
      </c>
      <c r="C43" s="36">
        <v>110200590</v>
      </c>
      <c r="D43" s="37"/>
      <c r="E43" s="38">
        <v>30569200</v>
      </c>
      <c r="F43" s="38">
        <v>30569200</v>
      </c>
      <c r="G43" s="38">
        <v>7674753.2699999996</v>
      </c>
      <c r="H43" s="39">
        <f t="shared" si="2"/>
        <v>25.106163295081323</v>
      </c>
      <c r="I43" s="39">
        <f t="shared" si="3"/>
        <v>25.106163295081323</v>
      </c>
    </row>
    <row r="44" spans="1:10" s="40" customFormat="1" x14ac:dyDescent="0.3">
      <c r="A44" s="51"/>
      <c r="B44" s="41" t="s">
        <v>308</v>
      </c>
      <c r="C44" s="36">
        <v>110200590</v>
      </c>
      <c r="D44" s="37">
        <v>600</v>
      </c>
      <c r="E44" s="38">
        <v>30569200</v>
      </c>
      <c r="F44" s="38">
        <v>30569200</v>
      </c>
      <c r="G44" s="38">
        <v>7674753.2699999996</v>
      </c>
      <c r="H44" s="39">
        <f t="shared" si="2"/>
        <v>25.106163295081323</v>
      </c>
      <c r="I44" s="39">
        <f t="shared" si="3"/>
        <v>25.106163295081323</v>
      </c>
    </row>
    <row r="45" spans="1:10" s="40" customFormat="1" x14ac:dyDescent="0.3">
      <c r="A45" s="51"/>
      <c r="B45" s="41" t="s">
        <v>311</v>
      </c>
      <c r="C45" s="36">
        <v>110200590</v>
      </c>
      <c r="D45" s="37">
        <v>620</v>
      </c>
      <c r="E45" s="38">
        <v>30569200</v>
      </c>
      <c r="F45" s="38">
        <v>30569200</v>
      </c>
      <c r="G45" s="38">
        <v>7674753.2699999996</v>
      </c>
      <c r="H45" s="39">
        <f t="shared" si="2"/>
        <v>25.106163295081323</v>
      </c>
      <c r="I45" s="39">
        <f t="shared" si="3"/>
        <v>25.106163295081323</v>
      </c>
    </row>
    <row r="46" spans="1:10" s="40" customFormat="1" ht="62.4" x14ac:dyDescent="0.3">
      <c r="A46" s="51"/>
      <c r="B46" s="35" t="s">
        <v>322</v>
      </c>
      <c r="C46" s="36">
        <v>110282440</v>
      </c>
      <c r="D46" s="37"/>
      <c r="E46" s="38">
        <v>263200</v>
      </c>
      <c r="F46" s="38">
        <v>263200</v>
      </c>
      <c r="G46" s="38">
        <v>66100</v>
      </c>
      <c r="H46" s="39">
        <f t="shared" si="2"/>
        <v>25.11398176291793</v>
      </c>
      <c r="I46" s="39">
        <f t="shared" si="3"/>
        <v>25.11398176291793</v>
      </c>
    </row>
    <row r="47" spans="1:10" s="40" customFormat="1" x14ac:dyDescent="0.3">
      <c r="A47" s="51"/>
      <c r="B47" s="41" t="s">
        <v>308</v>
      </c>
      <c r="C47" s="36">
        <v>110282440</v>
      </c>
      <c r="D47" s="37">
        <v>600</v>
      </c>
      <c r="E47" s="38">
        <v>263200</v>
      </c>
      <c r="F47" s="38">
        <v>263200</v>
      </c>
      <c r="G47" s="38">
        <v>66100</v>
      </c>
      <c r="H47" s="39">
        <f t="shared" si="2"/>
        <v>25.11398176291793</v>
      </c>
      <c r="I47" s="39">
        <f t="shared" si="3"/>
        <v>25.11398176291793</v>
      </c>
    </row>
    <row r="48" spans="1:10" s="40" customFormat="1" x14ac:dyDescent="0.3">
      <c r="A48" s="51"/>
      <c r="B48" s="41" t="s">
        <v>309</v>
      </c>
      <c r="C48" s="36">
        <v>110282440</v>
      </c>
      <c r="D48" s="37">
        <v>610</v>
      </c>
      <c r="E48" s="38">
        <v>263200</v>
      </c>
      <c r="F48" s="38">
        <v>0</v>
      </c>
      <c r="G48" s="38">
        <v>0</v>
      </c>
      <c r="H48" s="39">
        <f t="shared" ref="H48" si="4">G48/E48*100</f>
        <v>0</v>
      </c>
      <c r="I48" s="39"/>
    </row>
    <row r="49" spans="1:9" s="40" customFormat="1" x14ac:dyDescent="0.3">
      <c r="A49" s="51"/>
      <c r="B49" s="41" t="s">
        <v>311</v>
      </c>
      <c r="C49" s="36">
        <v>110282440</v>
      </c>
      <c r="D49" s="37">
        <v>620</v>
      </c>
      <c r="E49" s="38"/>
      <c r="F49" s="38">
        <v>263200</v>
      </c>
      <c r="G49" s="38">
        <v>66100</v>
      </c>
      <c r="H49" s="39"/>
      <c r="I49" s="39">
        <f t="shared" ref="I49" si="5">G49/F49*100</f>
        <v>25.11398176291793</v>
      </c>
    </row>
    <row r="50" spans="1:9" s="40" customFormat="1" ht="62.4" x14ac:dyDescent="0.3">
      <c r="A50" s="51"/>
      <c r="B50" s="35" t="s">
        <v>323</v>
      </c>
      <c r="C50" s="36" t="s">
        <v>33</v>
      </c>
      <c r="D50" s="37"/>
      <c r="E50" s="38">
        <v>13900</v>
      </c>
      <c r="F50" s="38">
        <v>13900</v>
      </c>
      <c r="G50" s="38">
        <v>0</v>
      </c>
      <c r="H50" s="39">
        <f t="shared" si="2"/>
        <v>0</v>
      </c>
      <c r="I50" s="39">
        <f t="shared" si="3"/>
        <v>0</v>
      </c>
    </row>
    <row r="51" spans="1:9" s="40" customFormat="1" x14ac:dyDescent="0.3">
      <c r="A51" s="51"/>
      <c r="B51" s="41" t="s">
        <v>308</v>
      </c>
      <c r="C51" s="36" t="s">
        <v>33</v>
      </c>
      <c r="D51" s="37">
        <v>600</v>
      </c>
      <c r="E51" s="38">
        <v>13900</v>
      </c>
      <c r="F51" s="38">
        <v>13900</v>
      </c>
      <c r="G51" s="38">
        <v>0</v>
      </c>
      <c r="H51" s="39">
        <f t="shared" si="2"/>
        <v>0</v>
      </c>
      <c r="I51" s="39">
        <f t="shared" si="3"/>
        <v>0</v>
      </c>
    </row>
    <row r="52" spans="1:9" s="40" customFormat="1" x14ac:dyDescent="0.3">
      <c r="A52" s="51"/>
      <c r="B52" s="41" t="s">
        <v>309</v>
      </c>
      <c r="C52" s="36" t="s">
        <v>33</v>
      </c>
      <c r="D52" s="37">
        <v>610</v>
      </c>
      <c r="E52" s="38">
        <v>13900</v>
      </c>
      <c r="F52" s="38">
        <v>0</v>
      </c>
      <c r="G52" s="38">
        <v>0</v>
      </c>
      <c r="H52" s="39">
        <f t="shared" si="2"/>
        <v>0</v>
      </c>
      <c r="I52" s="39"/>
    </row>
    <row r="53" spans="1:9" s="40" customFormat="1" x14ac:dyDescent="0.3">
      <c r="A53" s="51"/>
      <c r="B53" s="41" t="s">
        <v>311</v>
      </c>
      <c r="C53" s="36" t="s">
        <v>33</v>
      </c>
      <c r="D53" s="37">
        <v>620</v>
      </c>
      <c r="E53" s="38"/>
      <c r="F53" s="38">
        <v>13900</v>
      </c>
      <c r="G53" s="38">
        <v>0</v>
      </c>
      <c r="H53" s="39"/>
      <c r="I53" s="39">
        <f t="shared" si="3"/>
        <v>0</v>
      </c>
    </row>
    <row r="54" spans="1:9" s="40" customFormat="1" ht="46.8" x14ac:dyDescent="0.3">
      <c r="A54" s="51"/>
      <c r="B54" s="35" t="s">
        <v>324</v>
      </c>
      <c r="C54" s="36">
        <v>110300000</v>
      </c>
      <c r="D54" s="37"/>
      <c r="E54" s="38">
        <v>1086180100</v>
      </c>
      <c r="F54" s="38">
        <v>1076212700</v>
      </c>
      <c r="G54" s="38">
        <v>172452088.15000001</v>
      </c>
      <c r="H54" s="39">
        <f t="shared" si="2"/>
        <v>15.876933130150331</v>
      </c>
      <c r="I54" s="39">
        <f t="shared" si="3"/>
        <v>16.023978173645414</v>
      </c>
    </row>
    <row r="55" spans="1:9" s="40" customFormat="1" x14ac:dyDescent="0.3">
      <c r="A55" s="51"/>
      <c r="B55" s="35" t="s">
        <v>321</v>
      </c>
      <c r="C55" s="36">
        <v>110300590</v>
      </c>
      <c r="D55" s="37"/>
      <c r="E55" s="38">
        <v>153772000</v>
      </c>
      <c r="F55" s="38">
        <v>143804600</v>
      </c>
      <c r="G55" s="38">
        <v>29305740.850000001</v>
      </c>
      <c r="H55" s="39">
        <f t="shared" si="2"/>
        <v>19.057917468719925</v>
      </c>
      <c r="I55" s="39">
        <f t="shared" si="3"/>
        <v>20.378861907059999</v>
      </c>
    </row>
    <row r="56" spans="1:9" s="40" customFormat="1" x14ac:dyDescent="0.3">
      <c r="A56" s="51"/>
      <c r="B56" s="41" t="s">
        <v>308</v>
      </c>
      <c r="C56" s="36">
        <v>110300590</v>
      </c>
      <c r="D56" s="37">
        <v>600</v>
      </c>
      <c r="E56" s="38">
        <v>153772000</v>
      </c>
      <c r="F56" s="38">
        <v>143804600</v>
      </c>
      <c r="G56" s="38">
        <v>29305740.850000001</v>
      </c>
      <c r="H56" s="39">
        <f t="shared" ref="H56:H69" si="6">G56/E56*100</f>
        <v>19.057917468719925</v>
      </c>
      <c r="I56" s="39">
        <f t="shared" ref="I56:I69" si="7">G56/F56*100</f>
        <v>20.378861907059999</v>
      </c>
    </row>
    <row r="57" spans="1:9" s="40" customFormat="1" x14ac:dyDescent="0.3">
      <c r="A57" s="51"/>
      <c r="B57" s="41" t="s">
        <v>309</v>
      </c>
      <c r="C57" s="36">
        <v>110300590</v>
      </c>
      <c r="D57" s="37">
        <v>610</v>
      </c>
      <c r="E57" s="38">
        <v>63274000</v>
      </c>
      <c r="F57" s="38">
        <v>63274000</v>
      </c>
      <c r="G57" s="38">
        <v>13381489.380000001</v>
      </c>
      <c r="H57" s="39">
        <f t="shared" si="6"/>
        <v>21.148480228845973</v>
      </c>
      <c r="I57" s="39">
        <f t="shared" si="7"/>
        <v>21.148480228845973</v>
      </c>
    </row>
    <row r="58" spans="1:9" s="40" customFormat="1" x14ac:dyDescent="0.3">
      <c r="A58" s="51"/>
      <c r="B58" s="41" t="s">
        <v>311</v>
      </c>
      <c r="C58" s="36">
        <v>110300590</v>
      </c>
      <c r="D58" s="37">
        <v>620</v>
      </c>
      <c r="E58" s="38">
        <v>90498000</v>
      </c>
      <c r="F58" s="38">
        <v>80530600</v>
      </c>
      <c r="G58" s="38">
        <v>15924251.470000001</v>
      </c>
      <c r="H58" s="39">
        <f t="shared" si="6"/>
        <v>17.596246845234152</v>
      </c>
      <c r="I58" s="39">
        <f t="shared" si="7"/>
        <v>19.7741622066643</v>
      </c>
    </row>
    <row r="59" spans="1:9" s="40" customFormat="1" x14ac:dyDescent="0.3">
      <c r="A59" s="51"/>
      <c r="B59" s="35" t="s">
        <v>325</v>
      </c>
      <c r="C59" s="36">
        <v>110384010</v>
      </c>
      <c r="D59" s="37"/>
      <c r="E59" s="38">
        <v>537105600</v>
      </c>
      <c r="F59" s="38">
        <v>537105600</v>
      </c>
      <c r="G59" s="38">
        <v>85157845.689999998</v>
      </c>
      <c r="H59" s="39">
        <f t="shared" si="6"/>
        <v>15.854953977392899</v>
      </c>
      <c r="I59" s="39">
        <f t="shared" si="7"/>
        <v>15.854953977392899</v>
      </c>
    </row>
    <row r="60" spans="1:9" s="40" customFormat="1" x14ac:dyDescent="0.3">
      <c r="A60" s="51"/>
      <c r="B60" s="41" t="s">
        <v>308</v>
      </c>
      <c r="C60" s="36">
        <v>110384010</v>
      </c>
      <c r="D60" s="37">
        <v>600</v>
      </c>
      <c r="E60" s="38">
        <v>537105600</v>
      </c>
      <c r="F60" s="38">
        <v>537105600</v>
      </c>
      <c r="G60" s="38">
        <v>85157845.689999998</v>
      </c>
      <c r="H60" s="39">
        <f t="shared" si="6"/>
        <v>15.854953977392899</v>
      </c>
      <c r="I60" s="39">
        <f t="shared" si="7"/>
        <v>15.854953977392899</v>
      </c>
    </row>
    <row r="61" spans="1:9" s="40" customFormat="1" x14ac:dyDescent="0.3">
      <c r="A61" s="51"/>
      <c r="B61" s="41" t="s">
        <v>309</v>
      </c>
      <c r="C61" s="36">
        <v>110384010</v>
      </c>
      <c r="D61" s="37">
        <v>610</v>
      </c>
      <c r="E61" s="38">
        <v>537105600</v>
      </c>
      <c r="F61" s="38">
        <v>537105600</v>
      </c>
      <c r="G61" s="38">
        <v>85157845.689999998</v>
      </c>
      <c r="H61" s="39">
        <f t="shared" si="6"/>
        <v>15.854953977392899</v>
      </c>
      <c r="I61" s="39">
        <f t="shared" si="7"/>
        <v>15.854953977392899</v>
      </c>
    </row>
    <row r="62" spans="1:9" s="40" customFormat="1" ht="31.2" x14ac:dyDescent="0.3">
      <c r="A62" s="51"/>
      <c r="B62" s="35" t="s">
        <v>326</v>
      </c>
      <c r="C62" s="36">
        <v>110384020</v>
      </c>
      <c r="D62" s="37"/>
      <c r="E62" s="38">
        <v>394800000</v>
      </c>
      <c r="F62" s="38">
        <v>394800000</v>
      </c>
      <c r="G62" s="38">
        <v>57908787.609999999</v>
      </c>
      <c r="H62" s="39">
        <f t="shared" si="6"/>
        <v>14.66787933383992</v>
      </c>
      <c r="I62" s="39">
        <f t="shared" si="7"/>
        <v>14.66787933383992</v>
      </c>
    </row>
    <row r="63" spans="1:9" s="40" customFormat="1" x14ac:dyDescent="0.3">
      <c r="A63" s="51"/>
      <c r="B63" s="41" t="s">
        <v>308</v>
      </c>
      <c r="C63" s="36">
        <v>110384020</v>
      </c>
      <c r="D63" s="37">
        <v>600</v>
      </c>
      <c r="E63" s="38">
        <v>394800000</v>
      </c>
      <c r="F63" s="38">
        <v>394800000</v>
      </c>
      <c r="G63" s="38">
        <v>57908787.609999999</v>
      </c>
      <c r="H63" s="39">
        <f t="shared" si="6"/>
        <v>14.66787933383992</v>
      </c>
      <c r="I63" s="39">
        <f t="shared" si="7"/>
        <v>14.66787933383992</v>
      </c>
    </row>
    <row r="64" spans="1:9" s="40" customFormat="1" x14ac:dyDescent="0.3">
      <c r="A64" s="51"/>
      <c r="B64" s="41" t="s">
        <v>311</v>
      </c>
      <c r="C64" s="36">
        <v>110384020</v>
      </c>
      <c r="D64" s="37">
        <v>620</v>
      </c>
      <c r="E64" s="38">
        <v>394800000</v>
      </c>
      <c r="F64" s="38">
        <v>394800000</v>
      </c>
      <c r="G64" s="38">
        <v>57908787.609999999</v>
      </c>
      <c r="H64" s="39">
        <f t="shared" si="6"/>
        <v>14.66787933383992</v>
      </c>
      <c r="I64" s="39">
        <f t="shared" si="7"/>
        <v>14.66787933383992</v>
      </c>
    </row>
    <row r="65" spans="1:9" s="40" customFormat="1" ht="31.2" x14ac:dyDescent="0.3">
      <c r="A65" s="51"/>
      <c r="B65" s="35" t="s">
        <v>327</v>
      </c>
      <c r="C65" s="36">
        <v>110384040</v>
      </c>
      <c r="D65" s="37"/>
      <c r="E65" s="38">
        <v>502500</v>
      </c>
      <c r="F65" s="38">
        <v>502500</v>
      </c>
      <c r="G65" s="38">
        <v>79714</v>
      </c>
      <c r="H65" s="39">
        <f t="shared" si="6"/>
        <v>15.863482587064675</v>
      </c>
      <c r="I65" s="39">
        <f t="shared" si="7"/>
        <v>15.863482587064675</v>
      </c>
    </row>
    <row r="66" spans="1:9" s="40" customFormat="1" x14ac:dyDescent="0.3">
      <c r="A66" s="51"/>
      <c r="B66" s="41" t="s">
        <v>308</v>
      </c>
      <c r="C66" s="36">
        <v>110384040</v>
      </c>
      <c r="D66" s="37">
        <v>600</v>
      </c>
      <c r="E66" s="38">
        <v>502500</v>
      </c>
      <c r="F66" s="38">
        <v>502500</v>
      </c>
      <c r="G66" s="38">
        <v>79714</v>
      </c>
      <c r="H66" s="39">
        <f t="shared" si="6"/>
        <v>15.863482587064675</v>
      </c>
      <c r="I66" s="39">
        <f t="shared" si="7"/>
        <v>15.863482587064675</v>
      </c>
    </row>
    <row r="67" spans="1:9" s="40" customFormat="1" x14ac:dyDescent="0.3">
      <c r="A67" s="51"/>
      <c r="B67" s="41" t="s">
        <v>309</v>
      </c>
      <c r="C67" s="36">
        <v>110384040</v>
      </c>
      <c r="D67" s="37">
        <v>610</v>
      </c>
      <c r="E67" s="38">
        <v>502500</v>
      </c>
      <c r="F67" s="38">
        <v>502500</v>
      </c>
      <c r="G67" s="38">
        <v>79714</v>
      </c>
      <c r="H67" s="39">
        <f t="shared" si="6"/>
        <v>15.863482587064675</v>
      </c>
      <c r="I67" s="39">
        <f t="shared" si="7"/>
        <v>15.863482587064675</v>
      </c>
    </row>
    <row r="68" spans="1:9" s="40" customFormat="1" ht="31.2" x14ac:dyDescent="0.3">
      <c r="A68" s="51"/>
      <c r="B68" s="35" t="s">
        <v>328</v>
      </c>
      <c r="C68" s="36">
        <v>120000000</v>
      </c>
      <c r="D68" s="37"/>
      <c r="E68" s="38">
        <v>783500</v>
      </c>
      <c r="F68" s="38">
        <v>833500</v>
      </c>
      <c r="G68" s="38">
        <v>116873.53</v>
      </c>
      <c r="H68" s="39">
        <f t="shared" si="6"/>
        <v>14.916851308232291</v>
      </c>
      <c r="I68" s="39">
        <f t="shared" si="7"/>
        <v>14.022019196160768</v>
      </c>
    </row>
    <row r="69" spans="1:9" s="40" customFormat="1" ht="46.8" x14ac:dyDescent="0.3">
      <c r="A69" s="51"/>
      <c r="B69" s="35" t="s">
        <v>329</v>
      </c>
      <c r="C69" s="36">
        <v>120100000</v>
      </c>
      <c r="D69" s="37"/>
      <c r="E69" s="38">
        <v>783500</v>
      </c>
      <c r="F69" s="38">
        <v>833500</v>
      </c>
      <c r="G69" s="38">
        <v>116873.53</v>
      </c>
      <c r="H69" s="39">
        <f t="shared" si="6"/>
        <v>14.916851308232291</v>
      </c>
      <c r="I69" s="39">
        <f t="shared" si="7"/>
        <v>14.022019196160768</v>
      </c>
    </row>
    <row r="70" spans="1:9" s="40" customFormat="1" x14ac:dyDescent="0.3">
      <c r="A70" s="51"/>
      <c r="B70" s="35" t="s">
        <v>369</v>
      </c>
      <c r="C70" s="36">
        <v>120185020</v>
      </c>
      <c r="D70" s="37"/>
      <c r="E70" s="38"/>
      <c r="F70" s="38">
        <v>50000</v>
      </c>
      <c r="G70" s="38"/>
      <c r="H70" s="39"/>
      <c r="I70" s="39"/>
    </row>
    <row r="71" spans="1:9" s="40" customFormat="1" x14ac:dyDescent="0.3">
      <c r="A71" s="51"/>
      <c r="B71" s="41" t="s">
        <v>308</v>
      </c>
      <c r="C71" s="36">
        <v>120185020</v>
      </c>
      <c r="D71" s="37">
        <v>600</v>
      </c>
      <c r="E71" s="38"/>
      <c r="F71" s="38">
        <v>50000</v>
      </c>
      <c r="G71" s="38"/>
      <c r="H71" s="39"/>
      <c r="I71" s="39"/>
    </row>
    <row r="72" spans="1:9" s="40" customFormat="1" x14ac:dyDescent="0.3">
      <c r="A72" s="51"/>
      <c r="B72" s="41" t="s">
        <v>309</v>
      </c>
      <c r="C72" s="36">
        <v>120185020</v>
      </c>
      <c r="D72" s="37">
        <v>610</v>
      </c>
      <c r="E72" s="38"/>
      <c r="F72" s="38">
        <v>50000</v>
      </c>
      <c r="G72" s="38"/>
      <c r="H72" s="39"/>
      <c r="I72" s="39">
        <f t="shared" ref="I72:I102" si="8">G72/F72*100</f>
        <v>0</v>
      </c>
    </row>
    <row r="73" spans="1:9" s="40" customFormat="1" x14ac:dyDescent="0.3">
      <c r="A73" s="51"/>
      <c r="B73" s="35" t="s">
        <v>319</v>
      </c>
      <c r="C73" s="36">
        <v>120199990</v>
      </c>
      <c r="D73" s="37"/>
      <c r="E73" s="38">
        <v>783500</v>
      </c>
      <c r="F73" s="38">
        <v>783500</v>
      </c>
      <c r="G73" s="38">
        <v>116873.53</v>
      </c>
      <c r="H73" s="39">
        <f t="shared" ref="H73:H118" si="9">G73/E73*100</f>
        <v>14.916851308232291</v>
      </c>
      <c r="I73" s="39">
        <f t="shared" si="8"/>
        <v>14.916851308232291</v>
      </c>
    </row>
    <row r="74" spans="1:9" s="40" customFormat="1" x14ac:dyDescent="0.3">
      <c r="A74" s="51"/>
      <c r="B74" s="41" t="s">
        <v>308</v>
      </c>
      <c r="C74" s="36">
        <v>120199990</v>
      </c>
      <c r="D74" s="37">
        <v>600</v>
      </c>
      <c r="E74" s="38">
        <v>783500</v>
      </c>
      <c r="F74" s="38">
        <v>783500</v>
      </c>
      <c r="G74" s="38">
        <v>116873.53</v>
      </c>
      <c r="H74" s="39">
        <f t="shared" si="9"/>
        <v>14.916851308232291</v>
      </c>
      <c r="I74" s="39">
        <f t="shared" si="8"/>
        <v>14.916851308232291</v>
      </c>
    </row>
    <row r="75" spans="1:9" s="40" customFormat="1" x14ac:dyDescent="0.3">
      <c r="A75" s="51"/>
      <c r="B75" s="41" t="s">
        <v>311</v>
      </c>
      <c r="C75" s="36">
        <v>120199990</v>
      </c>
      <c r="D75" s="37">
        <v>620</v>
      </c>
      <c r="E75" s="38">
        <v>783500</v>
      </c>
      <c r="F75" s="38">
        <v>783500</v>
      </c>
      <c r="G75" s="38">
        <v>116873.53</v>
      </c>
      <c r="H75" s="39">
        <f t="shared" si="9"/>
        <v>14.916851308232291</v>
      </c>
      <c r="I75" s="39">
        <f t="shared" si="8"/>
        <v>14.916851308232291</v>
      </c>
    </row>
    <row r="76" spans="1:9" s="40" customFormat="1" x14ac:dyDescent="0.3">
      <c r="A76" s="51"/>
      <c r="B76" s="35" t="s">
        <v>330</v>
      </c>
      <c r="C76" s="36">
        <v>130000000</v>
      </c>
      <c r="D76" s="37"/>
      <c r="E76" s="38">
        <v>72192100</v>
      </c>
      <c r="F76" s="38">
        <v>72192100</v>
      </c>
      <c r="G76" s="38">
        <v>13510396.390000001</v>
      </c>
      <c r="H76" s="39">
        <f t="shared" si="9"/>
        <v>18.714508083294433</v>
      </c>
      <c r="I76" s="39">
        <f t="shared" si="8"/>
        <v>18.714508083294433</v>
      </c>
    </row>
    <row r="77" spans="1:9" s="40" customFormat="1" x14ac:dyDescent="0.3">
      <c r="A77" s="51"/>
      <c r="B77" s="35" t="s">
        <v>331</v>
      </c>
      <c r="C77" s="36">
        <v>130100000</v>
      </c>
      <c r="D77" s="37"/>
      <c r="E77" s="38">
        <v>1300000</v>
      </c>
      <c r="F77" s="38">
        <v>1300000</v>
      </c>
      <c r="G77" s="38">
        <v>0</v>
      </c>
      <c r="H77" s="39">
        <f t="shared" si="9"/>
        <v>0</v>
      </c>
      <c r="I77" s="39">
        <f t="shared" si="8"/>
        <v>0</v>
      </c>
    </row>
    <row r="78" spans="1:9" s="40" customFormat="1" x14ac:dyDescent="0.3">
      <c r="A78" s="51"/>
      <c r="B78" s="35" t="s">
        <v>319</v>
      </c>
      <c r="C78" s="36">
        <v>130199990</v>
      </c>
      <c r="D78" s="37"/>
      <c r="E78" s="38">
        <v>1300000</v>
      </c>
      <c r="F78" s="38">
        <v>1300000</v>
      </c>
      <c r="G78" s="38">
        <v>0</v>
      </c>
      <c r="H78" s="39">
        <f t="shared" si="9"/>
        <v>0</v>
      </c>
      <c r="I78" s="39">
        <f t="shared" si="8"/>
        <v>0</v>
      </c>
    </row>
    <row r="79" spans="1:9" s="40" customFormat="1" x14ac:dyDescent="0.3">
      <c r="A79" s="51"/>
      <c r="B79" s="41" t="s">
        <v>308</v>
      </c>
      <c r="C79" s="36">
        <v>130199990</v>
      </c>
      <c r="D79" s="37">
        <v>600</v>
      </c>
      <c r="E79" s="38">
        <v>1300000</v>
      </c>
      <c r="F79" s="38">
        <v>1300000</v>
      </c>
      <c r="G79" s="38">
        <v>0</v>
      </c>
      <c r="H79" s="39">
        <f t="shared" si="9"/>
        <v>0</v>
      </c>
      <c r="I79" s="39">
        <f t="shared" si="8"/>
        <v>0</v>
      </c>
    </row>
    <row r="80" spans="1:9" s="40" customFormat="1" x14ac:dyDescent="0.3">
      <c r="A80" s="51"/>
      <c r="B80" s="41" t="s">
        <v>309</v>
      </c>
      <c r="C80" s="36">
        <v>130199990</v>
      </c>
      <c r="D80" s="37">
        <v>610</v>
      </c>
      <c r="E80" s="38">
        <v>1300000</v>
      </c>
      <c r="F80" s="38">
        <v>1300000</v>
      </c>
      <c r="G80" s="38">
        <v>0</v>
      </c>
      <c r="H80" s="39">
        <f t="shared" si="9"/>
        <v>0</v>
      </c>
      <c r="I80" s="39">
        <f t="shared" si="8"/>
        <v>0</v>
      </c>
    </row>
    <row r="81" spans="1:9" s="40" customFormat="1" ht="31.2" x14ac:dyDescent="0.3">
      <c r="A81" s="51"/>
      <c r="B81" s="35" t="s">
        <v>332</v>
      </c>
      <c r="C81" s="36">
        <v>130200000</v>
      </c>
      <c r="D81" s="37"/>
      <c r="E81" s="38">
        <v>540000</v>
      </c>
      <c r="F81" s="38">
        <v>540000</v>
      </c>
      <c r="G81" s="38">
        <v>0</v>
      </c>
      <c r="H81" s="39">
        <f t="shared" si="9"/>
        <v>0</v>
      </c>
      <c r="I81" s="39">
        <f t="shared" si="8"/>
        <v>0</v>
      </c>
    </row>
    <row r="82" spans="1:9" s="40" customFormat="1" x14ac:dyDescent="0.3">
      <c r="A82" s="51"/>
      <c r="B82" s="35" t="s">
        <v>319</v>
      </c>
      <c r="C82" s="36">
        <v>130299990</v>
      </c>
      <c r="D82" s="37"/>
      <c r="E82" s="38">
        <v>540000</v>
      </c>
      <c r="F82" s="38">
        <v>540000</v>
      </c>
      <c r="G82" s="38">
        <v>0</v>
      </c>
      <c r="H82" s="39">
        <f t="shared" si="9"/>
        <v>0</v>
      </c>
      <c r="I82" s="39">
        <f t="shared" si="8"/>
        <v>0</v>
      </c>
    </row>
    <row r="83" spans="1:9" s="40" customFormat="1" x14ac:dyDescent="0.3">
      <c r="A83" s="51"/>
      <c r="B83" s="41" t="s">
        <v>308</v>
      </c>
      <c r="C83" s="36">
        <v>130299990</v>
      </c>
      <c r="D83" s="37">
        <v>600</v>
      </c>
      <c r="E83" s="38">
        <v>540000</v>
      </c>
      <c r="F83" s="38">
        <v>540000</v>
      </c>
      <c r="G83" s="38">
        <v>0</v>
      </c>
      <c r="H83" s="39">
        <f t="shared" si="9"/>
        <v>0</v>
      </c>
      <c r="I83" s="39">
        <f t="shared" si="8"/>
        <v>0</v>
      </c>
    </row>
    <row r="84" spans="1:9" s="40" customFormat="1" x14ac:dyDescent="0.3">
      <c r="A84" s="51"/>
      <c r="B84" s="41" t="s">
        <v>309</v>
      </c>
      <c r="C84" s="36">
        <v>130299990</v>
      </c>
      <c r="D84" s="37">
        <v>610</v>
      </c>
      <c r="E84" s="38">
        <v>500000</v>
      </c>
      <c r="F84" s="38">
        <v>500000</v>
      </c>
      <c r="G84" s="38">
        <v>0</v>
      </c>
      <c r="H84" s="39">
        <f t="shared" si="9"/>
        <v>0</v>
      </c>
      <c r="I84" s="39">
        <f t="shared" si="8"/>
        <v>0</v>
      </c>
    </row>
    <row r="85" spans="1:9" s="40" customFormat="1" x14ac:dyDescent="0.3">
      <c r="A85" s="51"/>
      <c r="B85" s="41" t="s">
        <v>311</v>
      </c>
      <c r="C85" s="36">
        <v>130299990</v>
      </c>
      <c r="D85" s="37">
        <v>620</v>
      </c>
      <c r="E85" s="38">
        <v>40000</v>
      </c>
      <c r="F85" s="38">
        <v>40000</v>
      </c>
      <c r="G85" s="38">
        <v>0</v>
      </c>
      <c r="H85" s="39">
        <f t="shared" si="9"/>
        <v>0</v>
      </c>
      <c r="I85" s="39">
        <f t="shared" si="8"/>
        <v>0</v>
      </c>
    </row>
    <row r="86" spans="1:9" s="40" customFormat="1" x14ac:dyDescent="0.3">
      <c r="A86" s="51"/>
      <c r="B86" s="35" t="s">
        <v>333</v>
      </c>
      <c r="C86" s="36">
        <v>130300000</v>
      </c>
      <c r="D86" s="37"/>
      <c r="E86" s="38">
        <v>24890900</v>
      </c>
      <c r="F86" s="38">
        <v>24890900</v>
      </c>
      <c r="G86" s="38">
        <v>5210643.2699999996</v>
      </c>
      <c r="H86" s="39">
        <f t="shared" si="9"/>
        <v>20.933928745043367</v>
      </c>
      <c r="I86" s="39">
        <f t="shared" si="8"/>
        <v>20.933928745043367</v>
      </c>
    </row>
    <row r="87" spans="1:9" s="40" customFormat="1" x14ac:dyDescent="0.3">
      <c r="A87" s="51"/>
      <c r="B87" s="35" t="s">
        <v>321</v>
      </c>
      <c r="C87" s="36">
        <v>130300590</v>
      </c>
      <c r="D87" s="37"/>
      <c r="E87" s="38">
        <v>24890900</v>
      </c>
      <c r="F87" s="38">
        <v>24890900</v>
      </c>
      <c r="G87" s="38">
        <v>5210643.2699999996</v>
      </c>
      <c r="H87" s="39">
        <f t="shared" si="9"/>
        <v>20.933928745043367</v>
      </c>
      <c r="I87" s="39">
        <f t="shared" si="8"/>
        <v>20.933928745043367</v>
      </c>
    </row>
    <row r="88" spans="1:9" s="40" customFormat="1" x14ac:dyDescent="0.3">
      <c r="A88" s="51"/>
      <c r="B88" s="41" t="s">
        <v>308</v>
      </c>
      <c r="C88" s="36">
        <v>130300590</v>
      </c>
      <c r="D88" s="37">
        <v>600</v>
      </c>
      <c r="E88" s="38">
        <v>24890900</v>
      </c>
      <c r="F88" s="38">
        <v>24890900</v>
      </c>
      <c r="G88" s="38">
        <v>5210643.2699999996</v>
      </c>
      <c r="H88" s="39">
        <f t="shared" si="9"/>
        <v>20.933928745043367</v>
      </c>
      <c r="I88" s="39">
        <f t="shared" si="8"/>
        <v>20.933928745043367</v>
      </c>
    </row>
    <row r="89" spans="1:9" s="40" customFormat="1" x14ac:dyDescent="0.3">
      <c r="A89" s="51"/>
      <c r="B89" s="41" t="s">
        <v>309</v>
      </c>
      <c r="C89" s="36">
        <v>130300590</v>
      </c>
      <c r="D89" s="37">
        <v>610</v>
      </c>
      <c r="E89" s="38">
        <v>24890900</v>
      </c>
      <c r="F89" s="38">
        <v>24890900</v>
      </c>
      <c r="G89" s="38">
        <v>5210643.2699999996</v>
      </c>
      <c r="H89" s="39">
        <f t="shared" si="9"/>
        <v>20.933928745043367</v>
      </c>
      <c r="I89" s="39">
        <f t="shared" si="8"/>
        <v>20.933928745043367</v>
      </c>
    </row>
    <row r="90" spans="1:9" s="40" customFormat="1" ht="31.2" x14ac:dyDescent="0.3">
      <c r="A90" s="51"/>
      <c r="B90" s="35" t="s">
        <v>334</v>
      </c>
      <c r="C90" s="36">
        <v>130400000</v>
      </c>
      <c r="D90" s="37"/>
      <c r="E90" s="38">
        <v>45461200</v>
      </c>
      <c r="F90" s="38">
        <v>45461200</v>
      </c>
      <c r="G90" s="38">
        <v>8299753.1200000001</v>
      </c>
      <c r="H90" s="39">
        <f t="shared" si="9"/>
        <v>18.256784070812031</v>
      </c>
      <c r="I90" s="39">
        <f t="shared" si="8"/>
        <v>18.256784070812031</v>
      </c>
    </row>
    <row r="91" spans="1:9" s="40" customFormat="1" x14ac:dyDescent="0.3">
      <c r="A91" s="51"/>
      <c r="B91" s="35" t="s">
        <v>321</v>
      </c>
      <c r="C91" s="36">
        <v>130400590</v>
      </c>
      <c r="D91" s="37"/>
      <c r="E91" s="38">
        <v>45461200</v>
      </c>
      <c r="F91" s="38">
        <v>45461200</v>
      </c>
      <c r="G91" s="38">
        <v>8299753.1200000001</v>
      </c>
      <c r="H91" s="39">
        <f t="shared" si="9"/>
        <v>18.256784070812031</v>
      </c>
      <c r="I91" s="39">
        <f t="shared" si="8"/>
        <v>18.256784070812031</v>
      </c>
    </row>
    <row r="92" spans="1:9" s="40" customFormat="1" x14ac:dyDescent="0.3">
      <c r="A92" s="51"/>
      <c r="B92" s="41" t="s">
        <v>308</v>
      </c>
      <c r="C92" s="36">
        <v>130400590</v>
      </c>
      <c r="D92" s="37">
        <v>600</v>
      </c>
      <c r="E92" s="38">
        <v>45461200</v>
      </c>
      <c r="F92" s="38">
        <v>45461200</v>
      </c>
      <c r="G92" s="38">
        <v>8299753.1200000001</v>
      </c>
      <c r="H92" s="39">
        <f t="shared" si="9"/>
        <v>18.256784070812031</v>
      </c>
      <c r="I92" s="39">
        <f t="shared" si="8"/>
        <v>18.256784070812031</v>
      </c>
    </row>
    <row r="93" spans="1:9" s="40" customFormat="1" x14ac:dyDescent="0.3">
      <c r="A93" s="51"/>
      <c r="B93" s="41" t="s">
        <v>311</v>
      </c>
      <c r="C93" s="36">
        <v>130400590</v>
      </c>
      <c r="D93" s="37">
        <v>620</v>
      </c>
      <c r="E93" s="38">
        <v>45461200</v>
      </c>
      <c r="F93" s="38">
        <v>45461200</v>
      </c>
      <c r="G93" s="38">
        <v>8299753.1200000001</v>
      </c>
      <c r="H93" s="39">
        <f t="shared" si="9"/>
        <v>18.256784070812031</v>
      </c>
      <c r="I93" s="39">
        <f t="shared" si="8"/>
        <v>18.256784070812031</v>
      </c>
    </row>
    <row r="94" spans="1:9" s="40" customFormat="1" x14ac:dyDescent="0.3">
      <c r="A94" s="51"/>
      <c r="B94" s="35" t="s">
        <v>335</v>
      </c>
      <c r="C94" s="36">
        <v>140000000</v>
      </c>
      <c r="D94" s="37"/>
      <c r="E94" s="38">
        <v>174392700</v>
      </c>
      <c r="F94" s="38">
        <v>374041100</v>
      </c>
      <c r="G94" s="38">
        <v>232468958.75</v>
      </c>
      <c r="H94" s="39">
        <f t="shared" si="9"/>
        <v>133.30200102985964</v>
      </c>
      <c r="I94" s="39">
        <f t="shared" si="8"/>
        <v>62.150645677707608</v>
      </c>
    </row>
    <row r="95" spans="1:9" s="40" customFormat="1" ht="31.2" x14ac:dyDescent="0.3">
      <c r="A95" s="51"/>
      <c r="B95" s="35" t="s">
        <v>336</v>
      </c>
      <c r="C95" s="36">
        <v>140100000</v>
      </c>
      <c r="D95" s="37"/>
      <c r="E95" s="38">
        <v>93632000</v>
      </c>
      <c r="F95" s="38">
        <v>93632000</v>
      </c>
      <c r="G95" s="38">
        <v>17222557.57</v>
      </c>
      <c r="H95" s="39">
        <f t="shared" si="9"/>
        <v>18.393879838089543</v>
      </c>
      <c r="I95" s="39">
        <f t="shared" si="8"/>
        <v>18.393879838089543</v>
      </c>
    </row>
    <row r="96" spans="1:9" s="40" customFormat="1" x14ac:dyDescent="0.3">
      <c r="A96" s="51"/>
      <c r="B96" s="35" t="s">
        <v>337</v>
      </c>
      <c r="C96" s="36">
        <v>140182460</v>
      </c>
      <c r="D96" s="37"/>
      <c r="E96" s="38">
        <v>29201900</v>
      </c>
      <c r="F96" s="38">
        <v>29201900</v>
      </c>
      <c r="G96" s="38">
        <v>5771000</v>
      </c>
      <c r="H96" s="39">
        <f t="shared" si="9"/>
        <v>19.762412719720292</v>
      </c>
      <c r="I96" s="39">
        <f t="shared" si="8"/>
        <v>19.762412719720292</v>
      </c>
    </row>
    <row r="97" spans="1:9" s="40" customFormat="1" x14ac:dyDescent="0.3">
      <c r="A97" s="51"/>
      <c r="B97" s="41" t="s">
        <v>308</v>
      </c>
      <c r="C97" s="36">
        <v>140182460</v>
      </c>
      <c r="D97" s="37">
        <v>600</v>
      </c>
      <c r="E97" s="38">
        <v>29201900</v>
      </c>
      <c r="F97" s="38">
        <v>29201900</v>
      </c>
      <c r="G97" s="38">
        <v>5771000</v>
      </c>
      <c r="H97" s="39">
        <f t="shared" si="9"/>
        <v>19.762412719720292</v>
      </c>
      <c r="I97" s="39">
        <f t="shared" si="8"/>
        <v>19.762412719720292</v>
      </c>
    </row>
    <row r="98" spans="1:9" s="40" customFormat="1" x14ac:dyDescent="0.3">
      <c r="A98" s="51"/>
      <c r="B98" s="41" t="s">
        <v>309</v>
      </c>
      <c r="C98" s="36">
        <v>140182460</v>
      </c>
      <c r="D98" s="37">
        <v>610</v>
      </c>
      <c r="E98" s="38">
        <v>29201900</v>
      </c>
      <c r="F98" s="38">
        <v>29201900</v>
      </c>
      <c r="G98" s="38">
        <v>5771000</v>
      </c>
      <c r="H98" s="39">
        <f t="shared" si="9"/>
        <v>19.762412719720292</v>
      </c>
      <c r="I98" s="39">
        <f t="shared" si="8"/>
        <v>19.762412719720292</v>
      </c>
    </row>
    <row r="99" spans="1:9" s="40" customFormat="1" ht="46.8" x14ac:dyDescent="0.3">
      <c r="A99" s="51"/>
      <c r="B99" s="35" t="s">
        <v>34</v>
      </c>
      <c r="C99" s="36">
        <v>140184030</v>
      </c>
      <c r="D99" s="37"/>
      <c r="E99" s="38">
        <v>34288100</v>
      </c>
      <c r="F99" s="38">
        <v>34288100</v>
      </c>
      <c r="G99" s="38">
        <v>6786737.5999999996</v>
      </c>
      <c r="H99" s="39">
        <f t="shared" si="9"/>
        <v>19.793274051347261</v>
      </c>
      <c r="I99" s="39">
        <f t="shared" si="8"/>
        <v>19.793274051347261</v>
      </c>
    </row>
    <row r="100" spans="1:9" s="40" customFormat="1" x14ac:dyDescent="0.3">
      <c r="A100" s="51"/>
      <c r="B100" s="41" t="s">
        <v>308</v>
      </c>
      <c r="C100" s="36">
        <v>140184030</v>
      </c>
      <c r="D100" s="37">
        <v>600</v>
      </c>
      <c r="E100" s="38">
        <v>34288100</v>
      </c>
      <c r="F100" s="38">
        <v>34288100</v>
      </c>
      <c r="G100" s="38">
        <v>6786737.5999999996</v>
      </c>
      <c r="H100" s="39">
        <f t="shared" si="9"/>
        <v>19.793274051347261</v>
      </c>
      <c r="I100" s="39">
        <f t="shared" si="8"/>
        <v>19.793274051347261</v>
      </c>
    </row>
    <row r="101" spans="1:9" s="40" customFormat="1" x14ac:dyDescent="0.3">
      <c r="A101" s="51"/>
      <c r="B101" s="41" t="s">
        <v>309</v>
      </c>
      <c r="C101" s="36">
        <v>140184030</v>
      </c>
      <c r="D101" s="37">
        <v>610</v>
      </c>
      <c r="E101" s="38">
        <v>34288100</v>
      </c>
      <c r="F101" s="38">
        <v>34288100</v>
      </c>
      <c r="G101" s="38">
        <v>6786737.5999999996</v>
      </c>
      <c r="H101" s="39">
        <f t="shared" si="9"/>
        <v>19.793274051347261</v>
      </c>
      <c r="I101" s="39">
        <f t="shared" si="8"/>
        <v>19.793274051347261</v>
      </c>
    </row>
    <row r="102" spans="1:9" s="40" customFormat="1" ht="31.2" x14ac:dyDescent="0.3">
      <c r="A102" s="51"/>
      <c r="B102" s="35" t="s">
        <v>338</v>
      </c>
      <c r="C102" s="36">
        <v>140184050</v>
      </c>
      <c r="D102" s="37"/>
      <c r="E102" s="38">
        <v>30142000</v>
      </c>
      <c r="F102" s="38">
        <v>30142000</v>
      </c>
      <c r="G102" s="38">
        <v>4664819.87</v>
      </c>
      <c r="H102" s="39">
        <f t="shared" si="9"/>
        <v>15.476145809833456</v>
      </c>
      <c r="I102" s="39">
        <f t="shared" si="8"/>
        <v>15.476145809833456</v>
      </c>
    </row>
    <row r="103" spans="1:9" s="40" customFormat="1" ht="46.8" x14ac:dyDescent="0.3">
      <c r="A103" s="51"/>
      <c r="B103" s="41" t="s">
        <v>298</v>
      </c>
      <c r="C103" s="36">
        <v>140184050</v>
      </c>
      <c r="D103" s="37">
        <v>100</v>
      </c>
      <c r="E103" s="38">
        <v>823000</v>
      </c>
      <c r="F103" s="38">
        <v>823000</v>
      </c>
      <c r="G103" s="38">
        <v>139966</v>
      </c>
      <c r="H103" s="39">
        <f t="shared" si="9"/>
        <v>17.006804374240584</v>
      </c>
      <c r="I103" s="39">
        <f t="shared" ref="I103:I173" si="10">G103/F103*100</f>
        <v>17.006804374240584</v>
      </c>
    </row>
    <row r="104" spans="1:9" s="40" customFormat="1" x14ac:dyDescent="0.3">
      <c r="A104" s="51"/>
      <c r="B104" s="41" t="s">
        <v>303</v>
      </c>
      <c r="C104" s="36">
        <v>140184050</v>
      </c>
      <c r="D104" s="37">
        <v>110</v>
      </c>
      <c r="E104" s="38">
        <v>823000</v>
      </c>
      <c r="F104" s="38">
        <v>823000</v>
      </c>
      <c r="G104" s="38">
        <v>139966</v>
      </c>
      <c r="H104" s="39">
        <f t="shared" si="9"/>
        <v>17.006804374240584</v>
      </c>
      <c r="I104" s="39">
        <f t="shared" si="10"/>
        <v>17.006804374240584</v>
      </c>
    </row>
    <row r="105" spans="1:9" s="40" customFormat="1" x14ac:dyDescent="0.3">
      <c r="A105" s="51"/>
      <c r="B105" s="41" t="s">
        <v>339</v>
      </c>
      <c r="C105" s="36">
        <v>140184050</v>
      </c>
      <c r="D105" s="37">
        <v>200</v>
      </c>
      <c r="E105" s="38">
        <v>270000</v>
      </c>
      <c r="F105" s="38">
        <v>270000</v>
      </c>
      <c r="G105" s="38">
        <v>0</v>
      </c>
      <c r="H105" s="39">
        <f t="shared" si="9"/>
        <v>0</v>
      </c>
      <c r="I105" s="39">
        <f t="shared" si="10"/>
        <v>0</v>
      </c>
    </row>
    <row r="106" spans="1:9" s="40" customFormat="1" x14ac:dyDescent="0.3">
      <c r="A106" s="51"/>
      <c r="B106" s="41" t="s">
        <v>300</v>
      </c>
      <c r="C106" s="36">
        <v>140184050</v>
      </c>
      <c r="D106" s="37">
        <v>240</v>
      </c>
      <c r="E106" s="38">
        <v>270000</v>
      </c>
      <c r="F106" s="38">
        <v>270000</v>
      </c>
      <c r="G106" s="38">
        <v>0</v>
      </c>
      <c r="H106" s="39">
        <f t="shared" si="9"/>
        <v>0</v>
      </c>
      <c r="I106" s="39">
        <f t="shared" si="10"/>
        <v>0</v>
      </c>
    </row>
    <row r="107" spans="1:9" s="40" customFormat="1" x14ac:dyDescent="0.3">
      <c r="A107" s="51"/>
      <c r="B107" s="41" t="s">
        <v>308</v>
      </c>
      <c r="C107" s="36">
        <v>140184050</v>
      </c>
      <c r="D107" s="37">
        <v>600</v>
      </c>
      <c r="E107" s="38">
        <v>29049000</v>
      </c>
      <c r="F107" s="38">
        <v>29049000</v>
      </c>
      <c r="G107" s="38">
        <v>4524853.87</v>
      </c>
      <c r="H107" s="39">
        <f t="shared" si="9"/>
        <v>15.576625253881375</v>
      </c>
      <c r="I107" s="39">
        <f t="shared" si="10"/>
        <v>15.576625253881375</v>
      </c>
    </row>
    <row r="108" spans="1:9" s="40" customFormat="1" x14ac:dyDescent="0.3">
      <c r="A108" s="51"/>
      <c r="B108" s="41" t="s">
        <v>311</v>
      </c>
      <c r="C108" s="36">
        <v>140184050</v>
      </c>
      <c r="D108" s="37">
        <v>620</v>
      </c>
      <c r="E108" s="38">
        <v>29049000</v>
      </c>
      <c r="F108" s="38">
        <v>29049000</v>
      </c>
      <c r="G108" s="38">
        <v>4524853.87</v>
      </c>
      <c r="H108" s="39">
        <f t="shared" si="9"/>
        <v>15.576625253881375</v>
      </c>
      <c r="I108" s="39">
        <f t="shared" si="10"/>
        <v>15.576625253881375</v>
      </c>
    </row>
    <row r="109" spans="1:9" s="40" customFormat="1" ht="31.2" x14ac:dyDescent="0.3">
      <c r="A109" s="51"/>
      <c r="B109" s="35" t="s">
        <v>340</v>
      </c>
      <c r="C109" s="36">
        <v>140200000</v>
      </c>
      <c r="D109" s="37"/>
      <c r="E109" s="38">
        <v>30642900</v>
      </c>
      <c r="F109" s="38">
        <v>30642900</v>
      </c>
      <c r="G109" s="38">
        <v>4553808.8</v>
      </c>
      <c r="H109" s="39">
        <f t="shared" si="9"/>
        <v>14.860893714367766</v>
      </c>
      <c r="I109" s="39">
        <f t="shared" si="10"/>
        <v>14.860893714367766</v>
      </c>
    </row>
    <row r="110" spans="1:9" s="40" customFormat="1" ht="31.2" x14ac:dyDescent="0.3">
      <c r="A110" s="51"/>
      <c r="B110" s="35" t="s">
        <v>341</v>
      </c>
      <c r="C110" s="36">
        <v>140282430</v>
      </c>
      <c r="D110" s="37"/>
      <c r="E110" s="38">
        <v>14382100</v>
      </c>
      <c r="F110" s="38">
        <v>14382100</v>
      </c>
      <c r="G110" s="38">
        <v>4508270.71</v>
      </c>
      <c r="H110" s="39">
        <f t="shared" si="9"/>
        <v>31.34640080377692</v>
      </c>
      <c r="I110" s="39">
        <f t="shared" si="10"/>
        <v>31.34640080377692</v>
      </c>
    </row>
    <row r="111" spans="1:9" s="40" customFormat="1" x14ac:dyDescent="0.3">
      <c r="A111" s="51"/>
      <c r="B111" s="41" t="s">
        <v>339</v>
      </c>
      <c r="C111" s="36">
        <v>140282430</v>
      </c>
      <c r="D111" s="37">
        <v>200</v>
      </c>
      <c r="E111" s="38">
        <v>14382100</v>
      </c>
      <c r="F111" s="38">
        <v>14382100</v>
      </c>
      <c r="G111" s="38">
        <v>4508270.71</v>
      </c>
      <c r="H111" s="39">
        <f t="shared" si="9"/>
        <v>31.34640080377692</v>
      </c>
      <c r="I111" s="39">
        <f t="shared" si="10"/>
        <v>31.34640080377692</v>
      </c>
    </row>
    <row r="112" spans="1:9" s="40" customFormat="1" x14ac:dyDescent="0.3">
      <c r="A112" s="51"/>
      <c r="B112" s="41" t="s">
        <v>300</v>
      </c>
      <c r="C112" s="36">
        <v>140282430</v>
      </c>
      <c r="D112" s="37">
        <v>240</v>
      </c>
      <c r="E112" s="38">
        <v>14382100</v>
      </c>
      <c r="F112" s="38">
        <v>14382100</v>
      </c>
      <c r="G112" s="38">
        <v>4508270.71</v>
      </c>
      <c r="H112" s="39">
        <f t="shared" si="9"/>
        <v>31.34640080377692</v>
      </c>
      <c r="I112" s="39">
        <f t="shared" si="10"/>
        <v>31.34640080377692</v>
      </c>
    </row>
    <row r="113" spans="1:9" s="40" customFormat="1" x14ac:dyDescent="0.3">
      <c r="A113" s="51"/>
      <c r="B113" s="35" t="s">
        <v>319</v>
      </c>
      <c r="C113" s="36">
        <v>140299990</v>
      </c>
      <c r="D113" s="37"/>
      <c r="E113" s="38">
        <v>16115500</v>
      </c>
      <c r="F113" s="38">
        <v>16115500</v>
      </c>
      <c r="G113" s="38">
        <v>0</v>
      </c>
      <c r="H113" s="39">
        <f t="shared" si="9"/>
        <v>0</v>
      </c>
      <c r="I113" s="39">
        <f t="shared" si="10"/>
        <v>0</v>
      </c>
    </row>
    <row r="114" spans="1:9" s="40" customFormat="1" x14ac:dyDescent="0.3">
      <c r="A114" s="51"/>
      <c r="B114" s="41" t="s">
        <v>339</v>
      </c>
      <c r="C114" s="36">
        <v>140299990</v>
      </c>
      <c r="D114" s="37">
        <v>200</v>
      </c>
      <c r="E114" s="38">
        <v>16115500</v>
      </c>
      <c r="F114" s="38">
        <v>16115500</v>
      </c>
      <c r="G114" s="38">
        <v>0</v>
      </c>
      <c r="H114" s="39">
        <f t="shared" si="9"/>
        <v>0</v>
      </c>
      <c r="I114" s="39">
        <f t="shared" si="10"/>
        <v>0</v>
      </c>
    </row>
    <row r="115" spans="1:9" s="40" customFormat="1" x14ac:dyDescent="0.3">
      <c r="A115" s="51"/>
      <c r="B115" s="41" t="s">
        <v>300</v>
      </c>
      <c r="C115" s="36">
        <v>140299990</v>
      </c>
      <c r="D115" s="37">
        <v>240</v>
      </c>
      <c r="E115" s="38">
        <v>16115500</v>
      </c>
      <c r="F115" s="38">
        <v>16115500</v>
      </c>
      <c r="G115" s="38">
        <v>0</v>
      </c>
      <c r="H115" s="39">
        <f t="shared" si="9"/>
        <v>0</v>
      </c>
      <c r="I115" s="39">
        <f t="shared" si="10"/>
        <v>0</v>
      </c>
    </row>
    <row r="116" spans="1:9" s="40" customFormat="1" ht="31.2" x14ac:dyDescent="0.3">
      <c r="A116" s="51"/>
      <c r="B116" s="35" t="s">
        <v>342</v>
      </c>
      <c r="C116" s="36" t="s">
        <v>35</v>
      </c>
      <c r="D116" s="37"/>
      <c r="E116" s="38">
        <v>145300</v>
      </c>
      <c r="F116" s="38">
        <v>145300</v>
      </c>
      <c r="G116" s="38">
        <v>45538.09</v>
      </c>
      <c r="H116" s="39">
        <f t="shared" si="9"/>
        <v>31.340736407432896</v>
      </c>
      <c r="I116" s="39">
        <f t="shared" si="10"/>
        <v>31.340736407432896</v>
      </c>
    </row>
    <row r="117" spans="1:9" s="40" customFormat="1" x14ac:dyDescent="0.3">
      <c r="A117" s="51"/>
      <c r="B117" s="41" t="s">
        <v>339</v>
      </c>
      <c r="C117" s="36" t="s">
        <v>35</v>
      </c>
      <c r="D117" s="37">
        <v>200</v>
      </c>
      <c r="E117" s="38">
        <v>145300</v>
      </c>
      <c r="F117" s="38">
        <v>145300</v>
      </c>
      <c r="G117" s="38">
        <v>45538.09</v>
      </c>
      <c r="H117" s="39">
        <f t="shared" si="9"/>
        <v>31.340736407432896</v>
      </c>
      <c r="I117" s="39">
        <f t="shared" si="10"/>
        <v>31.340736407432896</v>
      </c>
    </row>
    <row r="118" spans="1:9" s="40" customFormat="1" x14ac:dyDescent="0.3">
      <c r="A118" s="51"/>
      <c r="B118" s="41" t="s">
        <v>300</v>
      </c>
      <c r="C118" s="36" t="s">
        <v>35</v>
      </c>
      <c r="D118" s="37">
        <v>240</v>
      </c>
      <c r="E118" s="38">
        <v>145300</v>
      </c>
      <c r="F118" s="38">
        <v>145300</v>
      </c>
      <c r="G118" s="38">
        <v>45538.09</v>
      </c>
      <c r="H118" s="39">
        <f t="shared" si="9"/>
        <v>31.340736407432896</v>
      </c>
      <c r="I118" s="39">
        <f t="shared" si="10"/>
        <v>31.340736407432896</v>
      </c>
    </row>
    <row r="119" spans="1:9" s="40" customFormat="1" x14ac:dyDescent="0.3">
      <c r="A119" s="51"/>
      <c r="B119" s="35" t="s">
        <v>226</v>
      </c>
      <c r="C119" s="36">
        <v>140300000</v>
      </c>
      <c r="D119" s="37"/>
      <c r="E119" s="38"/>
      <c r="F119" s="38">
        <v>300000</v>
      </c>
      <c r="G119" s="38">
        <v>150000</v>
      </c>
      <c r="H119" s="39"/>
      <c r="I119" s="39">
        <f t="shared" si="10"/>
        <v>50</v>
      </c>
    </row>
    <row r="120" spans="1:9" s="40" customFormat="1" x14ac:dyDescent="0.3">
      <c r="A120" s="51"/>
      <c r="B120" s="35" t="s">
        <v>226</v>
      </c>
      <c r="C120" s="36">
        <v>140385160</v>
      </c>
      <c r="D120" s="37"/>
      <c r="E120" s="38"/>
      <c r="F120" s="38">
        <v>300000</v>
      </c>
      <c r="G120" s="38">
        <v>150000</v>
      </c>
      <c r="H120" s="39"/>
      <c r="I120" s="39">
        <f t="shared" si="10"/>
        <v>50</v>
      </c>
    </row>
    <row r="121" spans="1:9" s="40" customFormat="1" x14ac:dyDescent="0.3">
      <c r="A121" s="51"/>
      <c r="B121" s="41" t="s">
        <v>308</v>
      </c>
      <c r="C121" s="36">
        <v>140385160</v>
      </c>
      <c r="D121" s="37">
        <v>600</v>
      </c>
      <c r="E121" s="38"/>
      <c r="F121" s="38">
        <v>300000</v>
      </c>
      <c r="G121" s="38">
        <v>150000</v>
      </c>
      <c r="H121" s="39"/>
      <c r="I121" s="39">
        <f t="shared" si="10"/>
        <v>50</v>
      </c>
    </row>
    <row r="122" spans="1:9" s="40" customFormat="1" x14ac:dyDescent="0.3">
      <c r="A122" s="51"/>
      <c r="B122" s="41" t="s">
        <v>309</v>
      </c>
      <c r="C122" s="36">
        <v>140385160</v>
      </c>
      <c r="D122" s="37">
        <v>610</v>
      </c>
      <c r="E122" s="38"/>
      <c r="F122" s="38">
        <v>150000</v>
      </c>
      <c r="G122" s="38">
        <v>0</v>
      </c>
      <c r="H122" s="39"/>
      <c r="I122" s="39">
        <f t="shared" si="10"/>
        <v>0</v>
      </c>
    </row>
    <row r="123" spans="1:9" s="40" customFormat="1" x14ac:dyDescent="0.3">
      <c r="A123" s="51"/>
      <c r="B123" s="41" t="s">
        <v>311</v>
      </c>
      <c r="C123" s="36">
        <v>140385160</v>
      </c>
      <c r="D123" s="37">
        <v>620</v>
      </c>
      <c r="E123" s="38"/>
      <c r="F123" s="38">
        <v>150000</v>
      </c>
      <c r="G123" s="38">
        <v>150000</v>
      </c>
      <c r="H123" s="39"/>
      <c r="I123" s="39">
        <f t="shared" si="10"/>
        <v>100</v>
      </c>
    </row>
    <row r="124" spans="1:9" s="40" customFormat="1" x14ac:dyDescent="0.3">
      <c r="A124" s="51"/>
      <c r="B124" s="35" t="s">
        <v>343</v>
      </c>
      <c r="C124" s="36">
        <v>140400000</v>
      </c>
      <c r="D124" s="37"/>
      <c r="E124" s="38">
        <v>50117800</v>
      </c>
      <c r="F124" s="38">
        <v>50117800</v>
      </c>
      <c r="G124" s="38">
        <v>11194192.48</v>
      </c>
      <c r="H124" s="39">
        <f t="shared" ref="H124:H131" si="11">G124/E124*100</f>
        <v>22.335761904951934</v>
      </c>
      <c r="I124" s="39">
        <f t="shared" si="10"/>
        <v>22.335761904951934</v>
      </c>
    </row>
    <row r="125" spans="1:9" s="40" customFormat="1" x14ac:dyDescent="0.3">
      <c r="A125" s="51"/>
      <c r="B125" s="35" t="s">
        <v>321</v>
      </c>
      <c r="C125" s="36">
        <v>140400590</v>
      </c>
      <c r="D125" s="37"/>
      <c r="E125" s="38">
        <v>50117800</v>
      </c>
      <c r="F125" s="38">
        <v>50117800</v>
      </c>
      <c r="G125" s="38">
        <v>11194192.48</v>
      </c>
      <c r="H125" s="39">
        <f t="shared" si="11"/>
        <v>22.335761904951934</v>
      </c>
      <c r="I125" s="39">
        <f t="shared" si="10"/>
        <v>22.335761904951934</v>
      </c>
    </row>
    <row r="126" spans="1:9" s="40" customFormat="1" ht="46.8" x14ac:dyDescent="0.3">
      <c r="A126" s="51"/>
      <c r="B126" s="41" t="s">
        <v>298</v>
      </c>
      <c r="C126" s="36">
        <v>140400590</v>
      </c>
      <c r="D126" s="37">
        <v>100</v>
      </c>
      <c r="E126" s="38">
        <v>46463000</v>
      </c>
      <c r="F126" s="38">
        <v>46463000</v>
      </c>
      <c r="G126" s="38">
        <v>10790600.220000001</v>
      </c>
      <c r="H126" s="39">
        <f t="shared" si="11"/>
        <v>23.224071239480878</v>
      </c>
      <c r="I126" s="39">
        <f t="shared" si="10"/>
        <v>23.224071239480878</v>
      </c>
    </row>
    <row r="127" spans="1:9" s="40" customFormat="1" x14ac:dyDescent="0.3">
      <c r="A127" s="51"/>
      <c r="B127" s="41" t="s">
        <v>303</v>
      </c>
      <c r="C127" s="36">
        <v>140400590</v>
      </c>
      <c r="D127" s="37">
        <v>110</v>
      </c>
      <c r="E127" s="38">
        <v>46463000</v>
      </c>
      <c r="F127" s="38">
        <v>46463000</v>
      </c>
      <c r="G127" s="38">
        <v>10790600.220000001</v>
      </c>
      <c r="H127" s="39">
        <f t="shared" si="11"/>
        <v>23.224071239480878</v>
      </c>
      <c r="I127" s="39">
        <f t="shared" si="10"/>
        <v>23.224071239480878</v>
      </c>
    </row>
    <row r="128" spans="1:9" s="40" customFormat="1" x14ac:dyDescent="0.3">
      <c r="A128" s="51"/>
      <c r="B128" s="41" t="s">
        <v>339</v>
      </c>
      <c r="C128" s="36">
        <v>140400590</v>
      </c>
      <c r="D128" s="37">
        <v>200</v>
      </c>
      <c r="E128" s="38">
        <v>3632100</v>
      </c>
      <c r="F128" s="38">
        <v>3632100</v>
      </c>
      <c r="G128" s="38">
        <v>400167.26</v>
      </c>
      <c r="H128" s="39">
        <f t="shared" si="11"/>
        <v>11.017517689490928</v>
      </c>
      <c r="I128" s="39">
        <f t="shared" si="10"/>
        <v>11.017517689490928</v>
      </c>
    </row>
    <row r="129" spans="1:9" s="40" customFormat="1" x14ac:dyDescent="0.3">
      <c r="A129" s="51"/>
      <c r="B129" s="41" t="s">
        <v>300</v>
      </c>
      <c r="C129" s="36">
        <v>140400590</v>
      </c>
      <c r="D129" s="37">
        <v>240</v>
      </c>
      <c r="E129" s="38">
        <v>3632100</v>
      </c>
      <c r="F129" s="38">
        <v>3632100</v>
      </c>
      <c r="G129" s="38">
        <v>400167.26</v>
      </c>
      <c r="H129" s="39">
        <f t="shared" si="11"/>
        <v>11.017517689490928</v>
      </c>
      <c r="I129" s="39">
        <f t="shared" si="10"/>
        <v>11.017517689490928</v>
      </c>
    </row>
    <row r="130" spans="1:9" s="40" customFormat="1" x14ac:dyDescent="0.3">
      <c r="A130" s="51"/>
      <c r="B130" s="41" t="s">
        <v>295</v>
      </c>
      <c r="C130" s="36">
        <v>140400590</v>
      </c>
      <c r="D130" s="37">
        <v>800</v>
      </c>
      <c r="E130" s="38">
        <v>22700</v>
      </c>
      <c r="F130" s="38">
        <v>22700</v>
      </c>
      <c r="G130" s="38">
        <f>G131</f>
        <v>3425</v>
      </c>
      <c r="H130" s="39">
        <f t="shared" si="11"/>
        <v>15.088105726872246</v>
      </c>
      <c r="I130" s="39">
        <f t="shared" si="10"/>
        <v>15.088105726872246</v>
      </c>
    </row>
    <row r="131" spans="1:9" s="40" customFormat="1" x14ac:dyDescent="0.3">
      <c r="A131" s="51"/>
      <c r="B131" s="41" t="s">
        <v>296</v>
      </c>
      <c r="C131" s="36">
        <v>140400590</v>
      </c>
      <c r="D131" s="37">
        <v>850</v>
      </c>
      <c r="E131" s="38">
        <v>22700</v>
      </c>
      <c r="F131" s="38">
        <v>22700</v>
      </c>
      <c r="G131" s="38">
        <v>3425</v>
      </c>
      <c r="H131" s="39">
        <f t="shared" si="11"/>
        <v>15.088105726872246</v>
      </c>
      <c r="I131" s="39">
        <f t="shared" si="10"/>
        <v>15.088105726872246</v>
      </c>
    </row>
    <row r="132" spans="1:9" s="40" customFormat="1" ht="31.2" hidden="1" x14ac:dyDescent="0.3">
      <c r="A132" s="51"/>
      <c r="B132" s="35" t="s">
        <v>36</v>
      </c>
      <c r="C132" s="36">
        <v>140400590</v>
      </c>
      <c r="D132" s="37"/>
      <c r="E132" s="38"/>
      <c r="F132" s="38"/>
      <c r="G132" s="38">
        <v>0</v>
      </c>
      <c r="H132" s="39" t="e">
        <f t="shared" ref="H132:H135" si="12">G132/E132*100</f>
        <v>#DIV/0!</v>
      </c>
      <c r="I132" s="39" t="e">
        <f t="shared" ref="I132:I142" si="13">G132/F132*100</f>
        <v>#DIV/0!</v>
      </c>
    </row>
    <row r="133" spans="1:9" s="40" customFormat="1" hidden="1" x14ac:dyDescent="0.3">
      <c r="A133" s="51"/>
      <c r="B133" s="35" t="s">
        <v>37</v>
      </c>
      <c r="C133" s="36">
        <v>140400590</v>
      </c>
      <c r="D133" s="37"/>
      <c r="E133" s="38"/>
      <c r="F133" s="38"/>
      <c r="G133" s="38">
        <v>0</v>
      </c>
      <c r="H133" s="39" t="e">
        <f t="shared" si="12"/>
        <v>#DIV/0!</v>
      </c>
      <c r="I133" s="39" t="e">
        <f t="shared" si="13"/>
        <v>#DIV/0!</v>
      </c>
    </row>
    <row r="134" spans="1:9" s="40" customFormat="1" hidden="1" x14ac:dyDescent="0.3">
      <c r="A134" s="51"/>
      <c r="B134" s="41" t="s">
        <v>313</v>
      </c>
      <c r="C134" s="36">
        <v>140400590</v>
      </c>
      <c r="D134" s="37">
        <v>400</v>
      </c>
      <c r="E134" s="38"/>
      <c r="F134" s="38"/>
      <c r="G134" s="38">
        <v>0</v>
      </c>
      <c r="H134" s="39" t="e">
        <f t="shared" si="12"/>
        <v>#DIV/0!</v>
      </c>
      <c r="I134" s="39" t="e">
        <f t="shared" si="13"/>
        <v>#DIV/0!</v>
      </c>
    </row>
    <row r="135" spans="1:9" s="40" customFormat="1" hidden="1" x14ac:dyDescent="0.3">
      <c r="A135" s="51"/>
      <c r="B135" s="41" t="s">
        <v>302</v>
      </c>
      <c r="C135" s="36">
        <v>140400590</v>
      </c>
      <c r="D135" s="37">
        <v>410</v>
      </c>
      <c r="E135" s="38"/>
      <c r="F135" s="38"/>
      <c r="G135" s="38">
        <v>0</v>
      </c>
      <c r="H135" s="39" t="e">
        <f t="shared" si="12"/>
        <v>#DIV/0!</v>
      </c>
      <c r="I135" s="39" t="e">
        <f t="shared" si="13"/>
        <v>#DIV/0!</v>
      </c>
    </row>
    <row r="136" spans="1:9" s="40" customFormat="1" ht="43.8" customHeight="1" x14ac:dyDescent="0.3">
      <c r="A136" s="51"/>
      <c r="B136" s="41" t="s">
        <v>36</v>
      </c>
      <c r="C136" s="36">
        <v>140500000</v>
      </c>
      <c r="D136" s="37"/>
      <c r="E136" s="38"/>
      <c r="F136" s="38">
        <v>199348400</v>
      </c>
      <c r="G136" s="38">
        <v>199348400</v>
      </c>
      <c r="H136" s="39"/>
      <c r="I136" s="39">
        <f t="shared" si="13"/>
        <v>100</v>
      </c>
    </row>
    <row r="137" spans="1:9" s="40" customFormat="1" x14ac:dyDescent="0.3">
      <c r="A137" s="51"/>
      <c r="B137" s="41" t="s">
        <v>37</v>
      </c>
      <c r="C137" s="36">
        <v>140582040</v>
      </c>
      <c r="D137" s="37"/>
      <c r="E137" s="38"/>
      <c r="F137" s="38">
        <v>189381000</v>
      </c>
      <c r="G137" s="38">
        <v>189381000</v>
      </c>
      <c r="H137" s="39"/>
      <c r="I137" s="39">
        <f t="shared" si="13"/>
        <v>100</v>
      </c>
    </row>
    <row r="138" spans="1:9" s="40" customFormat="1" x14ac:dyDescent="0.3">
      <c r="A138" s="51"/>
      <c r="B138" s="41" t="s">
        <v>313</v>
      </c>
      <c r="C138" s="36">
        <v>140582040</v>
      </c>
      <c r="D138" s="37">
        <v>400</v>
      </c>
      <c r="E138" s="38"/>
      <c r="F138" s="38">
        <v>189381000</v>
      </c>
      <c r="G138" s="38">
        <v>189381000</v>
      </c>
      <c r="H138" s="39"/>
      <c r="I138" s="39">
        <f t="shared" si="13"/>
        <v>100</v>
      </c>
    </row>
    <row r="139" spans="1:9" s="40" customFormat="1" x14ac:dyDescent="0.3">
      <c r="A139" s="51"/>
      <c r="B139" s="41" t="s">
        <v>302</v>
      </c>
      <c r="C139" s="36">
        <v>140582040</v>
      </c>
      <c r="D139" s="37">
        <v>410</v>
      </c>
      <c r="E139" s="38"/>
      <c r="F139" s="38">
        <v>189381000</v>
      </c>
      <c r="G139" s="38">
        <v>189381000</v>
      </c>
      <c r="H139" s="39"/>
      <c r="I139" s="39">
        <f t="shared" si="13"/>
        <v>100</v>
      </c>
    </row>
    <row r="140" spans="1:9" s="40" customFormat="1" x14ac:dyDescent="0.3">
      <c r="A140" s="51"/>
      <c r="B140" s="41" t="s">
        <v>371</v>
      </c>
      <c r="C140" s="36" t="s">
        <v>370</v>
      </c>
      <c r="D140" s="37"/>
      <c r="E140" s="38"/>
      <c r="F140" s="38">
        <v>9967400</v>
      </c>
      <c r="G140" s="38">
        <v>9967400</v>
      </c>
      <c r="H140" s="39"/>
      <c r="I140" s="39">
        <f t="shared" si="13"/>
        <v>100</v>
      </c>
    </row>
    <row r="141" spans="1:9" s="40" customFormat="1" x14ac:dyDescent="0.3">
      <c r="A141" s="51"/>
      <c r="B141" s="41" t="s">
        <v>313</v>
      </c>
      <c r="C141" s="36" t="s">
        <v>370</v>
      </c>
      <c r="D141" s="37">
        <v>400</v>
      </c>
      <c r="E141" s="38"/>
      <c r="F141" s="38">
        <v>9967400</v>
      </c>
      <c r="G141" s="38">
        <v>9967400</v>
      </c>
      <c r="H141" s="39"/>
      <c r="I141" s="39">
        <f t="shared" si="13"/>
        <v>100</v>
      </c>
    </row>
    <row r="142" spans="1:9" s="40" customFormat="1" x14ac:dyDescent="0.3">
      <c r="A142" s="51"/>
      <c r="B142" s="41" t="s">
        <v>302</v>
      </c>
      <c r="C142" s="36" t="s">
        <v>370</v>
      </c>
      <c r="D142" s="37">
        <v>410</v>
      </c>
      <c r="E142" s="38"/>
      <c r="F142" s="38">
        <v>9967400</v>
      </c>
      <c r="G142" s="38">
        <v>9967400</v>
      </c>
      <c r="H142" s="39"/>
      <c r="I142" s="39">
        <f t="shared" si="13"/>
        <v>100</v>
      </c>
    </row>
    <row r="143" spans="1:9" s="40" customFormat="1" ht="31.2" x14ac:dyDescent="0.3">
      <c r="A143" s="51"/>
      <c r="B143" s="35" t="s">
        <v>344</v>
      </c>
      <c r="C143" s="36">
        <v>200000000</v>
      </c>
      <c r="D143" s="37"/>
      <c r="E143" s="38">
        <v>73091500</v>
      </c>
      <c r="F143" s="38">
        <v>73091500</v>
      </c>
      <c r="G143" s="38">
        <v>5846319.3200000003</v>
      </c>
      <c r="H143" s="39">
        <f t="shared" ref="H143:H174" si="14">G143/E143*100</f>
        <v>7.9986309215161828</v>
      </c>
      <c r="I143" s="39">
        <f t="shared" si="10"/>
        <v>7.9986309215161828</v>
      </c>
    </row>
    <row r="144" spans="1:9" s="40" customFormat="1" x14ac:dyDescent="0.3">
      <c r="A144" s="51"/>
      <c r="B144" s="35" t="s">
        <v>345</v>
      </c>
      <c r="C144" s="36">
        <v>210000000</v>
      </c>
      <c r="D144" s="37"/>
      <c r="E144" s="38">
        <v>50505300</v>
      </c>
      <c r="F144" s="38">
        <v>50505300</v>
      </c>
      <c r="G144" s="38">
        <v>4840992.32</v>
      </c>
      <c r="H144" s="39">
        <f t="shared" si="14"/>
        <v>9.5851174431198309</v>
      </c>
      <c r="I144" s="39">
        <f t="shared" si="10"/>
        <v>9.5851174431198309</v>
      </c>
    </row>
    <row r="145" spans="1:9" s="40" customFormat="1" x14ac:dyDescent="0.3">
      <c r="A145" s="51"/>
      <c r="B145" s="35" t="s">
        <v>346</v>
      </c>
      <c r="C145" s="36">
        <v>210100000</v>
      </c>
      <c r="D145" s="37"/>
      <c r="E145" s="38">
        <v>16503500</v>
      </c>
      <c r="F145" s="38">
        <v>16503500</v>
      </c>
      <c r="G145" s="38">
        <v>47430.79</v>
      </c>
      <c r="H145" s="39">
        <f t="shared" si="14"/>
        <v>0.28739837004271823</v>
      </c>
      <c r="I145" s="39">
        <f t="shared" si="10"/>
        <v>0.28739837004271823</v>
      </c>
    </row>
    <row r="146" spans="1:9" s="40" customFormat="1" x14ac:dyDescent="0.3">
      <c r="A146" s="51"/>
      <c r="B146" s="35" t="s">
        <v>38</v>
      </c>
      <c r="C146" s="36">
        <v>210120010</v>
      </c>
      <c r="D146" s="37"/>
      <c r="E146" s="38">
        <v>1817700</v>
      </c>
      <c r="F146" s="38">
        <v>1817700</v>
      </c>
      <c r="G146" s="38">
        <v>47430.79</v>
      </c>
      <c r="H146" s="39">
        <f t="shared" si="14"/>
        <v>2.6093849370083073</v>
      </c>
      <c r="I146" s="39">
        <f t="shared" si="10"/>
        <v>2.6093849370083073</v>
      </c>
    </row>
    <row r="147" spans="1:9" s="40" customFormat="1" x14ac:dyDescent="0.3">
      <c r="A147" s="51"/>
      <c r="B147" s="41" t="s">
        <v>308</v>
      </c>
      <c r="C147" s="36">
        <v>210120010</v>
      </c>
      <c r="D147" s="37">
        <v>600</v>
      </c>
      <c r="E147" s="38">
        <v>1817700</v>
      </c>
      <c r="F147" s="38">
        <v>1817700</v>
      </c>
      <c r="G147" s="38">
        <v>47430.79</v>
      </c>
      <c r="H147" s="39">
        <f t="shared" si="14"/>
        <v>2.6093849370083073</v>
      </c>
      <c r="I147" s="39">
        <f t="shared" si="10"/>
        <v>2.6093849370083073</v>
      </c>
    </row>
    <row r="148" spans="1:9" s="40" customFormat="1" x14ac:dyDescent="0.3">
      <c r="A148" s="51"/>
      <c r="B148" s="41" t="s">
        <v>309</v>
      </c>
      <c r="C148" s="36">
        <v>210120010</v>
      </c>
      <c r="D148" s="37">
        <v>610</v>
      </c>
      <c r="E148" s="38">
        <v>1817700</v>
      </c>
      <c r="F148" s="38">
        <v>1817700</v>
      </c>
      <c r="G148" s="38">
        <v>47430.79</v>
      </c>
      <c r="H148" s="39">
        <f t="shared" si="14"/>
        <v>2.6093849370083073</v>
      </c>
      <c r="I148" s="39">
        <f t="shared" si="10"/>
        <v>2.6093849370083073</v>
      </c>
    </row>
    <row r="149" spans="1:9" s="40" customFormat="1" ht="31.2" x14ac:dyDescent="0.3">
      <c r="A149" s="51"/>
      <c r="B149" s="35" t="s">
        <v>347</v>
      </c>
      <c r="C149" s="36">
        <v>210182050</v>
      </c>
      <c r="D149" s="37"/>
      <c r="E149" s="38">
        <v>5236000</v>
      </c>
      <c r="F149" s="38">
        <v>5236000</v>
      </c>
      <c r="G149" s="38">
        <v>0</v>
      </c>
      <c r="H149" s="39">
        <f t="shared" si="14"/>
        <v>0</v>
      </c>
      <c r="I149" s="39">
        <f t="shared" si="10"/>
        <v>0</v>
      </c>
    </row>
    <row r="150" spans="1:9" s="40" customFormat="1" x14ac:dyDescent="0.3">
      <c r="A150" s="51"/>
      <c r="B150" s="41" t="s">
        <v>308</v>
      </c>
      <c r="C150" s="36">
        <v>210182050</v>
      </c>
      <c r="D150" s="37">
        <v>600</v>
      </c>
      <c r="E150" s="38">
        <v>5236000</v>
      </c>
      <c r="F150" s="38">
        <v>5236000</v>
      </c>
      <c r="G150" s="38">
        <v>0</v>
      </c>
      <c r="H150" s="39">
        <f t="shared" si="14"/>
        <v>0</v>
      </c>
      <c r="I150" s="39">
        <f t="shared" si="10"/>
        <v>0</v>
      </c>
    </row>
    <row r="151" spans="1:9" s="40" customFormat="1" x14ac:dyDescent="0.3">
      <c r="A151" s="51"/>
      <c r="B151" s="41" t="s">
        <v>309</v>
      </c>
      <c r="C151" s="36">
        <v>210182050</v>
      </c>
      <c r="D151" s="37">
        <v>610</v>
      </c>
      <c r="E151" s="38">
        <v>5236000</v>
      </c>
      <c r="F151" s="38">
        <v>5236000</v>
      </c>
      <c r="G151" s="38">
        <v>0</v>
      </c>
      <c r="H151" s="39">
        <f t="shared" si="14"/>
        <v>0</v>
      </c>
      <c r="I151" s="39">
        <f t="shared" si="10"/>
        <v>0</v>
      </c>
    </row>
    <row r="152" spans="1:9" s="40" customFormat="1" x14ac:dyDescent="0.3">
      <c r="A152" s="51"/>
      <c r="B152" s="35" t="s">
        <v>348</v>
      </c>
      <c r="C152" s="36">
        <v>210184080</v>
      </c>
      <c r="D152" s="37"/>
      <c r="E152" s="38">
        <v>7997700</v>
      </c>
      <c r="F152" s="38">
        <v>7997700</v>
      </c>
      <c r="G152" s="38">
        <v>0</v>
      </c>
      <c r="H152" s="39">
        <f t="shared" si="14"/>
        <v>0</v>
      </c>
      <c r="I152" s="39">
        <f t="shared" si="10"/>
        <v>0</v>
      </c>
    </row>
    <row r="153" spans="1:9" s="40" customFormat="1" x14ac:dyDescent="0.3">
      <c r="A153" s="51"/>
      <c r="B153" s="41" t="s">
        <v>308</v>
      </c>
      <c r="C153" s="36">
        <v>210184080</v>
      </c>
      <c r="D153" s="37">
        <v>600</v>
      </c>
      <c r="E153" s="38">
        <v>7997700</v>
      </c>
      <c r="F153" s="38">
        <v>7997700</v>
      </c>
      <c r="G153" s="38">
        <v>0</v>
      </c>
      <c r="H153" s="39">
        <f t="shared" si="14"/>
        <v>0</v>
      </c>
      <c r="I153" s="39">
        <f t="shared" si="10"/>
        <v>0</v>
      </c>
    </row>
    <row r="154" spans="1:9" s="40" customFormat="1" x14ac:dyDescent="0.3">
      <c r="A154" s="51"/>
      <c r="B154" s="41" t="s">
        <v>309</v>
      </c>
      <c r="C154" s="36">
        <v>210184080</v>
      </c>
      <c r="D154" s="37">
        <v>610</v>
      </c>
      <c r="E154" s="38">
        <v>7997700</v>
      </c>
      <c r="F154" s="38">
        <v>7997700</v>
      </c>
      <c r="G154" s="38">
        <v>0</v>
      </c>
      <c r="H154" s="39">
        <f t="shared" si="14"/>
        <v>0</v>
      </c>
      <c r="I154" s="39">
        <f t="shared" si="10"/>
        <v>0</v>
      </c>
    </row>
    <row r="155" spans="1:9" s="40" customFormat="1" ht="31.2" x14ac:dyDescent="0.3">
      <c r="A155" s="51"/>
      <c r="B155" s="35" t="s">
        <v>349</v>
      </c>
      <c r="C155" s="36" t="s">
        <v>39</v>
      </c>
      <c r="D155" s="37"/>
      <c r="E155" s="38">
        <v>1452100</v>
      </c>
      <c r="F155" s="38">
        <v>1452100</v>
      </c>
      <c r="G155" s="38">
        <v>0</v>
      </c>
      <c r="H155" s="39">
        <f t="shared" si="14"/>
        <v>0</v>
      </c>
      <c r="I155" s="39">
        <f t="shared" si="10"/>
        <v>0</v>
      </c>
    </row>
    <row r="156" spans="1:9" s="40" customFormat="1" x14ac:dyDescent="0.3">
      <c r="A156" s="51"/>
      <c r="B156" s="41" t="s">
        <v>308</v>
      </c>
      <c r="C156" s="36" t="s">
        <v>39</v>
      </c>
      <c r="D156" s="37">
        <v>600</v>
      </c>
      <c r="E156" s="38">
        <v>1452100</v>
      </c>
      <c r="F156" s="38">
        <v>1452100</v>
      </c>
      <c r="G156" s="38">
        <v>0</v>
      </c>
      <c r="H156" s="39">
        <f t="shared" si="14"/>
        <v>0</v>
      </c>
      <c r="I156" s="39">
        <f t="shared" si="10"/>
        <v>0</v>
      </c>
    </row>
    <row r="157" spans="1:9" s="40" customFormat="1" x14ac:dyDescent="0.3">
      <c r="A157" s="51"/>
      <c r="B157" s="41" t="s">
        <v>309</v>
      </c>
      <c r="C157" s="36" t="s">
        <v>39</v>
      </c>
      <c r="D157" s="37">
        <v>610</v>
      </c>
      <c r="E157" s="38">
        <v>1452100</v>
      </c>
      <c r="F157" s="38">
        <v>1452100</v>
      </c>
      <c r="G157" s="38">
        <v>0</v>
      </c>
      <c r="H157" s="39">
        <f t="shared" si="14"/>
        <v>0</v>
      </c>
      <c r="I157" s="39">
        <f t="shared" si="10"/>
        <v>0</v>
      </c>
    </row>
    <row r="158" spans="1:9" s="40" customFormat="1" ht="46.8" x14ac:dyDescent="0.3">
      <c r="A158" s="51"/>
      <c r="B158" s="35" t="s">
        <v>350</v>
      </c>
      <c r="C158" s="36">
        <v>210200000</v>
      </c>
      <c r="D158" s="37"/>
      <c r="E158" s="38">
        <v>14458900</v>
      </c>
      <c r="F158" s="38">
        <v>14458900</v>
      </c>
      <c r="G158" s="38">
        <v>2713140.03</v>
      </c>
      <c r="H158" s="39">
        <f t="shared" si="14"/>
        <v>18.764498198341503</v>
      </c>
      <c r="I158" s="39">
        <f t="shared" si="10"/>
        <v>18.764498198341503</v>
      </c>
    </row>
    <row r="159" spans="1:9" s="40" customFormat="1" ht="46.8" x14ac:dyDescent="0.3">
      <c r="A159" s="51"/>
      <c r="B159" s="35" t="s">
        <v>40</v>
      </c>
      <c r="C159" s="36">
        <v>210284060</v>
      </c>
      <c r="D159" s="37"/>
      <c r="E159" s="38">
        <v>14458900</v>
      </c>
      <c r="F159" s="38">
        <v>14458900</v>
      </c>
      <c r="G159" s="38">
        <v>2713140.03</v>
      </c>
      <c r="H159" s="39">
        <f t="shared" si="14"/>
        <v>18.764498198341503</v>
      </c>
      <c r="I159" s="39">
        <f t="shared" si="10"/>
        <v>18.764498198341503</v>
      </c>
    </row>
    <row r="160" spans="1:9" s="40" customFormat="1" x14ac:dyDescent="0.3">
      <c r="A160" s="51"/>
      <c r="B160" s="41" t="s">
        <v>293</v>
      </c>
      <c r="C160" s="36">
        <v>210284060</v>
      </c>
      <c r="D160" s="37">
        <v>300</v>
      </c>
      <c r="E160" s="38">
        <v>14458900</v>
      </c>
      <c r="F160" s="38">
        <v>14458900</v>
      </c>
      <c r="G160" s="38">
        <v>2713140.03</v>
      </c>
      <c r="H160" s="39">
        <f t="shared" si="14"/>
        <v>18.764498198341503</v>
      </c>
      <c r="I160" s="39">
        <f t="shared" si="10"/>
        <v>18.764498198341503</v>
      </c>
    </row>
    <row r="161" spans="1:9" s="40" customFormat="1" x14ac:dyDescent="0.3">
      <c r="A161" s="51"/>
      <c r="B161" s="41" t="s">
        <v>306</v>
      </c>
      <c r="C161" s="36">
        <v>210284060</v>
      </c>
      <c r="D161" s="37">
        <v>310</v>
      </c>
      <c r="E161" s="38">
        <v>13938700</v>
      </c>
      <c r="F161" s="38">
        <v>13938700</v>
      </c>
      <c r="G161" s="38">
        <v>2713140.03</v>
      </c>
      <c r="H161" s="39">
        <f t="shared" si="14"/>
        <v>19.464799658504734</v>
      </c>
      <c r="I161" s="39">
        <f t="shared" si="10"/>
        <v>19.464799658504734</v>
      </c>
    </row>
    <row r="162" spans="1:9" s="40" customFormat="1" x14ac:dyDescent="0.3">
      <c r="A162" s="51"/>
      <c r="B162" s="41" t="s">
        <v>294</v>
      </c>
      <c r="C162" s="36">
        <v>210284060</v>
      </c>
      <c r="D162" s="37">
        <v>320</v>
      </c>
      <c r="E162" s="38">
        <v>520200</v>
      </c>
      <c r="F162" s="38">
        <v>520200</v>
      </c>
      <c r="G162" s="38"/>
      <c r="H162" s="39">
        <f t="shared" si="14"/>
        <v>0</v>
      </c>
      <c r="I162" s="39">
        <f t="shared" si="10"/>
        <v>0</v>
      </c>
    </row>
    <row r="163" spans="1:9" s="40" customFormat="1" x14ac:dyDescent="0.3">
      <c r="A163" s="51"/>
      <c r="B163" s="35" t="s">
        <v>351</v>
      </c>
      <c r="C163" s="36">
        <v>210300000</v>
      </c>
      <c r="D163" s="37"/>
      <c r="E163" s="38">
        <v>19542900</v>
      </c>
      <c r="F163" s="38">
        <v>19542900</v>
      </c>
      <c r="G163" s="38">
        <v>2080421.5</v>
      </c>
      <c r="H163" s="39">
        <f t="shared" si="14"/>
        <v>10.645408306853128</v>
      </c>
      <c r="I163" s="39">
        <f t="shared" si="10"/>
        <v>10.645408306853128</v>
      </c>
    </row>
    <row r="164" spans="1:9" s="40" customFormat="1" x14ac:dyDescent="0.3">
      <c r="A164" s="51"/>
      <c r="B164" s="35" t="s">
        <v>352</v>
      </c>
      <c r="C164" s="36">
        <v>210384070</v>
      </c>
      <c r="D164" s="37"/>
      <c r="E164" s="38">
        <v>11085000</v>
      </c>
      <c r="F164" s="38">
        <v>11085000</v>
      </c>
      <c r="G164" s="38">
        <v>1012111.38</v>
      </c>
      <c r="H164" s="39">
        <f t="shared" si="14"/>
        <v>9.1304589986468212</v>
      </c>
      <c r="I164" s="39">
        <f t="shared" si="10"/>
        <v>9.1304589986468212</v>
      </c>
    </row>
    <row r="165" spans="1:9" s="40" customFormat="1" ht="46.8" x14ac:dyDescent="0.3">
      <c r="A165" s="51"/>
      <c r="B165" s="41" t="s">
        <v>298</v>
      </c>
      <c r="C165" s="36">
        <v>210384070</v>
      </c>
      <c r="D165" s="37">
        <v>100</v>
      </c>
      <c r="E165" s="38">
        <v>8941000</v>
      </c>
      <c r="F165" s="38">
        <v>8941000</v>
      </c>
      <c r="G165" s="38">
        <v>869030.2</v>
      </c>
      <c r="H165" s="39">
        <f t="shared" si="14"/>
        <v>9.7196085449054905</v>
      </c>
      <c r="I165" s="39">
        <f t="shared" si="10"/>
        <v>9.7196085449054905</v>
      </c>
    </row>
    <row r="166" spans="1:9" s="40" customFormat="1" x14ac:dyDescent="0.3">
      <c r="A166" s="51"/>
      <c r="B166" s="41" t="s">
        <v>299</v>
      </c>
      <c r="C166" s="36">
        <v>210384070</v>
      </c>
      <c r="D166" s="37">
        <v>120</v>
      </c>
      <c r="E166" s="38">
        <v>8941000</v>
      </c>
      <c r="F166" s="38">
        <v>8941000</v>
      </c>
      <c r="G166" s="38">
        <v>869030.2</v>
      </c>
      <c r="H166" s="39">
        <f t="shared" si="14"/>
        <v>9.7196085449054905</v>
      </c>
      <c r="I166" s="39">
        <f t="shared" si="10"/>
        <v>9.7196085449054905</v>
      </c>
    </row>
    <row r="167" spans="1:9" s="40" customFormat="1" x14ac:dyDescent="0.3">
      <c r="A167" s="51"/>
      <c r="B167" s="41" t="s">
        <v>339</v>
      </c>
      <c r="C167" s="36">
        <v>210384070</v>
      </c>
      <c r="D167" s="37">
        <v>200</v>
      </c>
      <c r="E167" s="38">
        <v>2144000</v>
      </c>
      <c r="F167" s="38">
        <v>2144000</v>
      </c>
      <c r="G167" s="38">
        <v>143081.18</v>
      </c>
      <c r="H167" s="39">
        <f t="shared" si="14"/>
        <v>6.6735624999999992</v>
      </c>
      <c r="I167" s="39">
        <f t="shared" si="10"/>
        <v>6.6735624999999992</v>
      </c>
    </row>
    <row r="168" spans="1:9" s="40" customFormat="1" x14ac:dyDescent="0.3">
      <c r="A168" s="51"/>
      <c r="B168" s="41" t="s">
        <v>300</v>
      </c>
      <c r="C168" s="36">
        <v>210384070</v>
      </c>
      <c r="D168" s="37">
        <v>240</v>
      </c>
      <c r="E168" s="38">
        <v>2144000</v>
      </c>
      <c r="F168" s="38">
        <v>2144000</v>
      </c>
      <c r="G168" s="38">
        <v>143081.18</v>
      </c>
      <c r="H168" s="39">
        <f t="shared" si="14"/>
        <v>6.6735624999999992</v>
      </c>
      <c r="I168" s="39">
        <f t="shared" si="10"/>
        <v>6.6735624999999992</v>
      </c>
    </row>
    <row r="169" spans="1:9" s="40" customFormat="1" ht="31.2" x14ac:dyDescent="0.3">
      <c r="A169" s="51"/>
      <c r="B169" s="35" t="s">
        <v>353</v>
      </c>
      <c r="C169" s="36">
        <v>210384270</v>
      </c>
      <c r="D169" s="37"/>
      <c r="E169" s="38">
        <v>8457900</v>
      </c>
      <c r="F169" s="38">
        <v>8457900</v>
      </c>
      <c r="G169" s="38">
        <v>1068310.1200000001</v>
      </c>
      <c r="H169" s="39">
        <f t="shared" si="14"/>
        <v>12.630914529611371</v>
      </c>
      <c r="I169" s="39">
        <f t="shared" si="10"/>
        <v>12.630914529611371</v>
      </c>
    </row>
    <row r="170" spans="1:9" s="40" customFormat="1" ht="46.8" x14ac:dyDescent="0.3">
      <c r="A170" s="51"/>
      <c r="B170" s="41" t="s">
        <v>298</v>
      </c>
      <c r="C170" s="36">
        <v>210384270</v>
      </c>
      <c r="D170" s="37">
        <v>100</v>
      </c>
      <c r="E170" s="38">
        <v>6853000</v>
      </c>
      <c r="F170" s="38">
        <v>6819000</v>
      </c>
      <c r="G170" s="38">
        <v>1001250.81</v>
      </c>
      <c r="H170" s="39">
        <f t="shared" si="14"/>
        <v>14.610401430030645</v>
      </c>
      <c r="I170" s="39">
        <f t="shared" si="10"/>
        <v>14.683249890013201</v>
      </c>
    </row>
    <row r="171" spans="1:9" s="40" customFormat="1" x14ac:dyDescent="0.3">
      <c r="A171" s="51"/>
      <c r="B171" s="41" t="s">
        <v>299</v>
      </c>
      <c r="C171" s="36">
        <v>210384270</v>
      </c>
      <c r="D171" s="37">
        <v>120</v>
      </c>
      <c r="E171" s="38">
        <v>6853000</v>
      </c>
      <c r="F171" s="38">
        <v>6819000</v>
      </c>
      <c r="G171" s="38">
        <v>1001250.81</v>
      </c>
      <c r="H171" s="39">
        <f t="shared" si="14"/>
        <v>14.610401430030645</v>
      </c>
      <c r="I171" s="39">
        <f t="shared" si="10"/>
        <v>14.683249890013201</v>
      </c>
    </row>
    <row r="172" spans="1:9" s="40" customFormat="1" x14ac:dyDescent="0.3">
      <c r="A172" s="51"/>
      <c r="B172" s="41" t="s">
        <v>339</v>
      </c>
      <c r="C172" s="36">
        <v>210384270</v>
      </c>
      <c r="D172" s="37">
        <v>200</v>
      </c>
      <c r="E172" s="38">
        <v>1604900</v>
      </c>
      <c r="F172" s="38">
        <v>1638900</v>
      </c>
      <c r="G172" s="38">
        <v>67059.31</v>
      </c>
      <c r="H172" s="39">
        <f t="shared" si="14"/>
        <v>4.1784104928655985</v>
      </c>
      <c r="I172" s="39">
        <f t="shared" si="10"/>
        <v>4.0917267679541149</v>
      </c>
    </row>
    <row r="173" spans="1:9" s="40" customFormat="1" x14ac:dyDescent="0.3">
      <c r="A173" s="51"/>
      <c r="B173" s="41" t="s">
        <v>300</v>
      </c>
      <c r="C173" s="36">
        <v>210384270</v>
      </c>
      <c r="D173" s="37">
        <v>240</v>
      </c>
      <c r="E173" s="38">
        <v>1604900</v>
      </c>
      <c r="F173" s="38">
        <v>1638900</v>
      </c>
      <c r="G173" s="38">
        <v>67059.31</v>
      </c>
      <c r="H173" s="39">
        <f t="shared" si="14"/>
        <v>4.1784104928655985</v>
      </c>
      <c r="I173" s="39">
        <f t="shared" si="10"/>
        <v>4.0917267679541149</v>
      </c>
    </row>
    <row r="174" spans="1:9" s="40" customFormat="1" x14ac:dyDescent="0.3">
      <c r="A174" s="51"/>
      <c r="B174" s="35" t="s">
        <v>354</v>
      </c>
      <c r="C174" s="36">
        <v>220000000</v>
      </c>
      <c r="D174" s="37"/>
      <c r="E174" s="38">
        <v>6515700</v>
      </c>
      <c r="F174" s="38">
        <v>6515700</v>
      </c>
      <c r="G174" s="38">
        <v>1005327</v>
      </c>
      <c r="H174" s="39">
        <f t="shared" si="14"/>
        <v>15.429301533219761</v>
      </c>
      <c r="I174" s="39">
        <f t="shared" ref="I174:I237" si="15">G174/F174*100</f>
        <v>15.429301533219761</v>
      </c>
    </row>
    <row r="175" spans="1:9" s="40" customFormat="1" ht="31.2" x14ac:dyDescent="0.3">
      <c r="A175" s="51"/>
      <c r="B175" s="35" t="s">
        <v>355</v>
      </c>
      <c r="C175" s="36">
        <v>220100000</v>
      </c>
      <c r="D175" s="37"/>
      <c r="E175" s="38">
        <v>6515700</v>
      </c>
      <c r="F175" s="38">
        <v>6515700</v>
      </c>
      <c r="G175" s="38">
        <v>1005327</v>
      </c>
      <c r="H175" s="39">
        <f t="shared" ref="H175:H194" si="16">G175/E175*100</f>
        <v>15.429301533219761</v>
      </c>
      <c r="I175" s="39">
        <f t="shared" si="15"/>
        <v>15.429301533219761</v>
      </c>
    </row>
    <row r="176" spans="1:9" s="40" customFormat="1" x14ac:dyDescent="0.3">
      <c r="A176" s="51"/>
      <c r="B176" s="35" t="s">
        <v>356</v>
      </c>
      <c r="C176" s="36">
        <v>220161100</v>
      </c>
      <c r="D176" s="37"/>
      <c r="E176" s="38">
        <v>1200000</v>
      </c>
      <c r="F176" s="38">
        <v>1200000</v>
      </c>
      <c r="G176" s="38">
        <v>153480</v>
      </c>
      <c r="H176" s="39">
        <f t="shared" si="16"/>
        <v>12.790000000000001</v>
      </c>
      <c r="I176" s="39">
        <f t="shared" si="15"/>
        <v>12.790000000000001</v>
      </c>
    </row>
    <row r="177" spans="1:9" s="40" customFormat="1" x14ac:dyDescent="0.3">
      <c r="A177" s="51"/>
      <c r="B177" s="41" t="s">
        <v>295</v>
      </c>
      <c r="C177" s="36">
        <v>220161100</v>
      </c>
      <c r="D177" s="37">
        <v>800</v>
      </c>
      <c r="E177" s="38">
        <v>1200000</v>
      </c>
      <c r="F177" s="38">
        <v>1200000</v>
      </c>
      <c r="G177" s="38">
        <v>153480</v>
      </c>
      <c r="H177" s="39">
        <f t="shared" si="16"/>
        <v>12.790000000000001</v>
      </c>
      <c r="I177" s="39">
        <f t="shared" si="15"/>
        <v>12.790000000000001</v>
      </c>
    </row>
    <row r="178" spans="1:9" s="40" customFormat="1" ht="31.2" x14ac:dyDescent="0.3">
      <c r="A178" s="51"/>
      <c r="B178" s="41" t="s">
        <v>357</v>
      </c>
      <c r="C178" s="36">
        <v>220161100</v>
      </c>
      <c r="D178" s="37">
        <v>810</v>
      </c>
      <c r="E178" s="38">
        <v>1200000</v>
      </c>
      <c r="F178" s="38">
        <v>1200000</v>
      </c>
      <c r="G178" s="38">
        <v>153480</v>
      </c>
      <c r="H178" s="39">
        <f t="shared" si="16"/>
        <v>12.790000000000001</v>
      </c>
      <c r="I178" s="39">
        <f t="shared" si="15"/>
        <v>12.790000000000001</v>
      </c>
    </row>
    <row r="179" spans="1:9" s="40" customFormat="1" ht="31.2" x14ac:dyDescent="0.3">
      <c r="A179" s="51"/>
      <c r="B179" s="35" t="s">
        <v>358</v>
      </c>
      <c r="C179" s="36">
        <v>220171010</v>
      </c>
      <c r="D179" s="37"/>
      <c r="E179" s="38">
        <v>4773700</v>
      </c>
      <c r="F179" s="38">
        <v>4773700</v>
      </c>
      <c r="G179" s="38">
        <v>799847</v>
      </c>
      <c r="H179" s="39">
        <f t="shared" si="16"/>
        <v>16.755284161132874</v>
      </c>
      <c r="I179" s="39">
        <f t="shared" si="15"/>
        <v>16.755284161132874</v>
      </c>
    </row>
    <row r="180" spans="1:9" s="40" customFormat="1" x14ac:dyDescent="0.3">
      <c r="A180" s="51"/>
      <c r="B180" s="41" t="s">
        <v>293</v>
      </c>
      <c r="C180" s="36">
        <v>220171010</v>
      </c>
      <c r="D180" s="37">
        <v>300</v>
      </c>
      <c r="E180" s="38">
        <v>4773700</v>
      </c>
      <c r="F180" s="38">
        <v>4773700</v>
      </c>
      <c r="G180" s="38">
        <v>799847</v>
      </c>
      <c r="H180" s="39">
        <f t="shared" si="16"/>
        <v>16.755284161132874</v>
      </c>
      <c r="I180" s="39">
        <f t="shared" si="15"/>
        <v>16.755284161132874</v>
      </c>
    </row>
    <row r="181" spans="1:9" s="40" customFormat="1" x14ac:dyDescent="0.3">
      <c r="A181" s="51"/>
      <c r="B181" s="41" t="s">
        <v>294</v>
      </c>
      <c r="C181" s="36">
        <v>220171010</v>
      </c>
      <c r="D181" s="37">
        <v>320</v>
      </c>
      <c r="E181" s="38">
        <v>4773700</v>
      </c>
      <c r="F181" s="38">
        <v>4773700</v>
      </c>
      <c r="G181" s="38">
        <v>799847</v>
      </c>
      <c r="H181" s="39">
        <f t="shared" si="16"/>
        <v>16.755284161132874</v>
      </c>
      <c r="I181" s="39">
        <f t="shared" si="15"/>
        <v>16.755284161132874</v>
      </c>
    </row>
    <row r="182" spans="1:9" s="40" customFormat="1" x14ac:dyDescent="0.3">
      <c r="A182" s="51"/>
      <c r="B182" s="35" t="s">
        <v>359</v>
      </c>
      <c r="C182" s="36">
        <v>220172010</v>
      </c>
      <c r="D182" s="37"/>
      <c r="E182" s="38">
        <v>542000</v>
      </c>
      <c r="F182" s="38">
        <v>542000</v>
      </c>
      <c r="G182" s="38">
        <v>52000</v>
      </c>
      <c r="H182" s="39">
        <f t="shared" si="16"/>
        <v>9.5940959409594093</v>
      </c>
      <c r="I182" s="39">
        <f t="shared" si="15"/>
        <v>9.5940959409594093</v>
      </c>
    </row>
    <row r="183" spans="1:9" s="40" customFormat="1" x14ac:dyDescent="0.3">
      <c r="A183" s="51"/>
      <c r="B183" s="41" t="s">
        <v>293</v>
      </c>
      <c r="C183" s="36">
        <v>220172010</v>
      </c>
      <c r="D183" s="37">
        <v>300</v>
      </c>
      <c r="E183" s="38">
        <v>542000</v>
      </c>
      <c r="F183" s="38">
        <v>542000</v>
      </c>
      <c r="G183" s="38">
        <v>52000</v>
      </c>
      <c r="H183" s="39">
        <f t="shared" si="16"/>
        <v>9.5940959409594093</v>
      </c>
      <c r="I183" s="39">
        <f t="shared" si="15"/>
        <v>9.5940959409594093</v>
      </c>
    </row>
    <row r="184" spans="1:9" s="40" customFormat="1" x14ac:dyDescent="0.3">
      <c r="A184" s="51"/>
      <c r="B184" s="41" t="s">
        <v>301</v>
      </c>
      <c r="C184" s="36">
        <v>220172010</v>
      </c>
      <c r="D184" s="37">
        <v>360</v>
      </c>
      <c r="E184" s="38">
        <v>542000</v>
      </c>
      <c r="F184" s="38">
        <v>542000</v>
      </c>
      <c r="G184" s="38">
        <v>52000</v>
      </c>
      <c r="H184" s="39">
        <f t="shared" si="16"/>
        <v>9.5940959409594093</v>
      </c>
      <c r="I184" s="39">
        <f t="shared" si="15"/>
        <v>9.5940959409594093</v>
      </c>
    </row>
    <row r="185" spans="1:9" s="40" customFormat="1" x14ac:dyDescent="0.3">
      <c r="A185" s="51"/>
      <c r="B185" s="35" t="s">
        <v>360</v>
      </c>
      <c r="C185" s="36">
        <v>230000000</v>
      </c>
      <c r="D185" s="37"/>
      <c r="E185" s="38">
        <v>16070500</v>
      </c>
      <c r="F185" s="38">
        <v>16070500</v>
      </c>
      <c r="G185" s="38">
        <v>0</v>
      </c>
      <c r="H185" s="39">
        <f t="shared" si="16"/>
        <v>0</v>
      </c>
      <c r="I185" s="39">
        <f t="shared" si="15"/>
        <v>0</v>
      </c>
    </row>
    <row r="186" spans="1:9" s="40" customFormat="1" ht="31.2" x14ac:dyDescent="0.3">
      <c r="A186" s="51"/>
      <c r="B186" s="35" t="s">
        <v>361</v>
      </c>
      <c r="C186" s="36">
        <v>230100000</v>
      </c>
      <c r="D186" s="37"/>
      <c r="E186" s="38">
        <v>16070500</v>
      </c>
      <c r="F186" s="38">
        <v>16070500</v>
      </c>
      <c r="G186" s="38">
        <v>0</v>
      </c>
      <c r="H186" s="39">
        <f t="shared" si="16"/>
        <v>0</v>
      </c>
      <c r="I186" s="39">
        <f t="shared" si="15"/>
        <v>0</v>
      </c>
    </row>
    <row r="187" spans="1:9" s="40" customFormat="1" ht="31.2" x14ac:dyDescent="0.3">
      <c r="A187" s="51"/>
      <c r="B187" s="35" t="s">
        <v>362</v>
      </c>
      <c r="C187" s="36">
        <v>230184090</v>
      </c>
      <c r="D187" s="37"/>
      <c r="E187" s="38">
        <v>114400</v>
      </c>
      <c r="F187" s="38">
        <v>114400</v>
      </c>
      <c r="G187" s="38">
        <v>0</v>
      </c>
      <c r="H187" s="39">
        <f t="shared" si="16"/>
        <v>0</v>
      </c>
      <c r="I187" s="39">
        <f t="shared" si="15"/>
        <v>0</v>
      </c>
    </row>
    <row r="188" spans="1:9" s="40" customFormat="1" ht="46.8" x14ac:dyDescent="0.3">
      <c r="A188" s="51"/>
      <c r="B188" s="41" t="s">
        <v>298</v>
      </c>
      <c r="C188" s="36">
        <v>230184090</v>
      </c>
      <c r="D188" s="37">
        <v>100</v>
      </c>
      <c r="E188" s="38">
        <v>99500</v>
      </c>
      <c r="F188" s="38">
        <v>99500</v>
      </c>
      <c r="G188" s="38">
        <v>0</v>
      </c>
      <c r="H188" s="39">
        <f t="shared" si="16"/>
        <v>0</v>
      </c>
      <c r="I188" s="39">
        <f t="shared" si="15"/>
        <v>0</v>
      </c>
    </row>
    <row r="189" spans="1:9" s="40" customFormat="1" x14ac:dyDescent="0.3">
      <c r="A189" s="51"/>
      <c r="B189" s="41" t="s">
        <v>299</v>
      </c>
      <c r="C189" s="36">
        <v>230184090</v>
      </c>
      <c r="D189" s="37">
        <v>120</v>
      </c>
      <c r="E189" s="38">
        <v>99500</v>
      </c>
      <c r="F189" s="38">
        <v>99500</v>
      </c>
      <c r="G189" s="38">
        <v>0</v>
      </c>
      <c r="H189" s="39">
        <f t="shared" si="16"/>
        <v>0</v>
      </c>
      <c r="I189" s="39">
        <f t="shared" si="15"/>
        <v>0</v>
      </c>
    </row>
    <row r="190" spans="1:9" s="40" customFormat="1" x14ac:dyDescent="0.3">
      <c r="A190" s="51"/>
      <c r="B190" s="41" t="s">
        <v>339</v>
      </c>
      <c r="C190" s="36">
        <v>230184090</v>
      </c>
      <c r="D190" s="37">
        <v>200</v>
      </c>
      <c r="E190" s="38">
        <v>14900</v>
      </c>
      <c r="F190" s="38">
        <v>14900</v>
      </c>
      <c r="G190" s="38">
        <v>0</v>
      </c>
      <c r="H190" s="39">
        <f t="shared" si="16"/>
        <v>0</v>
      </c>
      <c r="I190" s="39">
        <f t="shared" si="15"/>
        <v>0</v>
      </c>
    </row>
    <row r="191" spans="1:9" s="40" customFormat="1" x14ac:dyDescent="0.3">
      <c r="A191" s="51"/>
      <c r="B191" s="41" t="s">
        <v>300</v>
      </c>
      <c r="C191" s="36">
        <v>230184090</v>
      </c>
      <c r="D191" s="37">
        <v>240</v>
      </c>
      <c r="E191" s="38">
        <v>14900</v>
      </c>
      <c r="F191" s="38">
        <v>14900</v>
      </c>
      <c r="G191" s="38">
        <v>0</v>
      </c>
      <c r="H191" s="39">
        <f t="shared" si="16"/>
        <v>0</v>
      </c>
      <c r="I191" s="39">
        <f t="shared" si="15"/>
        <v>0</v>
      </c>
    </row>
    <row r="192" spans="1:9" s="40" customFormat="1" ht="31.2" x14ac:dyDescent="0.3">
      <c r="A192" s="51"/>
      <c r="B192" s="35" t="s">
        <v>363</v>
      </c>
      <c r="C192" s="36" t="s">
        <v>41</v>
      </c>
      <c r="D192" s="37"/>
      <c r="E192" s="38">
        <v>15956100</v>
      </c>
      <c r="F192" s="38">
        <v>15956100</v>
      </c>
      <c r="G192" s="38">
        <v>0</v>
      </c>
      <c r="H192" s="39">
        <f t="shared" si="16"/>
        <v>0</v>
      </c>
      <c r="I192" s="39">
        <f t="shared" si="15"/>
        <v>0</v>
      </c>
    </row>
    <row r="193" spans="1:9" s="40" customFormat="1" x14ac:dyDescent="0.3">
      <c r="A193" s="51"/>
      <c r="B193" s="41" t="s">
        <v>339</v>
      </c>
      <c r="C193" s="36" t="s">
        <v>41</v>
      </c>
      <c r="D193" s="37">
        <v>200</v>
      </c>
      <c r="E193" s="38">
        <v>15956100</v>
      </c>
      <c r="F193" s="38">
        <v>0</v>
      </c>
      <c r="G193" s="38">
        <v>0</v>
      </c>
      <c r="H193" s="39">
        <f t="shared" si="16"/>
        <v>0</v>
      </c>
      <c r="I193" s="39"/>
    </row>
    <row r="194" spans="1:9" s="40" customFormat="1" x14ac:dyDescent="0.3">
      <c r="A194" s="51"/>
      <c r="B194" s="41" t="s">
        <v>300</v>
      </c>
      <c r="C194" s="36" t="s">
        <v>41</v>
      </c>
      <c r="D194" s="37">
        <v>240</v>
      </c>
      <c r="E194" s="38">
        <v>15956100</v>
      </c>
      <c r="F194" s="38">
        <v>0</v>
      </c>
      <c r="G194" s="38">
        <v>0</v>
      </c>
      <c r="H194" s="39">
        <f t="shared" si="16"/>
        <v>0</v>
      </c>
      <c r="I194" s="39"/>
    </row>
    <row r="195" spans="1:9" s="40" customFormat="1" x14ac:dyDescent="0.3">
      <c r="A195" s="51"/>
      <c r="B195" s="41" t="s">
        <v>313</v>
      </c>
      <c r="C195" s="36" t="s">
        <v>41</v>
      </c>
      <c r="D195" s="37">
        <v>400</v>
      </c>
      <c r="E195" s="38"/>
      <c r="F195" s="38">
        <v>15956100</v>
      </c>
      <c r="G195" s="38">
        <v>0</v>
      </c>
      <c r="H195" s="39"/>
      <c r="I195" s="39">
        <f t="shared" si="15"/>
        <v>0</v>
      </c>
    </row>
    <row r="196" spans="1:9" s="40" customFormat="1" x14ac:dyDescent="0.3">
      <c r="A196" s="51"/>
      <c r="B196" s="41" t="s">
        <v>302</v>
      </c>
      <c r="C196" s="36" t="s">
        <v>41</v>
      </c>
      <c r="D196" s="37">
        <v>410</v>
      </c>
      <c r="E196" s="38"/>
      <c r="F196" s="38">
        <v>15956100</v>
      </c>
      <c r="G196" s="38">
        <v>0</v>
      </c>
      <c r="H196" s="39"/>
      <c r="I196" s="39">
        <f t="shared" si="15"/>
        <v>0</v>
      </c>
    </row>
    <row r="197" spans="1:9" s="40" customFormat="1" ht="31.2" x14ac:dyDescent="0.3">
      <c r="A197" s="51"/>
      <c r="B197" s="35" t="s">
        <v>364</v>
      </c>
      <c r="C197" s="36">
        <v>400000000</v>
      </c>
      <c r="D197" s="37"/>
      <c r="E197" s="38">
        <v>160981400</v>
      </c>
      <c r="F197" s="38">
        <v>189070443.87</v>
      </c>
      <c r="G197" s="38">
        <v>39393274.439999998</v>
      </c>
      <c r="H197" s="39">
        <f t="shared" ref="H197:H264" si="17">G197/E197*100</f>
        <v>24.470699372722564</v>
      </c>
      <c r="I197" s="39">
        <f t="shared" si="15"/>
        <v>20.835236662947594</v>
      </c>
    </row>
    <row r="198" spans="1:9" s="40" customFormat="1" ht="31.2" x14ac:dyDescent="0.3">
      <c r="A198" s="51"/>
      <c r="B198" s="35" t="s">
        <v>0</v>
      </c>
      <c r="C198" s="36">
        <v>410000000</v>
      </c>
      <c r="D198" s="37"/>
      <c r="E198" s="38">
        <v>2165000</v>
      </c>
      <c r="F198" s="38">
        <v>2165000</v>
      </c>
      <c r="G198" s="38">
        <v>19800</v>
      </c>
      <c r="H198" s="39">
        <f t="shared" si="17"/>
        <v>0.91454965357967677</v>
      </c>
      <c r="I198" s="39">
        <f t="shared" si="15"/>
        <v>0.91454965357967677</v>
      </c>
    </row>
    <row r="199" spans="1:9" s="40" customFormat="1" x14ac:dyDescent="0.3">
      <c r="A199" s="51"/>
      <c r="B199" s="35" t="s">
        <v>1</v>
      </c>
      <c r="C199" s="36">
        <v>410100000</v>
      </c>
      <c r="D199" s="37"/>
      <c r="E199" s="38">
        <v>1882900</v>
      </c>
      <c r="F199" s="38">
        <v>1882900</v>
      </c>
      <c r="G199" s="38">
        <v>19800</v>
      </c>
      <c r="H199" s="39">
        <f t="shared" si="17"/>
        <v>1.0515693876467151</v>
      </c>
      <c r="I199" s="39">
        <f t="shared" si="15"/>
        <v>1.0515693876467151</v>
      </c>
    </row>
    <row r="200" spans="1:9" s="40" customFormat="1" ht="31.2" x14ac:dyDescent="0.3">
      <c r="A200" s="51"/>
      <c r="B200" s="35" t="s">
        <v>2</v>
      </c>
      <c r="C200" s="36">
        <v>410151440</v>
      </c>
      <c r="D200" s="37"/>
      <c r="E200" s="38">
        <v>12200</v>
      </c>
      <c r="F200" s="38">
        <v>12200</v>
      </c>
      <c r="G200" s="38">
        <v>0</v>
      </c>
      <c r="H200" s="39">
        <f t="shared" si="17"/>
        <v>0</v>
      </c>
      <c r="I200" s="39">
        <f t="shared" si="15"/>
        <v>0</v>
      </c>
    </row>
    <row r="201" spans="1:9" s="40" customFormat="1" x14ac:dyDescent="0.3">
      <c r="A201" s="51"/>
      <c r="B201" s="41" t="s">
        <v>308</v>
      </c>
      <c r="C201" s="36">
        <v>410151440</v>
      </c>
      <c r="D201" s="37">
        <v>600</v>
      </c>
      <c r="E201" s="38">
        <v>12200</v>
      </c>
      <c r="F201" s="38">
        <v>12200</v>
      </c>
      <c r="G201" s="38">
        <v>0</v>
      </c>
      <c r="H201" s="39">
        <f t="shared" si="17"/>
        <v>0</v>
      </c>
      <c r="I201" s="39">
        <f t="shared" si="15"/>
        <v>0</v>
      </c>
    </row>
    <row r="202" spans="1:9" s="40" customFormat="1" x14ac:dyDescent="0.3">
      <c r="A202" s="51"/>
      <c r="B202" s="41" t="s">
        <v>311</v>
      </c>
      <c r="C202" s="36">
        <v>410151440</v>
      </c>
      <c r="D202" s="37">
        <v>620</v>
      </c>
      <c r="E202" s="38">
        <v>12200</v>
      </c>
      <c r="F202" s="38">
        <v>12200</v>
      </c>
      <c r="G202" s="38">
        <v>0</v>
      </c>
      <c r="H202" s="39">
        <f t="shared" si="17"/>
        <v>0</v>
      </c>
      <c r="I202" s="39">
        <f t="shared" si="15"/>
        <v>0</v>
      </c>
    </row>
    <row r="203" spans="1:9" s="40" customFormat="1" x14ac:dyDescent="0.3">
      <c r="A203" s="51"/>
      <c r="B203" s="35" t="s">
        <v>3</v>
      </c>
      <c r="C203" s="36">
        <v>410182070</v>
      </c>
      <c r="D203" s="37"/>
      <c r="E203" s="38">
        <v>668300</v>
      </c>
      <c r="F203" s="38">
        <v>668300</v>
      </c>
      <c r="G203" s="38">
        <v>0</v>
      </c>
      <c r="H203" s="39">
        <f t="shared" si="17"/>
        <v>0</v>
      </c>
      <c r="I203" s="39">
        <f t="shared" si="15"/>
        <v>0</v>
      </c>
    </row>
    <row r="204" spans="1:9" s="40" customFormat="1" x14ac:dyDescent="0.3">
      <c r="A204" s="51"/>
      <c r="B204" s="41" t="s">
        <v>308</v>
      </c>
      <c r="C204" s="36">
        <v>410182070</v>
      </c>
      <c r="D204" s="37">
        <v>600</v>
      </c>
      <c r="E204" s="38">
        <v>668300</v>
      </c>
      <c r="F204" s="38">
        <v>668300</v>
      </c>
      <c r="G204" s="38">
        <v>0</v>
      </c>
      <c r="H204" s="39">
        <f t="shared" si="17"/>
        <v>0</v>
      </c>
      <c r="I204" s="39">
        <f t="shared" si="15"/>
        <v>0</v>
      </c>
    </row>
    <row r="205" spans="1:9" s="40" customFormat="1" x14ac:dyDescent="0.3">
      <c r="A205" s="51"/>
      <c r="B205" s="41" t="s">
        <v>311</v>
      </c>
      <c r="C205" s="36">
        <v>410182070</v>
      </c>
      <c r="D205" s="37">
        <v>620</v>
      </c>
      <c r="E205" s="38">
        <v>668300</v>
      </c>
      <c r="F205" s="38">
        <v>668300</v>
      </c>
      <c r="G205" s="38">
        <v>0</v>
      </c>
      <c r="H205" s="39">
        <f t="shared" si="17"/>
        <v>0</v>
      </c>
      <c r="I205" s="39">
        <f t="shared" si="15"/>
        <v>0</v>
      </c>
    </row>
    <row r="206" spans="1:9" s="40" customFormat="1" x14ac:dyDescent="0.3">
      <c r="A206" s="51"/>
      <c r="B206" s="35" t="s">
        <v>319</v>
      </c>
      <c r="C206" s="36">
        <v>410199990</v>
      </c>
      <c r="D206" s="37"/>
      <c r="E206" s="38">
        <v>1084400</v>
      </c>
      <c r="F206" s="38">
        <v>1084400</v>
      </c>
      <c r="G206" s="38">
        <v>0</v>
      </c>
      <c r="H206" s="39">
        <f t="shared" si="17"/>
        <v>0</v>
      </c>
      <c r="I206" s="39">
        <f t="shared" si="15"/>
        <v>0</v>
      </c>
    </row>
    <row r="207" spans="1:9" s="40" customFormat="1" x14ac:dyDescent="0.3">
      <c r="A207" s="51"/>
      <c r="B207" s="41" t="s">
        <v>308</v>
      </c>
      <c r="C207" s="36">
        <v>410199990</v>
      </c>
      <c r="D207" s="37">
        <v>600</v>
      </c>
      <c r="E207" s="38">
        <v>1084400</v>
      </c>
      <c r="F207" s="38">
        <v>1084400</v>
      </c>
      <c r="G207" s="38">
        <v>0</v>
      </c>
      <c r="H207" s="39">
        <f t="shared" si="17"/>
        <v>0</v>
      </c>
      <c r="I207" s="39">
        <f t="shared" si="15"/>
        <v>0</v>
      </c>
    </row>
    <row r="208" spans="1:9" s="40" customFormat="1" x14ac:dyDescent="0.3">
      <c r="A208" s="51"/>
      <c r="B208" s="41" t="s">
        <v>311</v>
      </c>
      <c r="C208" s="36">
        <v>410199990</v>
      </c>
      <c r="D208" s="37">
        <v>620</v>
      </c>
      <c r="E208" s="38">
        <v>1084400</v>
      </c>
      <c r="F208" s="38">
        <v>1084400</v>
      </c>
      <c r="G208" s="38">
        <v>0</v>
      </c>
      <c r="H208" s="39">
        <f t="shared" si="17"/>
        <v>0</v>
      </c>
      <c r="I208" s="39">
        <f t="shared" si="15"/>
        <v>0</v>
      </c>
    </row>
    <row r="209" spans="1:9" s="40" customFormat="1" x14ac:dyDescent="0.3">
      <c r="A209" s="51"/>
      <c r="B209" s="35" t="s">
        <v>4</v>
      </c>
      <c r="C209" s="36" t="s">
        <v>42</v>
      </c>
      <c r="D209" s="37"/>
      <c r="E209" s="38">
        <v>118000</v>
      </c>
      <c r="F209" s="38">
        <v>118000</v>
      </c>
      <c r="G209" s="38">
        <v>19800</v>
      </c>
      <c r="H209" s="39">
        <f t="shared" si="17"/>
        <v>16.779661016949152</v>
      </c>
      <c r="I209" s="39">
        <f t="shared" si="15"/>
        <v>16.779661016949152</v>
      </c>
    </row>
    <row r="210" spans="1:9" s="40" customFormat="1" x14ac:dyDescent="0.3">
      <c r="A210" s="51"/>
      <c r="B210" s="41" t="s">
        <v>308</v>
      </c>
      <c r="C210" s="36" t="s">
        <v>42</v>
      </c>
      <c r="D210" s="37">
        <v>600</v>
      </c>
      <c r="E210" s="38">
        <v>118000</v>
      </c>
      <c r="F210" s="38">
        <v>118000</v>
      </c>
      <c r="G210" s="38">
        <v>19800</v>
      </c>
      <c r="H210" s="39">
        <f t="shared" si="17"/>
        <v>16.779661016949152</v>
      </c>
      <c r="I210" s="39">
        <f t="shared" si="15"/>
        <v>16.779661016949152</v>
      </c>
    </row>
    <row r="211" spans="1:9" s="40" customFormat="1" x14ac:dyDescent="0.3">
      <c r="A211" s="51"/>
      <c r="B211" s="41" t="s">
        <v>311</v>
      </c>
      <c r="C211" s="36" t="s">
        <v>42</v>
      </c>
      <c r="D211" s="37">
        <v>620</v>
      </c>
      <c r="E211" s="38">
        <v>118000</v>
      </c>
      <c r="F211" s="38">
        <v>118000</v>
      </c>
      <c r="G211" s="38">
        <v>19800</v>
      </c>
      <c r="H211" s="39">
        <f t="shared" si="17"/>
        <v>16.779661016949152</v>
      </c>
      <c r="I211" s="39">
        <f t="shared" si="15"/>
        <v>16.779661016949152</v>
      </c>
    </row>
    <row r="212" spans="1:9" s="40" customFormat="1" x14ac:dyDescent="0.3">
      <c r="A212" s="51"/>
      <c r="B212" s="35" t="s">
        <v>5</v>
      </c>
      <c r="C212" s="36">
        <v>410200000</v>
      </c>
      <c r="D212" s="37"/>
      <c r="E212" s="38">
        <v>70500</v>
      </c>
      <c r="F212" s="38">
        <v>70500</v>
      </c>
      <c r="G212" s="38">
        <v>0</v>
      </c>
      <c r="H212" s="39">
        <f t="shared" si="17"/>
        <v>0</v>
      </c>
      <c r="I212" s="39">
        <f t="shared" si="15"/>
        <v>0</v>
      </c>
    </row>
    <row r="213" spans="1:9" s="40" customFormat="1" x14ac:dyDescent="0.3">
      <c r="A213" s="51"/>
      <c r="B213" s="35" t="s">
        <v>319</v>
      </c>
      <c r="C213" s="36">
        <v>410299990</v>
      </c>
      <c r="D213" s="37"/>
      <c r="E213" s="38">
        <v>70500</v>
      </c>
      <c r="F213" s="38">
        <v>70500</v>
      </c>
      <c r="G213" s="38">
        <v>0</v>
      </c>
      <c r="H213" s="39">
        <f t="shared" si="17"/>
        <v>0</v>
      </c>
      <c r="I213" s="39">
        <f t="shared" si="15"/>
        <v>0</v>
      </c>
    </row>
    <row r="214" spans="1:9" s="40" customFormat="1" x14ac:dyDescent="0.3">
      <c r="A214" s="51"/>
      <c r="B214" s="41" t="s">
        <v>308</v>
      </c>
      <c r="C214" s="36">
        <v>410299990</v>
      </c>
      <c r="D214" s="37">
        <v>600</v>
      </c>
      <c r="E214" s="38">
        <v>70500</v>
      </c>
      <c r="F214" s="38">
        <v>70500</v>
      </c>
      <c r="G214" s="38">
        <v>0</v>
      </c>
      <c r="H214" s="39">
        <f t="shared" si="17"/>
        <v>0</v>
      </c>
      <c r="I214" s="39">
        <f t="shared" si="15"/>
        <v>0</v>
      </c>
    </row>
    <row r="215" spans="1:9" s="40" customFormat="1" x14ac:dyDescent="0.3">
      <c r="A215" s="51"/>
      <c r="B215" s="41" t="s">
        <v>311</v>
      </c>
      <c r="C215" s="36">
        <v>410299990</v>
      </c>
      <c r="D215" s="37">
        <v>620</v>
      </c>
      <c r="E215" s="38">
        <v>70500</v>
      </c>
      <c r="F215" s="38">
        <v>70500</v>
      </c>
      <c r="G215" s="38">
        <v>0</v>
      </c>
      <c r="H215" s="39">
        <f t="shared" si="17"/>
        <v>0</v>
      </c>
      <c r="I215" s="39">
        <f t="shared" si="15"/>
        <v>0</v>
      </c>
    </row>
    <row r="216" spans="1:9" s="40" customFormat="1" x14ac:dyDescent="0.3">
      <c r="A216" s="51"/>
      <c r="B216" s="35" t="s">
        <v>6</v>
      </c>
      <c r="C216" s="36">
        <v>410300000</v>
      </c>
      <c r="D216" s="37"/>
      <c r="E216" s="38">
        <v>211600</v>
      </c>
      <c r="F216" s="38">
        <v>211600</v>
      </c>
      <c r="G216" s="38">
        <v>0</v>
      </c>
      <c r="H216" s="39">
        <f t="shared" si="17"/>
        <v>0</v>
      </c>
      <c r="I216" s="39">
        <f t="shared" si="15"/>
        <v>0</v>
      </c>
    </row>
    <row r="217" spans="1:9" s="40" customFormat="1" ht="31.2" x14ac:dyDescent="0.3">
      <c r="A217" s="51"/>
      <c r="B217" s="35" t="s">
        <v>7</v>
      </c>
      <c r="C217" s="36">
        <v>410384100</v>
      </c>
      <c r="D217" s="37"/>
      <c r="E217" s="38">
        <v>211600</v>
      </c>
      <c r="F217" s="38">
        <v>211600</v>
      </c>
      <c r="G217" s="38">
        <v>0</v>
      </c>
      <c r="H217" s="39">
        <f t="shared" si="17"/>
        <v>0</v>
      </c>
      <c r="I217" s="39">
        <f t="shared" si="15"/>
        <v>0</v>
      </c>
    </row>
    <row r="218" spans="1:9" s="40" customFormat="1" x14ac:dyDescent="0.3">
      <c r="A218" s="51"/>
      <c r="B218" s="41" t="s">
        <v>339</v>
      </c>
      <c r="C218" s="36">
        <v>410384100</v>
      </c>
      <c r="D218" s="37">
        <v>200</v>
      </c>
      <c r="E218" s="38">
        <v>211600</v>
      </c>
      <c r="F218" s="38">
        <v>211600</v>
      </c>
      <c r="G218" s="38">
        <v>0</v>
      </c>
      <c r="H218" s="39">
        <f t="shared" si="17"/>
        <v>0</v>
      </c>
      <c r="I218" s="39">
        <f t="shared" si="15"/>
        <v>0</v>
      </c>
    </row>
    <row r="219" spans="1:9" s="40" customFormat="1" x14ac:dyDescent="0.3">
      <c r="A219" s="51"/>
      <c r="B219" s="41" t="s">
        <v>300</v>
      </c>
      <c r="C219" s="36">
        <v>410384100</v>
      </c>
      <c r="D219" s="37">
        <v>240</v>
      </c>
      <c r="E219" s="38">
        <v>211600</v>
      </c>
      <c r="F219" s="38">
        <v>211600</v>
      </c>
      <c r="G219" s="38">
        <v>0</v>
      </c>
      <c r="H219" s="39">
        <f t="shared" si="17"/>
        <v>0</v>
      </c>
      <c r="I219" s="39">
        <f t="shared" si="15"/>
        <v>0</v>
      </c>
    </row>
    <row r="220" spans="1:9" s="40" customFormat="1" x14ac:dyDescent="0.3">
      <c r="A220" s="51"/>
      <c r="B220" s="35" t="s">
        <v>8</v>
      </c>
      <c r="C220" s="36">
        <v>420000000</v>
      </c>
      <c r="D220" s="37"/>
      <c r="E220" s="38">
        <v>280000</v>
      </c>
      <c r="F220" s="38">
        <v>280000</v>
      </c>
      <c r="G220" s="38">
        <v>0</v>
      </c>
      <c r="H220" s="39">
        <f t="shared" si="17"/>
        <v>0</v>
      </c>
      <c r="I220" s="39">
        <f t="shared" si="15"/>
        <v>0</v>
      </c>
    </row>
    <row r="221" spans="1:9" s="40" customFormat="1" ht="31.2" x14ac:dyDescent="0.3">
      <c r="A221" s="51"/>
      <c r="B221" s="35" t="s">
        <v>9</v>
      </c>
      <c r="C221" s="36">
        <v>420100000</v>
      </c>
      <c r="D221" s="37"/>
      <c r="E221" s="38">
        <v>280000</v>
      </c>
      <c r="F221" s="38">
        <v>280000</v>
      </c>
      <c r="G221" s="38">
        <v>0</v>
      </c>
      <c r="H221" s="39">
        <f t="shared" si="17"/>
        <v>0</v>
      </c>
      <c r="I221" s="39">
        <f t="shared" si="15"/>
        <v>0</v>
      </c>
    </row>
    <row r="222" spans="1:9" s="40" customFormat="1" x14ac:dyDescent="0.3">
      <c r="A222" s="51"/>
      <c r="B222" s="35" t="s">
        <v>319</v>
      </c>
      <c r="C222" s="36">
        <v>420199990</v>
      </c>
      <c r="D222" s="37"/>
      <c r="E222" s="38">
        <v>280000</v>
      </c>
      <c r="F222" s="38">
        <v>280000</v>
      </c>
      <c r="G222" s="38">
        <v>0</v>
      </c>
      <c r="H222" s="39">
        <f t="shared" si="17"/>
        <v>0</v>
      </c>
      <c r="I222" s="39">
        <f t="shared" si="15"/>
        <v>0</v>
      </c>
    </row>
    <row r="223" spans="1:9" s="40" customFormat="1" x14ac:dyDescent="0.3">
      <c r="A223" s="51"/>
      <c r="B223" s="41" t="s">
        <v>308</v>
      </c>
      <c r="C223" s="36">
        <v>420199990</v>
      </c>
      <c r="D223" s="37">
        <v>600</v>
      </c>
      <c r="E223" s="38">
        <v>280000</v>
      </c>
      <c r="F223" s="38">
        <v>280000</v>
      </c>
      <c r="G223" s="38">
        <v>0</v>
      </c>
      <c r="H223" s="39">
        <f t="shared" si="17"/>
        <v>0</v>
      </c>
      <c r="I223" s="39">
        <f t="shared" si="15"/>
        <v>0</v>
      </c>
    </row>
    <row r="224" spans="1:9" s="40" customFormat="1" x14ac:dyDescent="0.3">
      <c r="A224" s="51"/>
      <c r="B224" s="41" t="s">
        <v>311</v>
      </c>
      <c r="C224" s="36">
        <v>420199990</v>
      </c>
      <c r="D224" s="37">
        <v>620</v>
      </c>
      <c r="E224" s="38">
        <v>280000</v>
      </c>
      <c r="F224" s="38">
        <v>280000</v>
      </c>
      <c r="G224" s="38">
        <v>0</v>
      </c>
      <c r="H224" s="39">
        <f t="shared" si="17"/>
        <v>0</v>
      </c>
      <c r="I224" s="39">
        <f t="shared" si="15"/>
        <v>0</v>
      </c>
    </row>
    <row r="225" spans="1:9" s="40" customFormat="1" x14ac:dyDescent="0.3">
      <c r="A225" s="51"/>
      <c r="B225" s="35" t="s">
        <v>10</v>
      </c>
      <c r="C225" s="36">
        <v>430000000</v>
      </c>
      <c r="D225" s="37"/>
      <c r="E225" s="38">
        <v>250000</v>
      </c>
      <c r="F225" s="38">
        <v>250000</v>
      </c>
      <c r="G225" s="38">
        <v>0</v>
      </c>
      <c r="H225" s="39">
        <f t="shared" si="17"/>
        <v>0</v>
      </c>
      <c r="I225" s="39">
        <f t="shared" si="15"/>
        <v>0</v>
      </c>
    </row>
    <row r="226" spans="1:9" s="40" customFormat="1" x14ac:dyDescent="0.3">
      <c r="A226" s="51"/>
      <c r="B226" s="35" t="s">
        <v>11</v>
      </c>
      <c r="C226" s="36">
        <v>430100000</v>
      </c>
      <c r="D226" s="37"/>
      <c r="E226" s="38">
        <v>250000</v>
      </c>
      <c r="F226" s="38">
        <v>250000</v>
      </c>
      <c r="G226" s="38">
        <v>0</v>
      </c>
      <c r="H226" s="39">
        <f t="shared" si="17"/>
        <v>0</v>
      </c>
      <c r="I226" s="39">
        <f t="shared" si="15"/>
        <v>0</v>
      </c>
    </row>
    <row r="227" spans="1:9" s="40" customFormat="1" x14ac:dyDescent="0.3">
      <c r="A227" s="51"/>
      <c r="B227" s="35" t="s">
        <v>319</v>
      </c>
      <c r="C227" s="36">
        <v>430199990</v>
      </c>
      <c r="D227" s="37"/>
      <c r="E227" s="38">
        <v>250000</v>
      </c>
      <c r="F227" s="38">
        <v>250000</v>
      </c>
      <c r="G227" s="38">
        <v>0</v>
      </c>
      <c r="H227" s="39">
        <f t="shared" si="17"/>
        <v>0</v>
      </c>
      <c r="I227" s="39">
        <f t="shared" si="15"/>
        <v>0</v>
      </c>
    </row>
    <row r="228" spans="1:9" s="40" customFormat="1" x14ac:dyDescent="0.3">
      <c r="A228" s="51"/>
      <c r="B228" s="41" t="s">
        <v>308</v>
      </c>
      <c r="C228" s="36">
        <v>430199990</v>
      </c>
      <c r="D228" s="37">
        <v>600</v>
      </c>
      <c r="E228" s="38">
        <v>250000</v>
      </c>
      <c r="F228" s="38">
        <v>250000</v>
      </c>
      <c r="G228" s="38">
        <v>0</v>
      </c>
      <c r="H228" s="39">
        <f t="shared" si="17"/>
        <v>0</v>
      </c>
      <c r="I228" s="39">
        <f t="shared" si="15"/>
        <v>0</v>
      </c>
    </row>
    <row r="229" spans="1:9" s="40" customFormat="1" x14ac:dyDescent="0.3">
      <c r="A229" s="51"/>
      <c r="B229" s="41" t="s">
        <v>309</v>
      </c>
      <c r="C229" s="36">
        <v>430199990</v>
      </c>
      <c r="D229" s="37">
        <v>610</v>
      </c>
      <c r="E229" s="38">
        <v>250000</v>
      </c>
      <c r="F229" s="38">
        <v>250000</v>
      </c>
      <c r="G229" s="38">
        <v>0</v>
      </c>
      <c r="H229" s="39">
        <f t="shared" si="17"/>
        <v>0</v>
      </c>
      <c r="I229" s="39">
        <f t="shared" si="15"/>
        <v>0</v>
      </c>
    </row>
    <row r="230" spans="1:9" s="40" customFormat="1" ht="31.2" x14ac:dyDescent="0.3">
      <c r="A230" s="51"/>
      <c r="B230" s="35" t="s">
        <v>12</v>
      </c>
      <c r="C230" s="36">
        <v>440000000</v>
      </c>
      <c r="D230" s="37"/>
      <c r="E230" s="38">
        <v>30000</v>
      </c>
      <c r="F230" s="38">
        <v>30000</v>
      </c>
      <c r="G230" s="38">
        <v>0</v>
      </c>
      <c r="H230" s="39">
        <f t="shared" si="17"/>
        <v>0</v>
      </c>
      <c r="I230" s="39">
        <f t="shared" si="15"/>
        <v>0</v>
      </c>
    </row>
    <row r="231" spans="1:9" s="40" customFormat="1" ht="46.8" x14ac:dyDescent="0.3">
      <c r="A231" s="51"/>
      <c r="B231" s="35" t="s">
        <v>13</v>
      </c>
      <c r="C231" s="36">
        <v>440100000</v>
      </c>
      <c r="D231" s="37"/>
      <c r="E231" s="38">
        <v>30000</v>
      </c>
      <c r="F231" s="38">
        <v>30000</v>
      </c>
      <c r="G231" s="38">
        <v>0</v>
      </c>
      <c r="H231" s="39">
        <f t="shared" si="17"/>
        <v>0</v>
      </c>
      <c r="I231" s="39">
        <f t="shared" si="15"/>
        <v>0</v>
      </c>
    </row>
    <row r="232" spans="1:9" s="40" customFormat="1" x14ac:dyDescent="0.3">
      <c r="A232" s="51"/>
      <c r="B232" s="35" t="s">
        <v>319</v>
      </c>
      <c r="C232" s="36">
        <v>440199990</v>
      </c>
      <c r="D232" s="37"/>
      <c r="E232" s="38">
        <v>30000</v>
      </c>
      <c r="F232" s="38">
        <v>30000</v>
      </c>
      <c r="G232" s="38">
        <v>0</v>
      </c>
      <c r="H232" s="39">
        <f t="shared" si="17"/>
        <v>0</v>
      </c>
      <c r="I232" s="39">
        <f t="shared" si="15"/>
        <v>0</v>
      </c>
    </row>
    <row r="233" spans="1:9" s="40" customFormat="1" x14ac:dyDescent="0.3">
      <c r="A233" s="51"/>
      <c r="B233" s="41" t="s">
        <v>308</v>
      </c>
      <c r="C233" s="36">
        <v>440199990</v>
      </c>
      <c r="D233" s="37">
        <v>600</v>
      </c>
      <c r="E233" s="38">
        <v>30000</v>
      </c>
      <c r="F233" s="38">
        <v>30000</v>
      </c>
      <c r="G233" s="38">
        <v>0</v>
      </c>
      <c r="H233" s="39">
        <f t="shared" si="17"/>
        <v>0</v>
      </c>
      <c r="I233" s="39">
        <f t="shared" si="15"/>
        <v>0</v>
      </c>
    </row>
    <row r="234" spans="1:9" s="40" customFormat="1" x14ac:dyDescent="0.3">
      <c r="A234" s="51"/>
      <c r="B234" s="41" t="s">
        <v>311</v>
      </c>
      <c r="C234" s="36">
        <v>440199990</v>
      </c>
      <c r="D234" s="37">
        <v>620</v>
      </c>
      <c r="E234" s="38">
        <v>30000</v>
      </c>
      <c r="F234" s="38">
        <v>30000</v>
      </c>
      <c r="G234" s="38">
        <v>0</v>
      </c>
      <c r="H234" s="39">
        <f t="shared" si="17"/>
        <v>0</v>
      </c>
      <c r="I234" s="39">
        <f t="shared" si="15"/>
        <v>0</v>
      </c>
    </row>
    <row r="235" spans="1:9" s="40" customFormat="1" x14ac:dyDescent="0.3">
      <c r="A235" s="51"/>
      <c r="B235" s="35" t="s">
        <v>14</v>
      </c>
      <c r="C235" s="36">
        <v>450000000</v>
      </c>
      <c r="D235" s="37"/>
      <c r="E235" s="38">
        <v>156754900</v>
      </c>
      <c r="F235" s="38">
        <v>156754900</v>
      </c>
      <c r="G235" s="38">
        <v>26376637.440000001</v>
      </c>
      <c r="H235" s="39">
        <f t="shared" si="17"/>
        <v>16.826674917339108</v>
      </c>
      <c r="I235" s="39">
        <f t="shared" si="15"/>
        <v>16.826674917339108</v>
      </c>
    </row>
    <row r="236" spans="1:9" s="40" customFormat="1" ht="31.2" x14ac:dyDescent="0.3">
      <c r="A236" s="51"/>
      <c r="B236" s="35" t="s">
        <v>15</v>
      </c>
      <c r="C236" s="36">
        <v>450100000</v>
      </c>
      <c r="D236" s="37"/>
      <c r="E236" s="38">
        <v>143666900</v>
      </c>
      <c r="F236" s="38">
        <v>143666900</v>
      </c>
      <c r="G236" s="38">
        <v>23381890.920000002</v>
      </c>
      <c r="H236" s="39">
        <f t="shared" si="17"/>
        <v>16.27507165533606</v>
      </c>
      <c r="I236" s="39">
        <f t="shared" si="15"/>
        <v>16.27507165533606</v>
      </c>
    </row>
    <row r="237" spans="1:9" s="40" customFormat="1" x14ac:dyDescent="0.3">
      <c r="A237" s="51"/>
      <c r="B237" s="35" t="s">
        <v>321</v>
      </c>
      <c r="C237" s="36">
        <v>450100590</v>
      </c>
      <c r="D237" s="37"/>
      <c r="E237" s="38">
        <v>132566400</v>
      </c>
      <c r="F237" s="38">
        <v>132566400</v>
      </c>
      <c r="G237" s="38">
        <v>21001890.920000002</v>
      </c>
      <c r="H237" s="39">
        <f t="shared" si="17"/>
        <v>15.842544505998504</v>
      </c>
      <c r="I237" s="39">
        <f t="shared" si="15"/>
        <v>15.842544505998504</v>
      </c>
    </row>
    <row r="238" spans="1:9" s="40" customFormat="1" x14ac:dyDescent="0.3">
      <c r="A238" s="51"/>
      <c r="B238" s="41" t="s">
        <v>308</v>
      </c>
      <c r="C238" s="36">
        <v>450100590</v>
      </c>
      <c r="D238" s="37">
        <v>600</v>
      </c>
      <c r="E238" s="38">
        <v>132566400</v>
      </c>
      <c r="F238" s="38">
        <v>132566400</v>
      </c>
      <c r="G238" s="38">
        <v>21001890.920000002</v>
      </c>
      <c r="H238" s="39">
        <f t="shared" si="17"/>
        <v>15.842544505998504</v>
      </c>
      <c r="I238" s="39">
        <f t="shared" ref="I238:I308" si="18">G238/F238*100</f>
        <v>15.842544505998504</v>
      </c>
    </row>
    <row r="239" spans="1:9" s="40" customFormat="1" x14ac:dyDescent="0.3">
      <c r="A239" s="51"/>
      <c r="B239" s="41" t="s">
        <v>309</v>
      </c>
      <c r="C239" s="36">
        <v>450100590</v>
      </c>
      <c r="D239" s="37">
        <v>610</v>
      </c>
      <c r="E239" s="38">
        <v>50742500</v>
      </c>
      <c r="F239" s="38">
        <v>50742500</v>
      </c>
      <c r="G239" s="38">
        <v>7868527.0499999998</v>
      </c>
      <c r="H239" s="39">
        <f t="shared" si="17"/>
        <v>15.506778440163572</v>
      </c>
      <c r="I239" s="39">
        <f t="shared" si="18"/>
        <v>15.506778440163572</v>
      </c>
    </row>
    <row r="240" spans="1:9" s="40" customFormat="1" x14ac:dyDescent="0.3">
      <c r="A240" s="51"/>
      <c r="B240" s="41" t="s">
        <v>311</v>
      </c>
      <c r="C240" s="36">
        <v>450100590</v>
      </c>
      <c r="D240" s="37">
        <v>620</v>
      </c>
      <c r="E240" s="38">
        <v>81823900</v>
      </c>
      <c r="F240" s="38">
        <v>81823900</v>
      </c>
      <c r="G240" s="38">
        <v>13133363.869999999</v>
      </c>
      <c r="H240" s="39">
        <f t="shared" si="17"/>
        <v>16.050767404144754</v>
      </c>
      <c r="I240" s="39">
        <f t="shared" si="18"/>
        <v>16.050767404144754</v>
      </c>
    </row>
    <row r="241" spans="1:9" s="40" customFormat="1" ht="62.4" x14ac:dyDescent="0.3">
      <c r="A241" s="51"/>
      <c r="B241" s="35" t="s">
        <v>322</v>
      </c>
      <c r="C241" s="36">
        <v>450182440</v>
      </c>
      <c r="D241" s="37"/>
      <c r="E241" s="38">
        <v>10545500</v>
      </c>
      <c r="F241" s="38">
        <v>10545500</v>
      </c>
      <c r="G241" s="38">
        <v>2380000</v>
      </c>
      <c r="H241" s="39">
        <f t="shared" si="17"/>
        <v>22.568868237636906</v>
      </c>
      <c r="I241" s="39">
        <f t="shared" si="18"/>
        <v>22.568868237636906</v>
      </c>
    </row>
    <row r="242" spans="1:9" s="40" customFormat="1" x14ac:dyDescent="0.3">
      <c r="A242" s="51"/>
      <c r="B242" s="41" t="s">
        <v>308</v>
      </c>
      <c r="C242" s="36">
        <v>450182440</v>
      </c>
      <c r="D242" s="37">
        <v>600</v>
      </c>
      <c r="E242" s="38">
        <v>10545500</v>
      </c>
      <c r="F242" s="38">
        <v>10545500</v>
      </c>
      <c r="G242" s="38">
        <v>2380000</v>
      </c>
      <c r="H242" s="39">
        <f t="shared" si="17"/>
        <v>22.568868237636906</v>
      </c>
      <c r="I242" s="39">
        <f t="shared" si="18"/>
        <v>22.568868237636906</v>
      </c>
    </row>
    <row r="243" spans="1:9" s="40" customFormat="1" x14ac:dyDescent="0.3">
      <c r="A243" s="51"/>
      <c r="B243" s="41" t="s">
        <v>311</v>
      </c>
      <c r="C243" s="36">
        <v>450182440</v>
      </c>
      <c r="D243" s="37">
        <v>620</v>
      </c>
      <c r="E243" s="38">
        <v>10545500</v>
      </c>
      <c r="F243" s="38">
        <v>10545500</v>
      </c>
      <c r="G243" s="38">
        <v>2380000</v>
      </c>
      <c r="H243" s="39">
        <f t="shared" si="17"/>
        <v>22.568868237636906</v>
      </c>
      <c r="I243" s="39">
        <f t="shared" si="18"/>
        <v>22.568868237636906</v>
      </c>
    </row>
    <row r="244" spans="1:9" s="40" customFormat="1" ht="62.4" x14ac:dyDescent="0.3">
      <c r="A244" s="51"/>
      <c r="B244" s="35" t="s">
        <v>323</v>
      </c>
      <c r="C244" s="36" t="s">
        <v>43</v>
      </c>
      <c r="D244" s="37"/>
      <c r="E244" s="38">
        <v>555000</v>
      </c>
      <c r="F244" s="38">
        <v>555000</v>
      </c>
      <c r="G244" s="38">
        <v>0</v>
      </c>
      <c r="H244" s="39">
        <f t="shared" si="17"/>
        <v>0</v>
      </c>
      <c r="I244" s="39">
        <f t="shared" si="18"/>
        <v>0</v>
      </c>
    </row>
    <row r="245" spans="1:9" s="40" customFormat="1" x14ac:dyDescent="0.3">
      <c r="A245" s="51"/>
      <c r="B245" s="41" t="s">
        <v>308</v>
      </c>
      <c r="C245" s="36" t="s">
        <v>43</v>
      </c>
      <c r="D245" s="37">
        <v>600</v>
      </c>
      <c r="E245" s="38">
        <v>555000</v>
      </c>
      <c r="F245" s="38">
        <v>555000</v>
      </c>
      <c r="G245" s="38">
        <v>0</v>
      </c>
      <c r="H245" s="39">
        <f t="shared" si="17"/>
        <v>0</v>
      </c>
      <c r="I245" s="39">
        <f t="shared" si="18"/>
        <v>0</v>
      </c>
    </row>
    <row r="246" spans="1:9" s="40" customFormat="1" x14ac:dyDescent="0.3">
      <c r="A246" s="51"/>
      <c r="B246" s="41" t="s">
        <v>311</v>
      </c>
      <c r="C246" s="36" t="s">
        <v>43</v>
      </c>
      <c r="D246" s="37">
        <v>620</v>
      </c>
      <c r="E246" s="38">
        <v>555000</v>
      </c>
      <c r="F246" s="38">
        <v>555000</v>
      </c>
      <c r="G246" s="38">
        <v>0</v>
      </c>
      <c r="H246" s="39">
        <f t="shared" si="17"/>
        <v>0</v>
      </c>
      <c r="I246" s="39">
        <f t="shared" si="18"/>
        <v>0</v>
      </c>
    </row>
    <row r="247" spans="1:9" s="40" customFormat="1" ht="31.2" x14ac:dyDescent="0.3">
      <c r="A247" s="51"/>
      <c r="B247" s="35" t="s">
        <v>16</v>
      </c>
      <c r="C247" s="36">
        <v>450200000</v>
      </c>
      <c r="D247" s="37"/>
      <c r="E247" s="38">
        <v>13088000</v>
      </c>
      <c r="F247" s="38">
        <v>13088000</v>
      </c>
      <c r="G247" s="38">
        <v>2994746.52</v>
      </c>
      <c r="H247" s="39">
        <f t="shared" si="17"/>
        <v>22.881620721271396</v>
      </c>
      <c r="I247" s="39">
        <f t="shared" si="18"/>
        <v>22.881620721271396</v>
      </c>
    </row>
    <row r="248" spans="1:9" s="40" customFormat="1" x14ac:dyDescent="0.3">
      <c r="A248" s="51"/>
      <c r="B248" s="35" t="s">
        <v>321</v>
      </c>
      <c r="C248" s="36">
        <v>450200590</v>
      </c>
      <c r="D248" s="37"/>
      <c r="E248" s="38">
        <v>13088000</v>
      </c>
      <c r="F248" s="38">
        <v>13088000</v>
      </c>
      <c r="G248" s="38">
        <v>2994746.52</v>
      </c>
      <c r="H248" s="39">
        <f t="shared" si="17"/>
        <v>22.881620721271396</v>
      </c>
      <c r="I248" s="39">
        <f t="shared" si="18"/>
        <v>22.881620721271396</v>
      </c>
    </row>
    <row r="249" spans="1:9" s="40" customFormat="1" ht="46.8" x14ac:dyDescent="0.3">
      <c r="A249" s="51"/>
      <c r="B249" s="41" t="s">
        <v>298</v>
      </c>
      <c r="C249" s="36">
        <v>450200590</v>
      </c>
      <c r="D249" s="37">
        <v>100</v>
      </c>
      <c r="E249" s="38">
        <v>13088000</v>
      </c>
      <c r="F249" s="38">
        <v>13088000</v>
      </c>
      <c r="G249" s="38">
        <v>2994746.52</v>
      </c>
      <c r="H249" s="39">
        <f t="shared" si="17"/>
        <v>22.881620721271396</v>
      </c>
      <c r="I249" s="39">
        <f t="shared" si="18"/>
        <v>22.881620721271396</v>
      </c>
    </row>
    <row r="250" spans="1:9" s="40" customFormat="1" x14ac:dyDescent="0.3">
      <c r="A250" s="51"/>
      <c r="B250" s="41" t="s">
        <v>303</v>
      </c>
      <c r="C250" s="36">
        <v>450200590</v>
      </c>
      <c r="D250" s="37">
        <v>110</v>
      </c>
      <c r="E250" s="38">
        <v>13088000</v>
      </c>
      <c r="F250" s="38">
        <v>13088000</v>
      </c>
      <c r="G250" s="38">
        <v>2994746.52</v>
      </c>
      <c r="H250" s="39">
        <f t="shared" si="17"/>
        <v>22.881620721271396</v>
      </c>
      <c r="I250" s="39">
        <f t="shared" si="18"/>
        <v>22.881620721271396</v>
      </c>
    </row>
    <row r="251" spans="1:9" s="40" customFormat="1" x14ac:dyDescent="0.3">
      <c r="A251" s="51"/>
      <c r="B251" s="35" t="s">
        <v>17</v>
      </c>
      <c r="C251" s="36">
        <v>460000000</v>
      </c>
      <c r="D251" s="37"/>
      <c r="E251" s="38">
        <v>1501500</v>
      </c>
      <c r="F251" s="38">
        <v>29590543.870000001</v>
      </c>
      <c r="G251" s="38">
        <v>12996837</v>
      </c>
      <c r="H251" s="39">
        <f t="shared" si="17"/>
        <v>865.59020979020977</v>
      </c>
      <c r="I251" s="39">
        <f t="shared" si="18"/>
        <v>43.922264683944114</v>
      </c>
    </row>
    <row r="252" spans="1:9" s="40" customFormat="1" x14ac:dyDescent="0.3">
      <c r="A252" s="51"/>
      <c r="B252" s="35" t="s">
        <v>18</v>
      </c>
      <c r="C252" s="36">
        <v>460100000</v>
      </c>
      <c r="D252" s="37"/>
      <c r="E252" s="38">
        <v>1501500</v>
      </c>
      <c r="F252" s="38">
        <v>1501500</v>
      </c>
      <c r="G252" s="38">
        <v>0</v>
      </c>
      <c r="H252" s="39">
        <f t="shared" si="17"/>
        <v>0</v>
      </c>
      <c r="I252" s="39">
        <f t="shared" si="18"/>
        <v>0</v>
      </c>
    </row>
    <row r="253" spans="1:9" s="40" customFormat="1" ht="31.2" x14ac:dyDescent="0.3">
      <c r="A253" s="51"/>
      <c r="B253" s="35" t="s">
        <v>19</v>
      </c>
      <c r="C253" s="36">
        <v>460182090</v>
      </c>
      <c r="D253" s="37"/>
      <c r="E253" s="38">
        <v>1276300</v>
      </c>
      <c r="F253" s="38">
        <v>1276300</v>
      </c>
      <c r="G253" s="38">
        <v>0</v>
      </c>
      <c r="H253" s="39">
        <f t="shared" si="17"/>
        <v>0</v>
      </c>
      <c r="I253" s="39">
        <f t="shared" si="18"/>
        <v>0</v>
      </c>
    </row>
    <row r="254" spans="1:9" s="40" customFormat="1" x14ac:dyDescent="0.3">
      <c r="A254" s="51"/>
      <c r="B254" s="41" t="s">
        <v>308</v>
      </c>
      <c r="C254" s="36">
        <v>460182090</v>
      </c>
      <c r="D254" s="37">
        <v>600</v>
      </c>
      <c r="E254" s="38">
        <v>1276300</v>
      </c>
      <c r="F254" s="38">
        <v>1276300</v>
      </c>
      <c r="G254" s="38">
        <v>0</v>
      </c>
      <c r="H254" s="39">
        <f t="shared" si="17"/>
        <v>0</v>
      </c>
      <c r="I254" s="39">
        <f t="shared" si="18"/>
        <v>0</v>
      </c>
    </row>
    <row r="255" spans="1:9" s="40" customFormat="1" x14ac:dyDescent="0.3">
      <c r="A255" s="51"/>
      <c r="B255" s="41" t="s">
        <v>309</v>
      </c>
      <c r="C255" s="36">
        <v>460182090</v>
      </c>
      <c r="D255" s="37">
        <v>610</v>
      </c>
      <c r="E255" s="38">
        <v>1276300</v>
      </c>
      <c r="F255" s="38">
        <v>1276300</v>
      </c>
      <c r="G255" s="38">
        <v>0</v>
      </c>
      <c r="H255" s="39">
        <f t="shared" si="17"/>
        <v>0</v>
      </c>
      <c r="I255" s="39">
        <f t="shared" si="18"/>
        <v>0</v>
      </c>
    </row>
    <row r="256" spans="1:9" s="40" customFormat="1" ht="31.2" x14ac:dyDescent="0.3">
      <c r="A256" s="51"/>
      <c r="B256" s="35" t="s">
        <v>20</v>
      </c>
      <c r="C256" s="36" t="s">
        <v>44</v>
      </c>
      <c r="D256" s="37"/>
      <c r="E256" s="38">
        <v>225200</v>
      </c>
      <c r="F256" s="38">
        <v>225200</v>
      </c>
      <c r="G256" s="38">
        <v>0</v>
      </c>
      <c r="H256" s="39">
        <f t="shared" si="17"/>
        <v>0</v>
      </c>
      <c r="I256" s="39">
        <f t="shared" si="18"/>
        <v>0</v>
      </c>
    </row>
    <row r="257" spans="1:9" s="40" customFormat="1" x14ac:dyDescent="0.3">
      <c r="A257" s="51"/>
      <c r="B257" s="41" t="s">
        <v>308</v>
      </c>
      <c r="C257" s="36" t="s">
        <v>44</v>
      </c>
      <c r="D257" s="37">
        <v>600</v>
      </c>
      <c r="E257" s="38">
        <v>225200</v>
      </c>
      <c r="F257" s="38">
        <v>225200</v>
      </c>
      <c r="G257" s="38">
        <v>0</v>
      </c>
      <c r="H257" s="39">
        <f t="shared" si="17"/>
        <v>0</v>
      </c>
      <c r="I257" s="39">
        <f t="shared" si="18"/>
        <v>0</v>
      </c>
    </row>
    <row r="258" spans="1:9" s="40" customFormat="1" x14ac:dyDescent="0.3">
      <c r="A258" s="51"/>
      <c r="B258" s="41" t="s">
        <v>309</v>
      </c>
      <c r="C258" s="36" t="s">
        <v>44</v>
      </c>
      <c r="D258" s="37">
        <v>610</v>
      </c>
      <c r="E258" s="38">
        <v>225200</v>
      </c>
      <c r="F258" s="38">
        <v>225200</v>
      </c>
      <c r="G258" s="38">
        <v>0</v>
      </c>
      <c r="H258" s="39">
        <f t="shared" si="17"/>
        <v>0</v>
      </c>
      <c r="I258" s="39">
        <f t="shared" si="18"/>
        <v>0</v>
      </c>
    </row>
    <row r="259" spans="1:9" s="40" customFormat="1" x14ac:dyDescent="0.3">
      <c r="A259" s="51"/>
      <c r="B259" s="41" t="s">
        <v>372</v>
      </c>
      <c r="C259" s="36">
        <v>460200000</v>
      </c>
      <c r="D259" s="37"/>
      <c r="E259" s="38"/>
      <c r="F259" s="38">
        <v>28089043.870000001</v>
      </c>
      <c r="G259" s="38">
        <v>12996837</v>
      </c>
      <c r="H259" s="39"/>
      <c r="I259" s="39">
        <f t="shared" ref="I259:I262" si="19">G259/F259*100</f>
        <v>46.27012959270229</v>
      </c>
    </row>
    <row r="260" spans="1:9" s="40" customFormat="1" x14ac:dyDescent="0.3">
      <c r="A260" s="51"/>
      <c r="B260" s="41" t="s">
        <v>372</v>
      </c>
      <c r="C260" s="36">
        <v>460242110</v>
      </c>
      <c r="D260" s="37"/>
      <c r="E260" s="38"/>
      <c r="F260" s="38">
        <v>28089043.870000001</v>
      </c>
      <c r="G260" s="38">
        <v>12996837</v>
      </c>
      <c r="H260" s="39"/>
      <c r="I260" s="39">
        <f t="shared" si="19"/>
        <v>46.27012959270229</v>
      </c>
    </row>
    <row r="261" spans="1:9" s="40" customFormat="1" x14ac:dyDescent="0.3">
      <c r="A261" s="51"/>
      <c r="B261" s="41" t="s">
        <v>313</v>
      </c>
      <c r="C261" s="36">
        <v>460242110</v>
      </c>
      <c r="D261" s="37">
        <v>400</v>
      </c>
      <c r="E261" s="38"/>
      <c r="F261" s="38">
        <v>28089043.870000001</v>
      </c>
      <c r="G261" s="38">
        <v>12996837</v>
      </c>
      <c r="H261" s="39"/>
      <c r="I261" s="39">
        <f t="shared" si="19"/>
        <v>46.27012959270229</v>
      </c>
    </row>
    <row r="262" spans="1:9" s="40" customFormat="1" x14ac:dyDescent="0.3">
      <c r="A262" s="51"/>
      <c r="B262" s="41" t="s">
        <v>302</v>
      </c>
      <c r="C262" s="36">
        <v>460242110</v>
      </c>
      <c r="D262" s="37">
        <v>410</v>
      </c>
      <c r="E262" s="38"/>
      <c r="F262" s="38">
        <v>28089043.870000001</v>
      </c>
      <c r="G262" s="38">
        <v>12996837</v>
      </c>
      <c r="H262" s="39"/>
      <c r="I262" s="39">
        <f t="shared" si="19"/>
        <v>46.27012959270229</v>
      </c>
    </row>
    <row r="263" spans="1:9" s="40" customFormat="1" ht="31.2" x14ac:dyDescent="0.3">
      <c r="A263" s="51"/>
      <c r="B263" s="35" t="s">
        <v>21</v>
      </c>
      <c r="C263" s="36">
        <v>500000000</v>
      </c>
      <c r="D263" s="37"/>
      <c r="E263" s="38">
        <v>84969800</v>
      </c>
      <c r="F263" s="38">
        <v>84969800</v>
      </c>
      <c r="G263" s="38">
        <v>16447363.539999999</v>
      </c>
      <c r="H263" s="39">
        <f t="shared" si="17"/>
        <v>19.356716786434706</v>
      </c>
      <c r="I263" s="39">
        <f t="shared" si="18"/>
        <v>19.356716786434706</v>
      </c>
    </row>
    <row r="264" spans="1:9" s="40" customFormat="1" x14ac:dyDescent="0.3">
      <c r="A264" s="51"/>
      <c r="B264" s="35" t="s">
        <v>22</v>
      </c>
      <c r="C264" s="36">
        <v>510000000</v>
      </c>
      <c r="D264" s="37"/>
      <c r="E264" s="38">
        <v>20722400</v>
      </c>
      <c r="F264" s="38">
        <v>20722400</v>
      </c>
      <c r="G264" s="38">
        <v>3383375.64</v>
      </c>
      <c r="H264" s="39">
        <f t="shared" si="17"/>
        <v>16.327141836852874</v>
      </c>
      <c r="I264" s="39">
        <f t="shared" si="18"/>
        <v>16.327141836852874</v>
      </c>
    </row>
    <row r="265" spans="1:9" s="40" customFormat="1" x14ac:dyDescent="0.3">
      <c r="A265" s="51"/>
      <c r="B265" s="35" t="s">
        <v>23</v>
      </c>
      <c r="C265" s="36">
        <v>510100000</v>
      </c>
      <c r="D265" s="37"/>
      <c r="E265" s="38">
        <v>2180000</v>
      </c>
      <c r="F265" s="38">
        <v>2180000</v>
      </c>
      <c r="G265" s="38">
        <v>405403.9</v>
      </c>
      <c r="H265" s="39">
        <f t="shared" ref="H265:H331" si="20">G265/E265*100</f>
        <v>18.59650917431193</v>
      </c>
      <c r="I265" s="39">
        <f t="shared" si="18"/>
        <v>18.59650917431193</v>
      </c>
    </row>
    <row r="266" spans="1:9" s="40" customFormat="1" x14ac:dyDescent="0.3">
      <c r="A266" s="51"/>
      <c r="B266" s="35" t="s">
        <v>319</v>
      </c>
      <c r="C266" s="36">
        <v>510199990</v>
      </c>
      <c r="D266" s="37"/>
      <c r="E266" s="38">
        <v>2180000</v>
      </c>
      <c r="F266" s="38">
        <v>2180000</v>
      </c>
      <c r="G266" s="38">
        <v>405403.9</v>
      </c>
      <c r="H266" s="39">
        <f t="shared" si="20"/>
        <v>18.59650917431193</v>
      </c>
      <c r="I266" s="39">
        <f t="shared" si="18"/>
        <v>18.59650917431193</v>
      </c>
    </row>
    <row r="267" spans="1:9" s="40" customFormat="1" x14ac:dyDescent="0.3">
      <c r="A267" s="51"/>
      <c r="B267" s="41" t="s">
        <v>308</v>
      </c>
      <c r="C267" s="36">
        <v>510199990</v>
      </c>
      <c r="D267" s="37">
        <v>600</v>
      </c>
      <c r="E267" s="38">
        <v>2180000</v>
      </c>
      <c r="F267" s="38">
        <v>2180000</v>
      </c>
      <c r="G267" s="38">
        <v>405403.9</v>
      </c>
      <c r="H267" s="39">
        <f t="shared" si="20"/>
        <v>18.59650917431193</v>
      </c>
      <c r="I267" s="39">
        <f t="shared" si="18"/>
        <v>18.59650917431193</v>
      </c>
    </row>
    <row r="268" spans="1:9" s="40" customFormat="1" x14ac:dyDescent="0.3">
      <c r="A268" s="51"/>
      <c r="B268" s="41" t="s">
        <v>311</v>
      </c>
      <c r="C268" s="36">
        <v>510199990</v>
      </c>
      <c r="D268" s="37">
        <v>620</v>
      </c>
      <c r="E268" s="38">
        <v>2180000</v>
      </c>
      <c r="F268" s="38">
        <v>2180000</v>
      </c>
      <c r="G268" s="38">
        <v>405403.9</v>
      </c>
      <c r="H268" s="39">
        <f t="shared" si="20"/>
        <v>18.59650917431193</v>
      </c>
      <c r="I268" s="39">
        <f t="shared" si="18"/>
        <v>18.59650917431193</v>
      </c>
    </row>
    <row r="269" spans="1:9" s="40" customFormat="1" ht="46.8" x14ac:dyDescent="0.3">
      <c r="A269" s="51"/>
      <c r="B269" s="35" t="s">
        <v>24</v>
      </c>
      <c r="C269" s="36">
        <v>510200000</v>
      </c>
      <c r="D269" s="37"/>
      <c r="E269" s="38">
        <v>18079400</v>
      </c>
      <c r="F269" s="38">
        <v>18079400</v>
      </c>
      <c r="G269" s="38">
        <v>2977971.74</v>
      </c>
      <c r="H269" s="39">
        <f t="shared" si="20"/>
        <v>16.471629257608107</v>
      </c>
      <c r="I269" s="39">
        <f t="shared" si="18"/>
        <v>16.471629257608107</v>
      </c>
    </row>
    <row r="270" spans="1:9" s="40" customFormat="1" x14ac:dyDescent="0.3">
      <c r="A270" s="51"/>
      <c r="B270" s="35" t="s">
        <v>321</v>
      </c>
      <c r="C270" s="36">
        <v>510200590</v>
      </c>
      <c r="D270" s="37"/>
      <c r="E270" s="38">
        <v>18079400</v>
      </c>
      <c r="F270" s="38">
        <v>18079400</v>
      </c>
      <c r="G270" s="38">
        <v>2977971.74</v>
      </c>
      <c r="H270" s="39">
        <f t="shared" si="20"/>
        <v>16.471629257608107</v>
      </c>
      <c r="I270" s="39">
        <f t="shared" si="18"/>
        <v>16.471629257608107</v>
      </c>
    </row>
    <row r="271" spans="1:9" s="40" customFormat="1" x14ac:dyDescent="0.3">
      <c r="A271" s="51"/>
      <c r="B271" s="41" t="s">
        <v>308</v>
      </c>
      <c r="C271" s="36">
        <v>510200590</v>
      </c>
      <c r="D271" s="37">
        <v>600</v>
      </c>
      <c r="E271" s="38">
        <v>18079400</v>
      </c>
      <c r="F271" s="38">
        <v>18079400</v>
      </c>
      <c r="G271" s="38">
        <v>2977971.74</v>
      </c>
      <c r="H271" s="39">
        <f t="shared" si="20"/>
        <v>16.471629257608107</v>
      </c>
      <c r="I271" s="39">
        <f t="shared" si="18"/>
        <v>16.471629257608107</v>
      </c>
    </row>
    <row r="272" spans="1:9" s="40" customFormat="1" x14ac:dyDescent="0.3">
      <c r="A272" s="51"/>
      <c r="B272" s="41" t="s">
        <v>311</v>
      </c>
      <c r="C272" s="36">
        <v>510200590</v>
      </c>
      <c r="D272" s="37">
        <v>620</v>
      </c>
      <c r="E272" s="38">
        <v>18079400</v>
      </c>
      <c r="F272" s="38">
        <v>18079400</v>
      </c>
      <c r="G272" s="38">
        <v>2977971.74</v>
      </c>
      <c r="H272" s="39">
        <f t="shared" si="20"/>
        <v>16.471629257608107</v>
      </c>
      <c r="I272" s="39">
        <f t="shared" si="18"/>
        <v>16.471629257608107</v>
      </c>
    </row>
    <row r="273" spans="1:9" s="40" customFormat="1" x14ac:dyDescent="0.3">
      <c r="A273" s="51"/>
      <c r="B273" s="35" t="s">
        <v>25</v>
      </c>
      <c r="C273" s="36">
        <v>510400000</v>
      </c>
      <c r="D273" s="37"/>
      <c r="E273" s="38">
        <v>463000</v>
      </c>
      <c r="F273" s="38">
        <v>463000</v>
      </c>
      <c r="G273" s="38">
        <v>0</v>
      </c>
      <c r="H273" s="39">
        <f t="shared" si="20"/>
        <v>0</v>
      </c>
      <c r="I273" s="39">
        <f t="shared" si="18"/>
        <v>0</v>
      </c>
    </row>
    <row r="274" spans="1:9" s="40" customFormat="1" x14ac:dyDescent="0.3">
      <c r="A274" s="51"/>
      <c r="B274" s="35" t="s">
        <v>319</v>
      </c>
      <c r="C274" s="36">
        <v>510499990</v>
      </c>
      <c r="D274" s="37"/>
      <c r="E274" s="38">
        <v>463000</v>
      </c>
      <c r="F274" s="38">
        <v>463000</v>
      </c>
      <c r="G274" s="38">
        <v>0</v>
      </c>
      <c r="H274" s="39">
        <f t="shared" si="20"/>
        <v>0</v>
      </c>
      <c r="I274" s="39">
        <f t="shared" si="18"/>
        <v>0</v>
      </c>
    </row>
    <row r="275" spans="1:9" s="40" customFormat="1" x14ac:dyDescent="0.3">
      <c r="A275" s="51"/>
      <c r="B275" s="41" t="s">
        <v>339</v>
      </c>
      <c r="C275" s="36">
        <v>510499990</v>
      </c>
      <c r="D275" s="37">
        <v>200</v>
      </c>
      <c r="E275" s="38">
        <v>463000</v>
      </c>
      <c r="F275" s="38">
        <v>463000</v>
      </c>
      <c r="G275" s="38">
        <v>0</v>
      </c>
      <c r="H275" s="39">
        <f t="shared" si="20"/>
        <v>0</v>
      </c>
      <c r="I275" s="39">
        <f t="shared" si="18"/>
        <v>0</v>
      </c>
    </row>
    <row r="276" spans="1:9" s="40" customFormat="1" x14ac:dyDescent="0.3">
      <c r="A276" s="51"/>
      <c r="B276" s="41" t="s">
        <v>300</v>
      </c>
      <c r="C276" s="36">
        <v>510499990</v>
      </c>
      <c r="D276" s="37">
        <v>240</v>
      </c>
      <c r="E276" s="38">
        <v>463000</v>
      </c>
      <c r="F276" s="38">
        <v>463000</v>
      </c>
      <c r="G276" s="38">
        <v>0</v>
      </c>
      <c r="H276" s="39">
        <f t="shared" si="20"/>
        <v>0</v>
      </c>
      <c r="I276" s="39">
        <f t="shared" si="18"/>
        <v>0</v>
      </c>
    </row>
    <row r="277" spans="1:9" s="40" customFormat="1" x14ac:dyDescent="0.3">
      <c r="A277" s="51"/>
      <c r="B277" s="35" t="s">
        <v>26</v>
      </c>
      <c r="C277" s="36">
        <v>520000000</v>
      </c>
      <c r="D277" s="37"/>
      <c r="E277" s="38">
        <v>64247400</v>
      </c>
      <c r="F277" s="38">
        <v>64247400</v>
      </c>
      <c r="G277" s="38">
        <v>13063987.9</v>
      </c>
      <c r="H277" s="39">
        <f t="shared" si="20"/>
        <v>20.333877946811857</v>
      </c>
      <c r="I277" s="39">
        <f t="shared" si="18"/>
        <v>20.333877946811857</v>
      </c>
    </row>
    <row r="278" spans="1:9" s="40" customFormat="1" ht="46.8" x14ac:dyDescent="0.3">
      <c r="A278" s="51"/>
      <c r="B278" s="35" t="s">
        <v>24</v>
      </c>
      <c r="C278" s="36">
        <v>520200000</v>
      </c>
      <c r="D278" s="37"/>
      <c r="E278" s="38">
        <v>61122400</v>
      </c>
      <c r="F278" s="38">
        <v>61122400</v>
      </c>
      <c r="G278" s="38">
        <v>12684273.199999999</v>
      </c>
      <c r="H278" s="39">
        <f t="shared" si="20"/>
        <v>20.752249911652683</v>
      </c>
      <c r="I278" s="39">
        <f t="shared" si="18"/>
        <v>20.752249911652683</v>
      </c>
    </row>
    <row r="279" spans="1:9" s="40" customFormat="1" x14ac:dyDescent="0.3">
      <c r="A279" s="51"/>
      <c r="B279" s="35" t="s">
        <v>321</v>
      </c>
      <c r="C279" s="36">
        <v>520200590</v>
      </c>
      <c r="D279" s="37"/>
      <c r="E279" s="38">
        <v>61122400</v>
      </c>
      <c r="F279" s="38">
        <v>61122400</v>
      </c>
      <c r="G279" s="38">
        <v>12684273.199999999</v>
      </c>
      <c r="H279" s="39">
        <f t="shared" si="20"/>
        <v>20.752249911652683</v>
      </c>
      <c r="I279" s="39">
        <f t="shared" si="18"/>
        <v>20.752249911652683</v>
      </c>
    </row>
    <row r="280" spans="1:9" s="40" customFormat="1" x14ac:dyDescent="0.3">
      <c r="A280" s="51"/>
      <c r="B280" s="41" t="s">
        <v>308</v>
      </c>
      <c r="C280" s="36">
        <v>520200590</v>
      </c>
      <c r="D280" s="37">
        <v>600</v>
      </c>
      <c r="E280" s="38">
        <v>61122400</v>
      </c>
      <c r="F280" s="38">
        <v>61122400</v>
      </c>
      <c r="G280" s="38">
        <v>12684273.199999999</v>
      </c>
      <c r="H280" s="39">
        <f t="shared" si="20"/>
        <v>20.752249911652683</v>
      </c>
      <c r="I280" s="39">
        <f t="shared" si="18"/>
        <v>20.752249911652683</v>
      </c>
    </row>
    <row r="281" spans="1:9" s="40" customFormat="1" x14ac:dyDescent="0.3">
      <c r="A281" s="51"/>
      <c r="B281" s="41" t="s">
        <v>309</v>
      </c>
      <c r="C281" s="36">
        <v>520200590</v>
      </c>
      <c r="D281" s="37">
        <v>610</v>
      </c>
      <c r="E281" s="38">
        <v>61122400</v>
      </c>
      <c r="F281" s="38">
        <v>61122400</v>
      </c>
      <c r="G281" s="38">
        <v>12684273.199999999</v>
      </c>
      <c r="H281" s="39">
        <f t="shared" si="20"/>
        <v>20.752249911652683</v>
      </c>
      <c r="I281" s="39">
        <f t="shared" si="18"/>
        <v>20.752249911652683</v>
      </c>
    </row>
    <row r="282" spans="1:9" s="40" customFormat="1" x14ac:dyDescent="0.3">
      <c r="A282" s="51"/>
      <c r="B282" s="35" t="s">
        <v>27</v>
      </c>
      <c r="C282" s="36">
        <v>520300000</v>
      </c>
      <c r="D282" s="37"/>
      <c r="E282" s="38">
        <v>3125000</v>
      </c>
      <c r="F282" s="38">
        <v>3125000</v>
      </c>
      <c r="G282" s="38">
        <v>379714.7</v>
      </c>
      <c r="H282" s="39">
        <f t="shared" si="20"/>
        <v>12.150870400000001</v>
      </c>
      <c r="I282" s="39">
        <f t="shared" si="18"/>
        <v>12.150870400000001</v>
      </c>
    </row>
    <row r="283" spans="1:9" s="40" customFormat="1" x14ac:dyDescent="0.3">
      <c r="A283" s="51"/>
      <c r="B283" s="35" t="s">
        <v>319</v>
      </c>
      <c r="C283" s="36">
        <v>520399990</v>
      </c>
      <c r="D283" s="37"/>
      <c r="E283" s="38">
        <v>3125000</v>
      </c>
      <c r="F283" s="38">
        <v>3125000</v>
      </c>
      <c r="G283" s="38">
        <v>379714.7</v>
      </c>
      <c r="H283" s="39">
        <f t="shared" si="20"/>
        <v>12.150870400000001</v>
      </c>
      <c r="I283" s="39">
        <f t="shared" si="18"/>
        <v>12.150870400000001</v>
      </c>
    </row>
    <row r="284" spans="1:9" s="40" customFormat="1" x14ac:dyDescent="0.3">
      <c r="A284" s="51"/>
      <c r="B284" s="41" t="s">
        <v>308</v>
      </c>
      <c r="C284" s="36">
        <v>520399990</v>
      </c>
      <c r="D284" s="37">
        <v>600</v>
      </c>
      <c r="E284" s="38">
        <v>3125000</v>
      </c>
      <c r="F284" s="38">
        <v>3125000</v>
      </c>
      <c r="G284" s="38">
        <v>379714.7</v>
      </c>
      <c r="H284" s="39">
        <f t="shared" si="20"/>
        <v>12.150870400000001</v>
      </c>
      <c r="I284" s="39">
        <f t="shared" si="18"/>
        <v>12.150870400000001</v>
      </c>
    </row>
    <row r="285" spans="1:9" s="40" customFormat="1" x14ac:dyDescent="0.3">
      <c r="A285" s="51"/>
      <c r="B285" s="41" t="s">
        <v>309</v>
      </c>
      <c r="C285" s="36">
        <v>520399990</v>
      </c>
      <c r="D285" s="37">
        <v>610</v>
      </c>
      <c r="E285" s="38">
        <v>3125000</v>
      </c>
      <c r="F285" s="38">
        <v>3125000</v>
      </c>
      <c r="G285" s="38">
        <v>379714.7</v>
      </c>
      <c r="H285" s="39">
        <f t="shared" si="20"/>
        <v>12.150870400000001</v>
      </c>
      <c r="I285" s="39">
        <f t="shared" si="18"/>
        <v>12.150870400000001</v>
      </c>
    </row>
    <row r="286" spans="1:9" s="40" customFormat="1" ht="31.2" x14ac:dyDescent="0.3">
      <c r="A286" s="51"/>
      <c r="B286" s="35" t="s">
        <v>28</v>
      </c>
      <c r="C286" s="36">
        <v>600000000</v>
      </c>
      <c r="D286" s="37"/>
      <c r="E286" s="38">
        <v>6997100</v>
      </c>
      <c r="F286" s="38">
        <v>6997100</v>
      </c>
      <c r="G286" s="38">
        <v>1398753.35</v>
      </c>
      <c r="H286" s="39">
        <f t="shared" si="20"/>
        <v>19.990472481456607</v>
      </c>
      <c r="I286" s="39">
        <f t="shared" si="18"/>
        <v>19.990472481456607</v>
      </c>
    </row>
    <row r="287" spans="1:9" s="40" customFormat="1" x14ac:dyDescent="0.3">
      <c r="A287" s="51"/>
      <c r="B287" s="35" t="s">
        <v>29</v>
      </c>
      <c r="C287" s="36">
        <v>610000000</v>
      </c>
      <c r="D287" s="37"/>
      <c r="E287" s="38">
        <v>649600</v>
      </c>
      <c r="F287" s="38">
        <v>649600</v>
      </c>
      <c r="G287" s="38">
        <v>0</v>
      </c>
      <c r="H287" s="39">
        <f t="shared" si="20"/>
        <v>0</v>
      </c>
      <c r="I287" s="39">
        <f t="shared" si="18"/>
        <v>0</v>
      </c>
    </row>
    <row r="288" spans="1:9" s="40" customFormat="1" x14ac:dyDescent="0.3">
      <c r="A288" s="51"/>
      <c r="B288" s="35" t="s">
        <v>30</v>
      </c>
      <c r="C288" s="36">
        <v>610100000</v>
      </c>
      <c r="D288" s="37"/>
      <c r="E288" s="38">
        <v>649600</v>
      </c>
      <c r="F288" s="38">
        <v>649600</v>
      </c>
      <c r="G288" s="38">
        <v>0</v>
      </c>
      <c r="H288" s="39">
        <f t="shared" si="20"/>
        <v>0</v>
      </c>
      <c r="I288" s="39">
        <f t="shared" si="18"/>
        <v>0</v>
      </c>
    </row>
    <row r="289" spans="1:9" s="40" customFormat="1" x14ac:dyDescent="0.3">
      <c r="A289" s="51"/>
      <c r="B289" s="35" t="s">
        <v>31</v>
      </c>
      <c r="C289" s="36">
        <v>610185060</v>
      </c>
      <c r="D289" s="37"/>
      <c r="E289" s="38">
        <v>649600</v>
      </c>
      <c r="F289" s="38">
        <v>649600</v>
      </c>
      <c r="G289" s="38">
        <v>0</v>
      </c>
      <c r="H289" s="39">
        <f t="shared" si="20"/>
        <v>0</v>
      </c>
      <c r="I289" s="39">
        <f t="shared" si="18"/>
        <v>0</v>
      </c>
    </row>
    <row r="290" spans="1:9" s="40" customFormat="1" x14ac:dyDescent="0.3">
      <c r="A290" s="51"/>
      <c r="B290" s="41" t="s">
        <v>308</v>
      </c>
      <c r="C290" s="36">
        <v>610185060</v>
      </c>
      <c r="D290" s="37">
        <v>600</v>
      </c>
      <c r="E290" s="38">
        <v>649600</v>
      </c>
      <c r="F290" s="38">
        <v>649600</v>
      </c>
      <c r="G290" s="38">
        <v>0</v>
      </c>
      <c r="H290" s="39">
        <f t="shared" si="20"/>
        <v>0</v>
      </c>
      <c r="I290" s="39">
        <f t="shared" si="18"/>
        <v>0</v>
      </c>
    </row>
    <row r="291" spans="1:9" s="40" customFormat="1" x14ac:dyDescent="0.3">
      <c r="A291" s="51"/>
      <c r="B291" s="41" t="s">
        <v>309</v>
      </c>
      <c r="C291" s="36">
        <v>610185060</v>
      </c>
      <c r="D291" s="37">
        <v>610</v>
      </c>
      <c r="E291" s="38">
        <v>649600</v>
      </c>
      <c r="F291" s="38">
        <v>649600</v>
      </c>
      <c r="G291" s="38">
        <v>0</v>
      </c>
      <c r="H291" s="39">
        <f t="shared" si="20"/>
        <v>0</v>
      </c>
      <c r="I291" s="39">
        <f t="shared" si="18"/>
        <v>0</v>
      </c>
    </row>
    <row r="292" spans="1:9" s="40" customFormat="1" ht="31.2" x14ac:dyDescent="0.3">
      <c r="A292" s="51"/>
      <c r="B292" s="35" t="s">
        <v>32</v>
      </c>
      <c r="C292" s="36">
        <v>620000000</v>
      </c>
      <c r="D292" s="37"/>
      <c r="E292" s="38">
        <v>6347500</v>
      </c>
      <c r="F292" s="38">
        <v>6347500</v>
      </c>
      <c r="G292" s="38">
        <v>1398753.35</v>
      </c>
      <c r="H292" s="39">
        <f t="shared" si="20"/>
        <v>22.036287514769594</v>
      </c>
      <c r="I292" s="39">
        <f t="shared" si="18"/>
        <v>22.036287514769594</v>
      </c>
    </row>
    <row r="293" spans="1:9" s="40" customFormat="1" ht="31.2" x14ac:dyDescent="0.3">
      <c r="A293" s="51"/>
      <c r="B293" s="35" t="s">
        <v>73</v>
      </c>
      <c r="C293" s="36">
        <v>620100000</v>
      </c>
      <c r="D293" s="37"/>
      <c r="E293" s="38">
        <v>6347500</v>
      </c>
      <c r="F293" s="38">
        <v>6347500</v>
      </c>
      <c r="G293" s="38">
        <v>1398753.35</v>
      </c>
      <c r="H293" s="39">
        <f t="shared" si="20"/>
        <v>22.036287514769594</v>
      </c>
      <c r="I293" s="39">
        <f t="shared" si="18"/>
        <v>22.036287514769594</v>
      </c>
    </row>
    <row r="294" spans="1:9" s="40" customFormat="1" x14ac:dyDescent="0.3">
      <c r="A294" s="51"/>
      <c r="B294" s="35" t="s">
        <v>74</v>
      </c>
      <c r="C294" s="36">
        <v>620102040</v>
      </c>
      <c r="D294" s="37"/>
      <c r="E294" s="38">
        <v>3983000</v>
      </c>
      <c r="F294" s="38">
        <v>3983000</v>
      </c>
      <c r="G294" s="38">
        <v>1229816.4099999999</v>
      </c>
      <c r="H294" s="39">
        <f t="shared" si="20"/>
        <v>30.876635952799397</v>
      </c>
      <c r="I294" s="39">
        <f t="shared" si="18"/>
        <v>30.876635952799397</v>
      </c>
    </row>
    <row r="295" spans="1:9" s="40" customFormat="1" ht="46.8" x14ac:dyDescent="0.3">
      <c r="A295" s="51"/>
      <c r="B295" s="41" t="s">
        <v>298</v>
      </c>
      <c r="C295" s="36">
        <v>620102040</v>
      </c>
      <c r="D295" s="37">
        <v>100</v>
      </c>
      <c r="E295" s="38">
        <v>3983000</v>
      </c>
      <c r="F295" s="38">
        <v>3983000</v>
      </c>
      <c r="G295" s="38">
        <v>1229816.4099999999</v>
      </c>
      <c r="H295" s="39">
        <f t="shared" si="20"/>
        <v>30.876635952799397</v>
      </c>
      <c r="I295" s="39">
        <f t="shared" si="18"/>
        <v>30.876635952799397</v>
      </c>
    </row>
    <row r="296" spans="1:9" s="40" customFormat="1" x14ac:dyDescent="0.3">
      <c r="A296" s="51"/>
      <c r="B296" s="41" t="s">
        <v>299</v>
      </c>
      <c r="C296" s="36">
        <v>620102040</v>
      </c>
      <c r="D296" s="37">
        <v>120</v>
      </c>
      <c r="E296" s="38">
        <v>3983000</v>
      </c>
      <c r="F296" s="38">
        <v>3983000</v>
      </c>
      <c r="G296" s="38">
        <v>1229816.4099999999</v>
      </c>
      <c r="H296" s="39">
        <f t="shared" si="20"/>
        <v>30.876635952799397</v>
      </c>
      <c r="I296" s="39">
        <f t="shared" si="18"/>
        <v>30.876635952799397</v>
      </c>
    </row>
    <row r="297" spans="1:9" s="40" customFormat="1" ht="31.2" x14ac:dyDescent="0.3">
      <c r="A297" s="51"/>
      <c r="B297" s="35" t="s">
        <v>75</v>
      </c>
      <c r="C297" s="36">
        <v>620184120</v>
      </c>
      <c r="D297" s="37"/>
      <c r="E297" s="38">
        <v>1900600</v>
      </c>
      <c r="F297" s="38">
        <v>1900600</v>
      </c>
      <c r="G297" s="38">
        <v>159936.94</v>
      </c>
      <c r="H297" s="39">
        <f t="shared" si="20"/>
        <v>8.4150762916973587</v>
      </c>
      <c r="I297" s="39">
        <f t="shared" si="18"/>
        <v>8.4150762916973587</v>
      </c>
    </row>
    <row r="298" spans="1:9" s="40" customFormat="1" ht="46.8" x14ac:dyDescent="0.3">
      <c r="A298" s="51"/>
      <c r="B298" s="41" t="s">
        <v>298</v>
      </c>
      <c r="C298" s="36">
        <v>620184120</v>
      </c>
      <c r="D298" s="37">
        <v>100</v>
      </c>
      <c r="E298" s="38">
        <v>1815900</v>
      </c>
      <c r="F298" s="38">
        <v>1815900</v>
      </c>
      <c r="G298" s="38">
        <v>159936.94</v>
      </c>
      <c r="H298" s="39">
        <f t="shared" si="20"/>
        <v>8.8075852194504112</v>
      </c>
      <c r="I298" s="39">
        <f t="shared" si="18"/>
        <v>8.8075852194504112</v>
      </c>
    </row>
    <row r="299" spans="1:9" s="40" customFormat="1" x14ac:dyDescent="0.3">
      <c r="A299" s="51"/>
      <c r="B299" s="41" t="s">
        <v>299</v>
      </c>
      <c r="C299" s="36">
        <v>620184120</v>
      </c>
      <c r="D299" s="37">
        <v>120</v>
      </c>
      <c r="E299" s="38">
        <v>1815900</v>
      </c>
      <c r="F299" s="38">
        <v>1815900</v>
      </c>
      <c r="G299" s="38">
        <v>159936.94</v>
      </c>
      <c r="H299" s="39">
        <f t="shared" si="20"/>
        <v>8.8075852194504112</v>
      </c>
      <c r="I299" s="39">
        <f t="shared" si="18"/>
        <v>8.8075852194504112</v>
      </c>
    </row>
    <row r="300" spans="1:9" s="40" customFormat="1" x14ac:dyDescent="0.3">
      <c r="A300" s="51"/>
      <c r="B300" s="41" t="s">
        <v>339</v>
      </c>
      <c r="C300" s="36">
        <v>620184120</v>
      </c>
      <c r="D300" s="37">
        <v>200</v>
      </c>
      <c r="E300" s="38">
        <v>84700</v>
      </c>
      <c r="F300" s="38">
        <v>84700</v>
      </c>
      <c r="G300" s="38">
        <v>0</v>
      </c>
      <c r="H300" s="39">
        <f t="shared" si="20"/>
        <v>0</v>
      </c>
      <c r="I300" s="39">
        <f t="shared" si="18"/>
        <v>0</v>
      </c>
    </row>
    <row r="301" spans="1:9" s="40" customFormat="1" x14ac:dyDescent="0.3">
      <c r="A301" s="51"/>
      <c r="B301" s="41" t="s">
        <v>300</v>
      </c>
      <c r="C301" s="36">
        <v>620184120</v>
      </c>
      <c r="D301" s="37">
        <v>240</v>
      </c>
      <c r="E301" s="38">
        <v>84700</v>
      </c>
      <c r="F301" s="38">
        <v>84700</v>
      </c>
      <c r="G301" s="38">
        <v>0</v>
      </c>
      <c r="H301" s="39">
        <f t="shared" si="20"/>
        <v>0</v>
      </c>
      <c r="I301" s="39">
        <f t="shared" si="18"/>
        <v>0</v>
      </c>
    </row>
    <row r="302" spans="1:9" s="40" customFormat="1" x14ac:dyDescent="0.3">
      <c r="A302" s="51"/>
      <c r="B302" s="35" t="s">
        <v>319</v>
      </c>
      <c r="C302" s="36">
        <v>620199990</v>
      </c>
      <c r="D302" s="37"/>
      <c r="E302" s="38">
        <v>463900</v>
      </c>
      <c r="F302" s="38">
        <v>463900</v>
      </c>
      <c r="G302" s="38">
        <v>9000</v>
      </c>
      <c r="H302" s="39">
        <f t="shared" si="20"/>
        <v>1.9400732916576851</v>
      </c>
      <c r="I302" s="39">
        <f t="shared" si="18"/>
        <v>1.9400732916576851</v>
      </c>
    </row>
    <row r="303" spans="1:9" s="40" customFormat="1" x14ac:dyDescent="0.3">
      <c r="A303" s="51"/>
      <c r="B303" s="41" t="s">
        <v>339</v>
      </c>
      <c r="C303" s="36">
        <v>620199990</v>
      </c>
      <c r="D303" s="37">
        <v>200</v>
      </c>
      <c r="E303" s="38">
        <v>463900</v>
      </c>
      <c r="F303" s="38">
        <v>186400</v>
      </c>
      <c r="G303" s="38">
        <v>9000</v>
      </c>
      <c r="H303" s="39">
        <f t="shared" si="20"/>
        <v>1.9400732916576851</v>
      </c>
      <c r="I303" s="39">
        <f t="shared" si="18"/>
        <v>4.8283261802575108</v>
      </c>
    </row>
    <row r="304" spans="1:9" s="40" customFormat="1" x14ac:dyDescent="0.3">
      <c r="A304" s="51"/>
      <c r="B304" s="41" t="s">
        <v>300</v>
      </c>
      <c r="C304" s="36">
        <v>620199990</v>
      </c>
      <c r="D304" s="37">
        <v>240</v>
      </c>
      <c r="E304" s="38">
        <v>463900</v>
      </c>
      <c r="F304" s="38">
        <v>186400</v>
      </c>
      <c r="G304" s="38">
        <v>9000</v>
      </c>
      <c r="H304" s="39">
        <f t="shared" si="20"/>
        <v>1.9400732916576851</v>
      </c>
      <c r="I304" s="39">
        <f t="shared" si="18"/>
        <v>4.8283261802575108</v>
      </c>
    </row>
    <row r="305" spans="1:9" s="40" customFormat="1" x14ac:dyDescent="0.3">
      <c r="A305" s="51"/>
      <c r="B305" s="41" t="s">
        <v>308</v>
      </c>
      <c r="C305" s="36">
        <v>620199990</v>
      </c>
      <c r="D305" s="37">
        <v>600</v>
      </c>
      <c r="E305" s="38"/>
      <c r="F305" s="38">
        <f>F306+F307</f>
        <v>277500</v>
      </c>
      <c r="G305" s="38"/>
      <c r="H305" s="39"/>
      <c r="I305" s="39"/>
    </row>
    <row r="306" spans="1:9" s="40" customFormat="1" x14ac:dyDescent="0.3">
      <c r="A306" s="51"/>
      <c r="B306" s="41" t="s">
        <v>309</v>
      </c>
      <c r="C306" s="36">
        <v>620199990</v>
      </c>
      <c r="D306" s="37">
        <v>610</v>
      </c>
      <c r="E306" s="38"/>
      <c r="F306" s="38">
        <v>75000</v>
      </c>
      <c r="G306" s="38"/>
      <c r="H306" s="39"/>
      <c r="I306" s="39"/>
    </row>
    <row r="307" spans="1:9" s="40" customFormat="1" x14ac:dyDescent="0.3">
      <c r="A307" s="51"/>
      <c r="B307" s="41" t="s">
        <v>311</v>
      </c>
      <c r="C307" s="36">
        <v>620199990</v>
      </c>
      <c r="D307" s="37">
        <v>620</v>
      </c>
      <c r="E307" s="38"/>
      <c r="F307" s="38">
        <v>202500</v>
      </c>
      <c r="G307" s="38"/>
      <c r="H307" s="39"/>
      <c r="I307" s="39"/>
    </row>
    <row r="308" spans="1:9" s="40" customFormat="1" ht="46.8" x14ac:dyDescent="0.3">
      <c r="A308" s="51"/>
      <c r="B308" s="35" t="s">
        <v>76</v>
      </c>
      <c r="C308" s="36">
        <v>700000000</v>
      </c>
      <c r="D308" s="37"/>
      <c r="E308" s="38">
        <v>12311000</v>
      </c>
      <c r="F308" s="38">
        <v>12311000</v>
      </c>
      <c r="G308" s="38">
        <v>6357731</v>
      </c>
      <c r="H308" s="39">
        <f t="shared" si="20"/>
        <v>51.642685403297861</v>
      </c>
      <c r="I308" s="39">
        <f t="shared" si="18"/>
        <v>51.642685403297861</v>
      </c>
    </row>
    <row r="309" spans="1:9" s="40" customFormat="1" x14ac:dyDescent="0.3">
      <c r="A309" s="51"/>
      <c r="B309" s="35" t="s">
        <v>77</v>
      </c>
      <c r="C309" s="36">
        <v>710000000</v>
      </c>
      <c r="D309" s="37"/>
      <c r="E309" s="38">
        <v>9571000</v>
      </c>
      <c r="F309" s="38">
        <v>9571000</v>
      </c>
      <c r="G309" s="38">
        <v>4571731</v>
      </c>
      <c r="H309" s="39">
        <f t="shared" si="20"/>
        <v>47.766492529516249</v>
      </c>
      <c r="I309" s="39">
        <f t="shared" ref="I309:I372" si="21">G309/F309*100</f>
        <v>47.766492529516249</v>
      </c>
    </row>
    <row r="310" spans="1:9" s="40" customFormat="1" x14ac:dyDescent="0.3">
      <c r="A310" s="51"/>
      <c r="B310" s="35" t="s">
        <v>78</v>
      </c>
      <c r="C310" s="36">
        <v>710100000</v>
      </c>
      <c r="D310" s="37"/>
      <c r="E310" s="38">
        <v>9571000</v>
      </c>
      <c r="F310" s="38">
        <v>9571000</v>
      </c>
      <c r="G310" s="38">
        <v>4571731</v>
      </c>
      <c r="H310" s="39">
        <f t="shared" si="20"/>
        <v>47.766492529516249</v>
      </c>
      <c r="I310" s="39">
        <f t="shared" si="21"/>
        <v>47.766492529516249</v>
      </c>
    </row>
    <row r="311" spans="1:9" s="40" customFormat="1" x14ac:dyDescent="0.3">
      <c r="A311" s="51"/>
      <c r="B311" s="35" t="s">
        <v>79</v>
      </c>
      <c r="C311" s="36">
        <v>710184150</v>
      </c>
      <c r="D311" s="37"/>
      <c r="E311" s="38">
        <v>9571000</v>
      </c>
      <c r="F311" s="38">
        <v>9571000</v>
      </c>
      <c r="G311" s="38">
        <v>4571731</v>
      </c>
      <c r="H311" s="39">
        <f t="shared" si="20"/>
        <v>47.766492529516249</v>
      </c>
      <c r="I311" s="39">
        <f t="shared" si="21"/>
        <v>47.766492529516249</v>
      </c>
    </row>
    <row r="312" spans="1:9" s="40" customFormat="1" x14ac:dyDescent="0.3">
      <c r="A312" s="51"/>
      <c r="B312" s="41" t="s">
        <v>295</v>
      </c>
      <c r="C312" s="36">
        <v>710184150</v>
      </c>
      <c r="D312" s="37">
        <v>800</v>
      </c>
      <c r="E312" s="38">
        <v>9571000</v>
      </c>
      <c r="F312" s="38">
        <v>9571000</v>
      </c>
      <c r="G312" s="38">
        <v>4571731</v>
      </c>
      <c r="H312" s="39">
        <f t="shared" si="20"/>
        <v>47.766492529516249</v>
      </c>
      <c r="I312" s="39">
        <f t="shared" si="21"/>
        <v>47.766492529516249</v>
      </c>
    </row>
    <row r="313" spans="1:9" s="40" customFormat="1" ht="31.2" x14ac:dyDescent="0.3">
      <c r="A313" s="51"/>
      <c r="B313" s="41" t="s">
        <v>357</v>
      </c>
      <c r="C313" s="36">
        <v>710184150</v>
      </c>
      <c r="D313" s="37">
        <v>810</v>
      </c>
      <c r="E313" s="38">
        <v>9571000</v>
      </c>
      <c r="F313" s="38">
        <v>9571000</v>
      </c>
      <c r="G313" s="38">
        <v>4571731</v>
      </c>
      <c r="H313" s="39">
        <f t="shared" si="20"/>
        <v>47.766492529516249</v>
      </c>
      <c r="I313" s="39">
        <f t="shared" si="21"/>
        <v>47.766492529516249</v>
      </c>
    </row>
    <row r="314" spans="1:9" s="40" customFormat="1" x14ac:dyDescent="0.3">
      <c r="A314" s="51"/>
      <c r="B314" s="35" t="s">
        <v>80</v>
      </c>
      <c r="C314" s="36">
        <v>720000000</v>
      </c>
      <c r="D314" s="37"/>
      <c r="E314" s="38">
        <v>1500000</v>
      </c>
      <c r="F314" s="38">
        <v>1500000</v>
      </c>
      <c r="G314" s="38">
        <v>1500000</v>
      </c>
      <c r="H314" s="39">
        <f t="shared" si="20"/>
        <v>100</v>
      </c>
      <c r="I314" s="39">
        <f t="shared" si="21"/>
        <v>100</v>
      </c>
    </row>
    <row r="315" spans="1:9" s="40" customFormat="1" x14ac:dyDescent="0.3">
      <c r="A315" s="51"/>
      <c r="B315" s="35" t="s">
        <v>81</v>
      </c>
      <c r="C315" s="36">
        <v>720100000</v>
      </c>
      <c r="D315" s="37"/>
      <c r="E315" s="38">
        <v>1500000</v>
      </c>
      <c r="F315" s="38">
        <v>1500000</v>
      </c>
      <c r="G315" s="38">
        <v>1500000</v>
      </c>
      <c r="H315" s="39">
        <f t="shared" si="20"/>
        <v>100</v>
      </c>
      <c r="I315" s="39">
        <f t="shared" si="21"/>
        <v>100</v>
      </c>
    </row>
    <row r="316" spans="1:9" s="40" customFormat="1" x14ac:dyDescent="0.3">
      <c r="A316" s="51"/>
      <c r="B316" s="35" t="s">
        <v>82</v>
      </c>
      <c r="C316" s="36">
        <v>720184170</v>
      </c>
      <c r="D316" s="37"/>
      <c r="E316" s="38">
        <v>1500000</v>
      </c>
      <c r="F316" s="38">
        <v>1500000</v>
      </c>
      <c r="G316" s="38">
        <v>1500000</v>
      </c>
      <c r="H316" s="39">
        <f t="shared" si="20"/>
        <v>100</v>
      </c>
      <c r="I316" s="39">
        <f t="shared" si="21"/>
        <v>100</v>
      </c>
    </row>
    <row r="317" spans="1:9" s="40" customFormat="1" x14ac:dyDescent="0.3">
      <c r="A317" s="51"/>
      <c r="B317" s="41" t="s">
        <v>295</v>
      </c>
      <c r="C317" s="36">
        <v>720184170</v>
      </c>
      <c r="D317" s="37">
        <v>800</v>
      </c>
      <c r="E317" s="38">
        <v>1500000</v>
      </c>
      <c r="F317" s="38">
        <v>1500000</v>
      </c>
      <c r="G317" s="38">
        <v>1500000</v>
      </c>
      <c r="H317" s="39">
        <f t="shared" si="20"/>
        <v>100</v>
      </c>
      <c r="I317" s="39">
        <f t="shared" si="21"/>
        <v>100</v>
      </c>
    </row>
    <row r="318" spans="1:9" s="40" customFormat="1" ht="31.2" x14ac:dyDescent="0.3">
      <c r="A318" s="51"/>
      <c r="B318" s="41" t="s">
        <v>357</v>
      </c>
      <c r="C318" s="36">
        <v>720184170</v>
      </c>
      <c r="D318" s="37">
        <v>810</v>
      </c>
      <c r="E318" s="38">
        <v>1500000</v>
      </c>
      <c r="F318" s="38">
        <v>1500000</v>
      </c>
      <c r="G318" s="38">
        <v>1500000</v>
      </c>
      <c r="H318" s="39">
        <f t="shared" si="20"/>
        <v>100</v>
      </c>
      <c r="I318" s="39">
        <f t="shared" si="21"/>
        <v>100</v>
      </c>
    </row>
    <row r="319" spans="1:9" s="40" customFormat="1" ht="31.2" x14ac:dyDescent="0.3">
      <c r="A319" s="51"/>
      <c r="B319" s="35" t="s">
        <v>45</v>
      </c>
      <c r="C319" s="36">
        <v>740000000</v>
      </c>
      <c r="D319" s="37"/>
      <c r="E319" s="38">
        <v>1086000</v>
      </c>
      <c r="F319" s="38">
        <v>1086000</v>
      </c>
      <c r="G319" s="38">
        <v>286000</v>
      </c>
      <c r="H319" s="39">
        <f t="shared" si="20"/>
        <v>26.335174953959484</v>
      </c>
      <c r="I319" s="39">
        <f t="shared" si="21"/>
        <v>26.335174953959484</v>
      </c>
    </row>
    <row r="320" spans="1:9" s="40" customFormat="1" ht="31.2" x14ac:dyDescent="0.3">
      <c r="A320" s="51"/>
      <c r="B320" s="35" t="s">
        <v>46</v>
      </c>
      <c r="C320" s="36">
        <v>740100000</v>
      </c>
      <c r="D320" s="37"/>
      <c r="E320" s="38">
        <v>1086000</v>
      </c>
      <c r="F320" s="38">
        <v>1086000</v>
      </c>
      <c r="G320" s="38">
        <v>286000</v>
      </c>
      <c r="H320" s="39">
        <f t="shared" si="20"/>
        <v>26.335174953959484</v>
      </c>
      <c r="I320" s="39">
        <f t="shared" si="21"/>
        <v>26.335174953959484</v>
      </c>
    </row>
    <row r="321" spans="1:9" s="40" customFormat="1" ht="31.2" x14ac:dyDescent="0.3">
      <c r="A321" s="51"/>
      <c r="B321" s="35" t="s">
        <v>83</v>
      </c>
      <c r="C321" s="36">
        <v>740184200</v>
      </c>
      <c r="D321" s="37"/>
      <c r="E321" s="38">
        <v>286000</v>
      </c>
      <c r="F321" s="38">
        <v>286000</v>
      </c>
      <c r="G321" s="38">
        <v>286000</v>
      </c>
      <c r="H321" s="39">
        <f t="shared" si="20"/>
        <v>100</v>
      </c>
      <c r="I321" s="39">
        <f t="shared" si="21"/>
        <v>100</v>
      </c>
    </row>
    <row r="322" spans="1:9" s="40" customFormat="1" x14ac:dyDescent="0.3">
      <c r="A322" s="51"/>
      <c r="B322" s="41" t="s">
        <v>339</v>
      </c>
      <c r="C322" s="36">
        <v>740184200</v>
      </c>
      <c r="D322" s="37">
        <v>200</v>
      </c>
      <c r="E322" s="38">
        <v>286000</v>
      </c>
      <c r="F322" s="38">
        <v>286000</v>
      </c>
      <c r="G322" s="38">
        <v>286000</v>
      </c>
      <c r="H322" s="39">
        <f t="shared" si="20"/>
        <v>100</v>
      </c>
      <c r="I322" s="39">
        <f t="shared" si="21"/>
        <v>100</v>
      </c>
    </row>
    <row r="323" spans="1:9" s="40" customFormat="1" x14ac:dyDescent="0.3">
      <c r="A323" s="51"/>
      <c r="B323" s="41" t="s">
        <v>300</v>
      </c>
      <c r="C323" s="36">
        <v>740184200</v>
      </c>
      <c r="D323" s="37">
        <v>240</v>
      </c>
      <c r="E323" s="38">
        <v>286000</v>
      </c>
      <c r="F323" s="38">
        <v>286000</v>
      </c>
      <c r="G323" s="38">
        <v>286000</v>
      </c>
      <c r="H323" s="39">
        <f t="shared" si="20"/>
        <v>100</v>
      </c>
      <c r="I323" s="39">
        <f t="shared" si="21"/>
        <v>100</v>
      </c>
    </row>
    <row r="324" spans="1:9" s="40" customFormat="1" ht="31.2" x14ac:dyDescent="0.3">
      <c r="A324" s="51"/>
      <c r="B324" s="35" t="s">
        <v>84</v>
      </c>
      <c r="C324" s="36" t="s">
        <v>47</v>
      </c>
      <c r="D324" s="37"/>
      <c r="E324" s="38">
        <v>800000</v>
      </c>
      <c r="F324" s="38">
        <v>800000</v>
      </c>
      <c r="G324" s="38">
        <v>0</v>
      </c>
      <c r="H324" s="39">
        <f t="shared" si="20"/>
        <v>0</v>
      </c>
      <c r="I324" s="39">
        <f t="shared" si="21"/>
        <v>0</v>
      </c>
    </row>
    <row r="325" spans="1:9" s="40" customFormat="1" x14ac:dyDescent="0.3">
      <c r="A325" s="51"/>
      <c r="B325" s="41" t="s">
        <v>339</v>
      </c>
      <c r="C325" s="36" t="s">
        <v>47</v>
      </c>
      <c r="D325" s="37">
        <v>200</v>
      </c>
      <c r="E325" s="38">
        <v>800000</v>
      </c>
      <c r="F325" s="38">
        <v>800000</v>
      </c>
      <c r="G325" s="38">
        <v>0</v>
      </c>
      <c r="H325" s="39">
        <f t="shared" si="20"/>
        <v>0</v>
      </c>
      <c r="I325" s="39">
        <f t="shared" si="21"/>
        <v>0</v>
      </c>
    </row>
    <row r="326" spans="1:9" s="40" customFormat="1" x14ac:dyDescent="0.3">
      <c r="A326" s="51"/>
      <c r="B326" s="41" t="s">
        <v>300</v>
      </c>
      <c r="C326" s="36" t="s">
        <v>47</v>
      </c>
      <c r="D326" s="37">
        <v>240</v>
      </c>
      <c r="E326" s="38">
        <v>800000</v>
      </c>
      <c r="F326" s="38">
        <v>800000</v>
      </c>
      <c r="G326" s="38">
        <v>0</v>
      </c>
      <c r="H326" s="39">
        <f t="shared" si="20"/>
        <v>0</v>
      </c>
      <c r="I326" s="39">
        <f t="shared" si="21"/>
        <v>0</v>
      </c>
    </row>
    <row r="327" spans="1:9" s="40" customFormat="1" x14ac:dyDescent="0.3">
      <c r="A327" s="51"/>
      <c r="B327" s="35" t="s">
        <v>85</v>
      </c>
      <c r="C327" s="36">
        <v>750000000</v>
      </c>
      <c r="D327" s="37"/>
      <c r="E327" s="38">
        <v>154000</v>
      </c>
      <c r="F327" s="38">
        <v>154000</v>
      </c>
      <c r="G327" s="38">
        <v>0</v>
      </c>
      <c r="H327" s="39">
        <f t="shared" si="20"/>
        <v>0</v>
      </c>
      <c r="I327" s="39">
        <f t="shared" si="21"/>
        <v>0</v>
      </c>
    </row>
    <row r="328" spans="1:9" s="40" customFormat="1" x14ac:dyDescent="0.3">
      <c r="A328" s="51"/>
      <c r="B328" s="35" t="s">
        <v>86</v>
      </c>
      <c r="C328" s="36">
        <v>750100000</v>
      </c>
      <c r="D328" s="37"/>
      <c r="E328" s="38">
        <v>154000</v>
      </c>
      <c r="F328" s="38">
        <v>154000</v>
      </c>
      <c r="G328" s="38">
        <v>0</v>
      </c>
      <c r="H328" s="39">
        <f t="shared" si="20"/>
        <v>0</v>
      </c>
      <c r="I328" s="39">
        <f t="shared" si="21"/>
        <v>0</v>
      </c>
    </row>
    <row r="329" spans="1:9" s="40" customFormat="1" x14ac:dyDescent="0.3">
      <c r="A329" s="51"/>
      <c r="B329" s="35" t="s">
        <v>319</v>
      </c>
      <c r="C329" s="36">
        <v>750199990</v>
      </c>
      <c r="D329" s="37"/>
      <c r="E329" s="38">
        <v>154000</v>
      </c>
      <c r="F329" s="38">
        <v>154000</v>
      </c>
      <c r="G329" s="38">
        <v>0</v>
      </c>
      <c r="H329" s="39">
        <f t="shared" si="20"/>
        <v>0</v>
      </c>
      <c r="I329" s="39">
        <f t="shared" si="21"/>
        <v>0</v>
      </c>
    </row>
    <row r="330" spans="1:9" s="40" customFormat="1" x14ac:dyDescent="0.3">
      <c r="A330" s="51"/>
      <c r="B330" s="41" t="s">
        <v>339</v>
      </c>
      <c r="C330" s="36">
        <v>750199990</v>
      </c>
      <c r="D330" s="37">
        <v>200</v>
      </c>
      <c r="E330" s="38">
        <v>154000</v>
      </c>
      <c r="F330" s="38">
        <v>154000</v>
      </c>
      <c r="G330" s="38">
        <v>0</v>
      </c>
      <c r="H330" s="39">
        <f t="shared" si="20"/>
        <v>0</v>
      </c>
      <c r="I330" s="39">
        <f t="shared" si="21"/>
        <v>0</v>
      </c>
    </row>
    <row r="331" spans="1:9" s="40" customFormat="1" x14ac:dyDescent="0.3">
      <c r="A331" s="51"/>
      <c r="B331" s="41" t="s">
        <v>300</v>
      </c>
      <c r="C331" s="36">
        <v>750199990</v>
      </c>
      <c r="D331" s="37">
        <v>240</v>
      </c>
      <c r="E331" s="38">
        <v>154000</v>
      </c>
      <c r="F331" s="38">
        <v>154000</v>
      </c>
      <c r="G331" s="38">
        <v>0</v>
      </c>
      <c r="H331" s="39">
        <f t="shared" si="20"/>
        <v>0</v>
      </c>
      <c r="I331" s="39">
        <f t="shared" si="21"/>
        <v>0</v>
      </c>
    </row>
    <row r="332" spans="1:9" s="40" customFormat="1" ht="31.2" x14ac:dyDescent="0.3">
      <c r="A332" s="51"/>
      <c r="B332" s="35" t="s">
        <v>87</v>
      </c>
      <c r="C332" s="36">
        <v>800000000</v>
      </c>
      <c r="D332" s="37"/>
      <c r="E332" s="38">
        <v>89862700</v>
      </c>
      <c r="F332" s="38">
        <v>106492353.5</v>
      </c>
      <c r="G332" s="38">
        <v>14782177.99</v>
      </c>
      <c r="H332" s="39">
        <f t="shared" ref="H332:H397" si="22">G332/E332*100</f>
        <v>16.449737199082602</v>
      </c>
      <c r="I332" s="39">
        <f t="shared" si="21"/>
        <v>13.880975961339798</v>
      </c>
    </row>
    <row r="333" spans="1:9" s="40" customFormat="1" x14ac:dyDescent="0.3">
      <c r="A333" s="51"/>
      <c r="B333" s="35" t="s">
        <v>88</v>
      </c>
      <c r="C333" s="36">
        <v>810000000</v>
      </c>
      <c r="D333" s="37"/>
      <c r="E333" s="38">
        <v>1250000</v>
      </c>
      <c r="F333" s="38">
        <v>1250000</v>
      </c>
      <c r="G333" s="38">
        <v>0</v>
      </c>
      <c r="H333" s="39">
        <f t="shared" si="22"/>
        <v>0</v>
      </c>
      <c r="I333" s="39">
        <f t="shared" si="21"/>
        <v>0</v>
      </c>
    </row>
    <row r="334" spans="1:9" s="40" customFormat="1" x14ac:dyDescent="0.3">
      <c r="A334" s="51"/>
      <c r="B334" s="35" t="s">
        <v>89</v>
      </c>
      <c r="C334" s="36">
        <v>810100000</v>
      </c>
      <c r="D334" s="37"/>
      <c r="E334" s="38">
        <v>1250000</v>
      </c>
      <c r="F334" s="38">
        <v>1250000</v>
      </c>
      <c r="G334" s="38">
        <v>0</v>
      </c>
      <c r="H334" s="39">
        <f t="shared" si="22"/>
        <v>0</v>
      </c>
      <c r="I334" s="39">
        <f t="shared" si="21"/>
        <v>0</v>
      </c>
    </row>
    <row r="335" spans="1:9" s="40" customFormat="1" x14ac:dyDescent="0.3">
      <c r="A335" s="51"/>
      <c r="B335" s="35" t="s">
        <v>319</v>
      </c>
      <c r="C335" s="36">
        <v>810199990</v>
      </c>
      <c r="D335" s="37"/>
      <c r="E335" s="38">
        <v>1250000</v>
      </c>
      <c r="F335" s="38">
        <v>1250000</v>
      </c>
      <c r="G335" s="38">
        <v>0</v>
      </c>
      <c r="H335" s="39">
        <f t="shared" si="22"/>
        <v>0</v>
      </c>
      <c r="I335" s="39">
        <f t="shared" si="21"/>
        <v>0</v>
      </c>
    </row>
    <row r="336" spans="1:9" s="40" customFormat="1" x14ac:dyDescent="0.3">
      <c r="A336" s="51"/>
      <c r="B336" s="41" t="s">
        <v>339</v>
      </c>
      <c r="C336" s="36">
        <v>810199990</v>
      </c>
      <c r="D336" s="37">
        <v>200</v>
      </c>
      <c r="E336" s="38">
        <v>1250000</v>
      </c>
      <c r="F336" s="38">
        <v>1250000</v>
      </c>
      <c r="G336" s="38">
        <v>0</v>
      </c>
      <c r="H336" s="39">
        <f t="shared" si="22"/>
        <v>0</v>
      </c>
      <c r="I336" s="39">
        <f t="shared" si="21"/>
        <v>0</v>
      </c>
    </row>
    <row r="337" spans="1:9" s="40" customFormat="1" x14ac:dyDescent="0.3">
      <c r="A337" s="51"/>
      <c r="B337" s="41" t="s">
        <v>300</v>
      </c>
      <c r="C337" s="36">
        <v>810199990</v>
      </c>
      <c r="D337" s="37">
        <v>240</v>
      </c>
      <c r="E337" s="38">
        <v>1250000</v>
      </c>
      <c r="F337" s="38">
        <v>1250000</v>
      </c>
      <c r="G337" s="38">
        <v>0</v>
      </c>
      <c r="H337" s="39">
        <f t="shared" si="22"/>
        <v>0</v>
      </c>
      <c r="I337" s="39">
        <f t="shared" si="21"/>
        <v>0</v>
      </c>
    </row>
    <row r="338" spans="1:9" s="40" customFormat="1" x14ac:dyDescent="0.3">
      <c r="A338" s="51"/>
      <c r="B338" s="35" t="s">
        <v>90</v>
      </c>
      <c r="C338" s="36">
        <v>820000000</v>
      </c>
      <c r="D338" s="37"/>
      <c r="E338" s="38">
        <v>59207600</v>
      </c>
      <c r="F338" s="38">
        <v>75837253.5</v>
      </c>
      <c r="G338" s="38">
        <v>7429044</v>
      </c>
      <c r="H338" s="39">
        <f t="shared" si="22"/>
        <v>12.547449989528372</v>
      </c>
      <c r="I338" s="39">
        <f t="shared" si="21"/>
        <v>9.7960351372693104</v>
      </c>
    </row>
    <row r="339" spans="1:9" s="40" customFormat="1" ht="31.2" x14ac:dyDescent="0.3">
      <c r="A339" s="51"/>
      <c r="B339" s="35" t="s">
        <v>91</v>
      </c>
      <c r="C339" s="36">
        <v>820100000</v>
      </c>
      <c r="D339" s="37"/>
      <c r="E339" s="38">
        <v>32588600</v>
      </c>
      <c r="F339" s="38">
        <v>38611608.299999997</v>
      </c>
      <c r="G339" s="38">
        <v>1759369</v>
      </c>
      <c r="H339" s="39">
        <f t="shared" si="22"/>
        <v>5.3987253211245649</v>
      </c>
      <c r="I339" s="39">
        <f t="shared" si="21"/>
        <v>4.5565804623580011</v>
      </c>
    </row>
    <row r="340" spans="1:9" s="40" customFormat="1" x14ac:dyDescent="0.3">
      <c r="A340" s="51"/>
      <c r="B340" s="35" t="s">
        <v>92</v>
      </c>
      <c r="C340" s="36">
        <v>820141110</v>
      </c>
      <c r="D340" s="37"/>
      <c r="E340" s="38">
        <v>6269000</v>
      </c>
      <c r="F340" s="38">
        <v>8169000</v>
      </c>
      <c r="G340" s="38">
        <v>1280000</v>
      </c>
      <c r="H340" s="39">
        <f t="shared" si="22"/>
        <v>20.417929494337216</v>
      </c>
      <c r="I340" s="39">
        <f t="shared" si="21"/>
        <v>15.668992532745746</v>
      </c>
    </row>
    <row r="341" spans="1:9" s="40" customFormat="1" x14ac:dyDescent="0.3">
      <c r="A341" s="51"/>
      <c r="B341" s="41" t="s">
        <v>313</v>
      </c>
      <c r="C341" s="36">
        <v>820141110</v>
      </c>
      <c r="D341" s="37">
        <v>400</v>
      </c>
      <c r="E341" s="38">
        <v>6269000</v>
      </c>
      <c r="F341" s="38">
        <v>8169000</v>
      </c>
      <c r="G341" s="38">
        <v>1280000</v>
      </c>
      <c r="H341" s="39">
        <f t="shared" si="22"/>
        <v>20.417929494337216</v>
      </c>
      <c r="I341" s="39">
        <f t="shared" si="21"/>
        <v>15.668992532745746</v>
      </c>
    </row>
    <row r="342" spans="1:9" s="40" customFormat="1" x14ac:dyDescent="0.3">
      <c r="A342" s="51"/>
      <c r="B342" s="41" t="s">
        <v>302</v>
      </c>
      <c r="C342" s="36">
        <v>820141110</v>
      </c>
      <c r="D342" s="37">
        <v>410</v>
      </c>
      <c r="E342" s="38">
        <v>6269000</v>
      </c>
      <c r="F342" s="38">
        <v>8169000</v>
      </c>
      <c r="G342" s="38">
        <v>1280000</v>
      </c>
      <c r="H342" s="39">
        <f t="shared" si="22"/>
        <v>20.417929494337216</v>
      </c>
      <c r="I342" s="39">
        <f t="shared" si="21"/>
        <v>15.668992532745746</v>
      </c>
    </row>
    <row r="343" spans="1:9" s="40" customFormat="1" x14ac:dyDescent="0.3">
      <c r="A343" s="51"/>
      <c r="B343" s="35" t="s">
        <v>93</v>
      </c>
      <c r="C343" s="36">
        <v>820182172</v>
      </c>
      <c r="D343" s="37"/>
      <c r="E343" s="38">
        <v>21194100</v>
      </c>
      <c r="F343" s="38">
        <v>25317108.300000001</v>
      </c>
      <c r="G343" s="38">
        <v>0</v>
      </c>
      <c r="H343" s="39">
        <f t="shared" si="22"/>
        <v>0</v>
      </c>
      <c r="I343" s="39">
        <f t="shared" si="21"/>
        <v>0</v>
      </c>
    </row>
    <row r="344" spans="1:9" s="40" customFormat="1" x14ac:dyDescent="0.3">
      <c r="A344" s="51"/>
      <c r="B344" s="41" t="s">
        <v>313</v>
      </c>
      <c r="C344" s="36">
        <v>820182172</v>
      </c>
      <c r="D344" s="37">
        <v>400</v>
      </c>
      <c r="E344" s="38">
        <v>21194100</v>
      </c>
      <c r="F344" s="38">
        <v>25317108.300000001</v>
      </c>
      <c r="G344" s="38">
        <v>0</v>
      </c>
      <c r="H344" s="39">
        <f t="shared" si="22"/>
        <v>0</v>
      </c>
      <c r="I344" s="39">
        <f t="shared" si="21"/>
        <v>0</v>
      </c>
    </row>
    <row r="345" spans="1:9" s="40" customFormat="1" x14ac:dyDescent="0.3">
      <c r="A345" s="51"/>
      <c r="B345" s="41" t="s">
        <v>302</v>
      </c>
      <c r="C345" s="36">
        <v>820182172</v>
      </c>
      <c r="D345" s="37">
        <v>410</v>
      </c>
      <c r="E345" s="38">
        <v>21194100</v>
      </c>
      <c r="F345" s="38">
        <v>25317108.300000001</v>
      </c>
      <c r="G345" s="38">
        <v>0</v>
      </c>
      <c r="H345" s="39">
        <f t="shared" si="22"/>
        <v>0</v>
      </c>
      <c r="I345" s="39">
        <f t="shared" si="21"/>
        <v>0</v>
      </c>
    </row>
    <row r="346" spans="1:9" s="40" customFormat="1" x14ac:dyDescent="0.3">
      <c r="A346" s="51"/>
      <c r="B346" s="35" t="s">
        <v>319</v>
      </c>
      <c r="C346" s="36">
        <v>820199990</v>
      </c>
      <c r="D346" s="37"/>
      <c r="E346" s="38">
        <v>2506000</v>
      </c>
      <c r="F346" s="38">
        <v>2506000</v>
      </c>
      <c r="G346" s="38">
        <v>479369</v>
      </c>
      <c r="H346" s="39">
        <f t="shared" si="22"/>
        <v>19.128850758180366</v>
      </c>
      <c r="I346" s="39">
        <f t="shared" si="21"/>
        <v>19.128850758180366</v>
      </c>
    </row>
    <row r="347" spans="1:9" s="40" customFormat="1" x14ac:dyDescent="0.3">
      <c r="A347" s="51"/>
      <c r="B347" s="41" t="s">
        <v>339</v>
      </c>
      <c r="C347" s="36">
        <v>820199990</v>
      </c>
      <c r="D347" s="37">
        <v>200</v>
      </c>
      <c r="E347" s="38">
        <v>2506000</v>
      </c>
      <c r="F347" s="38">
        <v>2506000</v>
      </c>
      <c r="G347" s="38">
        <v>479369</v>
      </c>
      <c r="H347" s="39">
        <f t="shared" si="22"/>
        <v>19.128850758180366</v>
      </c>
      <c r="I347" s="39">
        <f t="shared" si="21"/>
        <v>19.128850758180366</v>
      </c>
    </row>
    <row r="348" spans="1:9" s="40" customFormat="1" x14ac:dyDescent="0.3">
      <c r="A348" s="51"/>
      <c r="B348" s="41" t="s">
        <v>300</v>
      </c>
      <c r="C348" s="36">
        <v>820199990</v>
      </c>
      <c r="D348" s="37">
        <v>240</v>
      </c>
      <c r="E348" s="38">
        <v>2506000</v>
      </c>
      <c r="F348" s="38">
        <v>2506000</v>
      </c>
      <c r="G348" s="38">
        <v>479369</v>
      </c>
      <c r="H348" s="39">
        <f t="shared" si="22"/>
        <v>19.128850758180366</v>
      </c>
      <c r="I348" s="39">
        <f t="shared" si="21"/>
        <v>19.128850758180366</v>
      </c>
    </row>
    <row r="349" spans="1:9" s="40" customFormat="1" ht="31.2" x14ac:dyDescent="0.3">
      <c r="A349" s="51"/>
      <c r="B349" s="35" t="s">
        <v>94</v>
      </c>
      <c r="C349" s="36" t="s">
        <v>48</v>
      </c>
      <c r="D349" s="37"/>
      <c r="E349" s="38">
        <v>2619500</v>
      </c>
      <c r="F349" s="38">
        <v>2619500</v>
      </c>
      <c r="G349" s="38">
        <v>0</v>
      </c>
      <c r="H349" s="39">
        <f t="shared" si="22"/>
        <v>0</v>
      </c>
      <c r="I349" s="39">
        <f t="shared" si="21"/>
        <v>0</v>
      </c>
    </row>
    <row r="350" spans="1:9" s="40" customFormat="1" x14ac:dyDescent="0.3">
      <c r="A350" s="51"/>
      <c r="B350" s="41" t="s">
        <v>313</v>
      </c>
      <c r="C350" s="36" t="s">
        <v>48</v>
      </c>
      <c r="D350" s="37">
        <v>400</v>
      </c>
      <c r="E350" s="38">
        <v>2619500</v>
      </c>
      <c r="F350" s="38">
        <v>2619500</v>
      </c>
      <c r="G350" s="38">
        <v>0</v>
      </c>
      <c r="H350" s="39">
        <f t="shared" si="22"/>
        <v>0</v>
      </c>
      <c r="I350" s="39">
        <f t="shared" si="21"/>
        <v>0</v>
      </c>
    </row>
    <row r="351" spans="1:9" s="40" customFormat="1" x14ac:dyDescent="0.3">
      <c r="A351" s="51"/>
      <c r="B351" s="41" t="s">
        <v>302</v>
      </c>
      <c r="C351" s="36" t="s">
        <v>48</v>
      </c>
      <c r="D351" s="37">
        <v>410</v>
      </c>
      <c r="E351" s="38">
        <v>2619500</v>
      </c>
      <c r="F351" s="38">
        <v>2619500</v>
      </c>
      <c r="G351" s="38">
        <v>0</v>
      </c>
      <c r="H351" s="39">
        <f t="shared" si="22"/>
        <v>0</v>
      </c>
      <c r="I351" s="39">
        <f t="shared" si="21"/>
        <v>0</v>
      </c>
    </row>
    <row r="352" spans="1:9" s="40" customFormat="1" ht="31.2" x14ac:dyDescent="0.3">
      <c r="A352" s="51"/>
      <c r="B352" s="35" t="s">
        <v>95</v>
      </c>
      <c r="C352" s="36">
        <v>820200000</v>
      </c>
      <c r="D352" s="37"/>
      <c r="E352" s="38">
        <v>2946900</v>
      </c>
      <c r="F352" s="38">
        <v>2946900</v>
      </c>
      <c r="G352" s="38">
        <v>0</v>
      </c>
      <c r="H352" s="39">
        <f t="shared" si="22"/>
        <v>0</v>
      </c>
      <c r="I352" s="39">
        <f t="shared" si="21"/>
        <v>0</v>
      </c>
    </row>
    <row r="353" spans="1:9" s="40" customFormat="1" ht="31.2" x14ac:dyDescent="0.3">
      <c r="A353" s="51"/>
      <c r="B353" s="35" t="s">
        <v>96</v>
      </c>
      <c r="C353" s="36" t="s">
        <v>49</v>
      </c>
      <c r="D353" s="37"/>
      <c r="E353" s="38">
        <v>2946900</v>
      </c>
      <c r="F353" s="38">
        <v>2946900</v>
      </c>
      <c r="G353" s="38">
        <v>0</v>
      </c>
      <c r="H353" s="39">
        <f t="shared" si="22"/>
        <v>0</v>
      </c>
      <c r="I353" s="39">
        <f t="shared" si="21"/>
        <v>0</v>
      </c>
    </row>
    <row r="354" spans="1:9" s="40" customFormat="1" x14ac:dyDescent="0.3">
      <c r="A354" s="51"/>
      <c r="B354" s="41" t="s">
        <v>313</v>
      </c>
      <c r="C354" s="36" t="s">
        <v>49</v>
      </c>
      <c r="D354" s="37">
        <v>400</v>
      </c>
      <c r="E354" s="38">
        <v>2946900</v>
      </c>
      <c r="F354" s="38">
        <v>2946900</v>
      </c>
      <c r="G354" s="38">
        <v>0</v>
      </c>
      <c r="H354" s="39">
        <f t="shared" si="22"/>
        <v>0</v>
      </c>
      <c r="I354" s="39">
        <f t="shared" si="21"/>
        <v>0</v>
      </c>
    </row>
    <row r="355" spans="1:9" s="40" customFormat="1" x14ac:dyDescent="0.3">
      <c r="A355" s="51"/>
      <c r="B355" s="41" t="s">
        <v>302</v>
      </c>
      <c r="C355" s="36" t="s">
        <v>49</v>
      </c>
      <c r="D355" s="37">
        <v>410</v>
      </c>
      <c r="E355" s="38">
        <v>2946900</v>
      </c>
      <c r="F355" s="38">
        <v>2946900</v>
      </c>
      <c r="G355" s="38">
        <v>0</v>
      </c>
      <c r="H355" s="39">
        <f t="shared" si="22"/>
        <v>0</v>
      </c>
      <c r="I355" s="39">
        <f t="shared" si="21"/>
        <v>0</v>
      </c>
    </row>
    <row r="356" spans="1:9" s="40" customFormat="1" x14ac:dyDescent="0.3">
      <c r="A356" s="51"/>
      <c r="B356" s="35" t="s">
        <v>97</v>
      </c>
      <c r="C356" s="36">
        <v>820300000</v>
      </c>
      <c r="D356" s="37"/>
      <c r="E356" s="38">
        <v>23672100</v>
      </c>
      <c r="F356" s="38">
        <v>34278745.200000003</v>
      </c>
      <c r="G356" s="38">
        <v>5669675</v>
      </c>
      <c r="H356" s="39">
        <f t="shared" si="22"/>
        <v>23.950874658353083</v>
      </c>
      <c r="I356" s="39">
        <f t="shared" si="21"/>
        <v>16.53991406896656</v>
      </c>
    </row>
    <row r="357" spans="1:9" s="40" customFormat="1" x14ac:dyDescent="0.3">
      <c r="A357" s="51"/>
      <c r="B357" s="35" t="s">
        <v>93</v>
      </c>
      <c r="C357" s="36">
        <v>820382173</v>
      </c>
      <c r="D357" s="37"/>
      <c r="E357" s="38">
        <v>21068200</v>
      </c>
      <c r="F357" s="38">
        <v>31674845.199999999</v>
      </c>
      <c r="G357" s="38">
        <v>5070036.33</v>
      </c>
      <c r="H357" s="39">
        <f t="shared" si="22"/>
        <v>24.064876591260763</v>
      </c>
      <c r="I357" s="39">
        <f t="shared" si="21"/>
        <v>16.006507049953949</v>
      </c>
    </row>
    <row r="358" spans="1:9" s="40" customFormat="1" x14ac:dyDescent="0.3">
      <c r="A358" s="51"/>
      <c r="B358" s="41" t="s">
        <v>293</v>
      </c>
      <c r="C358" s="36">
        <v>820382173</v>
      </c>
      <c r="D358" s="37">
        <v>300</v>
      </c>
      <c r="E358" s="38">
        <v>21068200</v>
      </c>
      <c r="F358" s="38">
        <v>31674845.199999999</v>
      </c>
      <c r="G358" s="38">
        <v>5070036.33</v>
      </c>
      <c r="H358" s="39">
        <f t="shared" si="22"/>
        <v>24.064876591260763</v>
      </c>
      <c r="I358" s="39">
        <f t="shared" si="21"/>
        <v>16.006507049953949</v>
      </c>
    </row>
    <row r="359" spans="1:9" s="40" customFormat="1" x14ac:dyDescent="0.3">
      <c r="A359" s="51"/>
      <c r="B359" s="41" t="s">
        <v>294</v>
      </c>
      <c r="C359" s="36">
        <v>820382173</v>
      </c>
      <c r="D359" s="37">
        <v>320</v>
      </c>
      <c r="E359" s="38">
        <v>21068200</v>
      </c>
      <c r="F359" s="38">
        <v>31674845.199999999</v>
      </c>
      <c r="G359" s="38">
        <v>5070036.33</v>
      </c>
      <c r="H359" s="39">
        <f t="shared" si="22"/>
        <v>24.064876591260763</v>
      </c>
      <c r="I359" s="39">
        <f t="shared" si="21"/>
        <v>16.006507049953949</v>
      </c>
    </row>
    <row r="360" spans="1:9" s="40" customFormat="1" ht="31.2" x14ac:dyDescent="0.3">
      <c r="A360" s="51"/>
      <c r="B360" s="35" t="s">
        <v>94</v>
      </c>
      <c r="C360" s="36" t="s">
        <v>50</v>
      </c>
      <c r="D360" s="37"/>
      <c r="E360" s="38">
        <v>2603900</v>
      </c>
      <c r="F360" s="38">
        <v>2603900</v>
      </c>
      <c r="G360" s="38">
        <v>599638.67000000004</v>
      </c>
      <c r="H360" s="39">
        <f t="shared" si="22"/>
        <v>23.028483044663776</v>
      </c>
      <c r="I360" s="39">
        <f t="shared" si="21"/>
        <v>23.028483044663776</v>
      </c>
    </row>
    <row r="361" spans="1:9" s="40" customFormat="1" x14ac:dyDescent="0.3">
      <c r="A361" s="51"/>
      <c r="B361" s="41" t="s">
        <v>293</v>
      </c>
      <c r="C361" s="36" t="s">
        <v>50</v>
      </c>
      <c r="D361" s="37">
        <v>300</v>
      </c>
      <c r="E361" s="38">
        <v>2603900</v>
      </c>
      <c r="F361" s="38">
        <v>2603900</v>
      </c>
      <c r="G361" s="38">
        <v>599638.67000000004</v>
      </c>
      <c r="H361" s="39">
        <f t="shared" si="22"/>
        <v>23.028483044663776</v>
      </c>
      <c r="I361" s="39">
        <f t="shared" si="21"/>
        <v>23.028483044663776</v>
      </c>
    </row>
    <row r="362" spans="1:9" s="40" customFormat="1" x14ac:dyDescent="0.3">
      <c r="A362" s="51"/>
      <c r="B362" s="41" t="s">
        <v>294</v>
      </c>
      <c r="C362" s="36" t="s">
        <v>50</v>
      </c>
      <c r="D362" s="37">
        <v>320</v>
      </c>
      <c r="E362" s="38">
        <v>2603900</v>
      </c>
      <c r="F362" s="38">
        <v>2603900</v>
      </c>
      <c r="G362" s="38">
        <v>599638.67000000004</v>
      </c>
      <c r="H362" s="39">
        <f t="shared" si="22"/>
        <v>23.028483044663776</v>
      </c>
      <c r="I362" s="39">
        <f t="shared" si="21"/>
        <v>23.028483044663776</v>
      </c>
    </row>
    <row r="363" spans="1:9" s="40" customFormat="1" ht="31.2" x14ac:dyDescent="0.3">
      <c r="A363" s="51"/>
      <c r="B363" s="35" t="s">
        <v>98</v>
      </c>
      <c r="C363" s="36">
        <v>830000000</v>
      </c>
      <c r="D363" s="37"/>
      <c r="E363" s="38">
        <v>3082000</v>
      </c>
      <c r="F363" s="38">
        <v>3082000</v>
      </c>
      <c r="G363" s="38">
        <v>0</v>
      </c>
      <c r="H363" s="39">
        <f t="shared" si="22"/>
        <v>0</v>
      </c>
      <c r="I363" s="39">
        <f t="shared" si="21"/>
        <v>0</v>
      </c>
    </row>
    <row r="364" spans="1:9" s="40" customFormat="1" ht="46.8" x14ac:dyDescent="0.3">
      <c r="A364" s="51"/>
      <c r="B364" s="35" t="s">
        <v>99</v>
      </c>
      <c r="C364" s="36">
        <v>830100000</v>
      </c>
      <c r="D364" s="37"/>
      <c r="E364" s="38">
        <v>2225300</v>
      </c>
      <c r="F364" s="38">
        <v>2225300</v>
      </c>
      <c r="G364" s="38">
        <v>0</v>
      </c>
      <c r="H364" s="39">
        <f t="shared" si="22"/>
        <v>0</v>
      </c>
      <c r="I364" s="39">
        <f t="shared" si="21"/>
        <v>0</v>
      </c>
    </row>
    <row r="365" spans="1:9" s="40" customFormat="1" ht="46.8" x14ac:dyDescent="0.3">
      <c r="A365" s="51"/>
      <c r="B365" s="35" t="s">
        <v>100</v>
      </c>
      <c r="C365" s="36">
        <v>830151350</v>
      </c>
      <c r="D365" s="37"/>
      <c r="E365" s="38">
        <v>2225300</v>
      </c>
      <c r="F365" s="38">
        <v>2225300</v>
      </c>
      <c r="G365" s="38">
        <v>0</v>
      </c>
      <c r="H365" s="39">
        <f t="shared" si="22"/>
        <v>0</v>
      </c>
      <c r="I365" s="39">
        <f t="shared" si="21"/>
        <v>0</v>
      </c>
    </row>
    <row r="366" spans="1:9" s="40" customFormat="1" x14ac:dyDescent="0.3">
      <c r="A366" s="51"/>
      <c r="B366" s="41" t="s">
        <v>293</v>
      </c>
      <c r="C366" s="36">
        <v>830151350</v>
      </c>
      <c r="D366" s="37">
        <v>300</v>
      </c>
      <c r="E366" s="38">
        <v>2225300</v>
      </c>
      <c r="F366" s="38">
        <v>2225300</v>
      </c>
      <c r="G366" s="38">
        <v>0</v>
      </c>
      <c r="H366" s="39">
        <f t="shared" si="22"/>
        <v>0</v>
      </c>
      <c r="I366" s="39">
        <f t="shared" si="21"/>
        <v>0</v>
      </c>
    </row>
    <row r="367" spans="1:9" s="40" customFormat="1" x14ac:dyDescent="0.3">
      <c r="A367" s="51"/>
      <c r="B367" s="41" t="s">
        <v>294</v>
      </c>
      <c r="C367" s="36">
        <v>830151350</v>
      </c>
      <c r="D367" s="37">
        <v>320</v>
      </c>
      <c r="E367" s="38">
        <v>2225300</v>
      </c>
      <c r="F367" s="38">
        <v>2225300</v>
      </c>
      <c r="G367" s="38">
        <v>0</v>
      </c>
      <c r="H367" s="39">
        <f t="shared" si="22"/>
        <v>0</v>
      </c>
      <c r="I367" s="39">
        <f t="shared" si="21"/>
        <v>0</v>
      </c>
    </row>
    <row r="368" spans="1:9" s="40" customFormat="1" ht="31.2" x14ac:dyDescent="0.3">
      <c r="A368" s="51"/>
      <c r="B368" s="35" t="s">
        <v>101</v>
      </c>
      <c r="C368" s="36">
        <v>830200000</v>
      </c>
      <c r="D368" s="37"/>
      <c r="E368" s="38">
        <v>831600</v>
      </c>
      <c r="F368" s="38">
        <v>831600</v>
      </c>
      <c r="G368" s="38">
        <v>0</v>
      </c>
      <c r="H368" s="39">
        <f t="shared" si="22"/>
        <v>0</v>
      </c>
      <c r="I368" s="39">
        <f t="shared" si="21"/>
        <v>0</v>
      </c>
    </row>
    <row r="369" spans="1:9" s="40" customFormat="1" ht="31.2" x14ac:dyDescent="0.3">
      <c r="A369" s="51"/>
      <c r="B369" s="35" t="s">
        <v>102</v>
      </c>
      <c r="C369" s="36" t="s">
        <v>51</v>
      </c>
      <c r="D369" s="37"/>
      <c r="E369" s="38">
        <v>41600</v>
      </c>
      <c r="F369" s="38">
        <v>41600</v>
      </c>
      <c r="G369" s="38">
        <v>0</v>
      </c>
      <c r="H369" s="39">
        <f t="shared" si="22"/>
        <v>0</v>
      </c>
      <c r="I369" s="39">
        <f t="shared" si="21"/>
        <v>0</v>
      </c>
    </row>
    <row r="370" spans="1:9" s="40" customFormat="1" x14ac:dyDescent="0.3">
      <c r="A370" s="51"/>
      <c r="B370" s="41" t="s">
        <v>293</v>
      </c>
      <c r="C370" s="36" t="s">
        <v>51</v>
      </c>
      <c r="D370" s="37">
        <v>300</v>
      </c>
      <c r="E370" s="38">
        <v>41600</v>
      </c>
      <c r="F370" s="38">
        <v>41600</v>
      </c>
      <c r="G370" s="38">
        <v>0</v>
      </c>
      <c r="H370" s="39">
        <f t="shared" si="22"/>
        <v>0</v>
      </c>
      <c r="I370" s="39">
        <f t="shared" si="21"/>
        <v>0</v>
      </c>
    </row>
    <row r="371" spans="1:9" s="40" customFormat="1" x14ac:dyDescent="0.3">
      <c r="A371" s="51"/>
      <c r="B371" s="41" t="s">
        <v>294</v>
      </c>
      <c r="C371" s="36" t="s">
        <v>51</v>
      </c>
      <c r="D371" s="37">
        <v>320</v>
      </c>
      <c r="E371" s="38">
        <v>41600</v>
      </c>
      <c r="F371" s="38">
        <v>41600</v>
      </c>
      <c r="G371" s="38">
        <v>0</v>
      </c>
      <c r="H371" s="39">
        <f t="shared" si="22"/>
        <v>0</v>
      </c>
      <c r="I371" s="39">
        <f t="shared" si="21"/>
        <v>0</v>
      </c>
    </row>
    <row r="372" spans="1:9" s="40" customFormat="1" ht="31.2" x14ac:dyDescent="0.3">
      <c r="A372" s="51"/>
      <c r="B372" s="35" t="s">
        <v>103</v>
      </c>
      <c r="C372" s="36" t="s">
        <v>52</v>
      </c>
      <c r="D372" s="37"/>
      <c r="E372" s="38">
        <v>790000</v>
      </c>
      <c r="F372" s="38">
        <v>790000</v>
      </c>
      <c r="G372" s="38">
        <v>0</v>
      </c>
      <c r="H372" s="39">
        <f t="shared" si="22"/>
        <v>0</v>
      </c>
      <c r="I372" s="39">
        <f t="shared" si="21"/>
        <v>0</v>
      </c>
    </row>
    <row r="373" spans="1:9" s="40" customFormat="1" x14ac:dyDescent="0.3">
      <c r="A373" s="51"/>
      <c r="B373" s="41" t="s">
        <v>293</v>
      </c>
      <c r="C373" s="36" t="s">
        <v>52</v>
      </c>
      <c r="D373" s="37">
        <v>300</v>
      </c>
      <c r="E373" s="38">
        <v>790000</v>
      </c>
      <c r="F373" s="38">
        <v>790000</v>
      </c>
      <c r="G373" s="38">
        <v>0</v>
      </c>
      <c r="H373" s="39">
        <f t="shared" si="22"/>
        <v>0</v>
      </c>
      <c r="I373" s="39">
        <f t="shared" ref="I373:I442" si="23">G373/F373*100</f>
        <v>0</v>
      </c>
    </row>
    <row r="374" spans="1:9" s="40" customFormat="1" x14ac:dyDescent="0.3">
      <c r="A374" s="51"/>
      <c r="B374" s="41" t="s">
        <v>294</v>
      </c>
      <c r="C374" s="36" t="s">
        <v>52</v>
      </c>
      <c r="D374" s="37">
        <v>320</v>
      </c>
      <c r="E374" s="38">
        <v>790000</v>
      </c>
      <c r="F374" s="38">
        <v>790000</v>
      </c>
      <c r="G374" s="38">
        <v>0</v>
      </c>
      <c r="H374" s="39">
        <f t="shared" si="22"/>
        <v>0</v>
      </c>
      <c r="I374" s="39">
        <f t="shared" si="23"/>
        <v>0</v>
      </c>
    </row>
    <row r="375" spans="1:9" s="40" customFormat="1" ht="78" x14ac:dyDescent="0.3">
      <c r="A375" s="51"/>
      <c r="B375" s="35" t="s">
        <v>104</v>
      </c>
      <c r="C375" s="36">
        <v>830400000</v>
      </c>
      <c r="D375" s="37"/>
      <c r="E375" s="38">
        <v>25100</v>
      </c>
      <c r="F375" s="38">
        <v>25100</v>
      </c>
      <c r="G375" s="38">
        <v>0</v>
      </c>
      <c r="H375" s="39">
        <f t="shared" si="22"/>
        <v>0</v>
      </c>
      <c r="I375" s="39">
        <f t="shared" si="23"/>
        <v>0</v>
      </c>
    </row>
    <row r="376" spans="1:9" s="40" customFormat="1" ht="78" x14ac:dyDescent="0.3">
      <c r="A376" s="51"/>
      <c r="B376" s="35" t="s">
        <v>105</v>
      </c>
      <c r="C376" s="36">
        <v>830484220</v>
      </c>
      <c r="D376" s="37"/>
      <c r="E376" s="38">
        <v>25100</v>
      </c>
      <c r="F376" s="38">
        <v>25100</v>
      </c>
      <c r="G376" s="38">
        <v>0</v>
      </c>
      <c r="H376" s="39">
        <f t="shared" si="22"/>
        <v>0</v>
      </c>
      <c r="I376" s="39">
        <f t="shared" si="23"/>
        <v>0</v>
      </c>
    </row>
    <row r="377" spans="1:9" s="40" customFormat="1" ht="46.8" x14ac:dyDescent="0.3">
      <c r="A377" s="51"/>
      <c r="B377" s="41" t="s">
        <v>298</v>
      </c>
      <c r="C377" s="36">
        <v>830484220</v>
      </c>
      <c r="D377" s="37">
        <v>100</v>
      </c>
      <c r="E377" s="38">
        <v>25100</v>
      </c>
      <c r="F377" s="38">
        <v>25100</v>
      </c>
      <c r="G377" s="38">
        <v>0</v>
      </c>
      <c r="H377" s="39">
        <f t="shared" si="22"/>
        <v>0</v>
      </c>
      <c r="I377" s="39">
        <f t="shared" si="23"/>
        <v>0</v>
      </c>
    </row>
    <row r="378" spans="1:9" s="40" customFormat="1" x14ac:dyDescent="0.3">
      <c r="A378" s="51"/>
      <c r="B378" s="41" t="s">
        <v>299</v>
      </c>
      <c r="C378" s="36">
        <v>830484220</v>
      </c>
      <c r="D378" s="37">
        <v>120</v>
      </c>
      <c r="E378" s="38">
        <v>25100</v>
      </c>
      <c r="F378" s="38">
        <v>25100</v>
      </c>
      <c r="G378" s="38">
        <v>0</v>
      </c>
      <c r="H378" s="39">
        <f t="shared" si="22"/>
        <v>0</v>
      </c>
      <c r="I378" s="39">
        <f t="shared" si="23"/>
        <v>0</v>
      </c>
    </row>
    <row r="379" spans="1:9" s="40" customFormat="1" ht="31.2" x14ac:dyDescent="0.3">
      <c r="A379" s="51"/>
      <c r="B379" s="35" t="s">
        <v>106</v>
      </c>
      <c r="C379" s="36">
        <v>840000000</v>
      </c>
      <c r="D379" s="37"/>
      <c r="E379" s="38">
        <v>26323100</v>
      </c>
      <c r="F379" s="38">
        <v>26323100</v>
      </c>
      <c r="G379" s="38">
        <v>7353133.9900000002</v>
      </c>
      <c r="H379" s="39">
        <f t="shared" si="22"/>
        <v>27.934149055392414</v>
      </c>
      <c r="I379" s="39">
        <f t="shared" si="23"/>
        <v>27.934149055392414</v>
      </c>
    </row>
    <row r="380" spans="1:9" s="40" customFormat="1" ht="31.2" x14ac:dyDescent="0.3">
      <c r="A380" s="51"/>
      <c r="B380" s="35" t="s">
        <v>107</v>
      </c>
      <c r="C380" s="36">
        <v>840100000</v>
      </c>
      <c r="D380" s="37"/>
      <c r="E380" s="38">
        <v>26323100</v>
      </c>
      <c r="F380" s="38">
        <v>26323100</v>
      </c>
      <c r="G380" s="38">
        <v>7353133.9900000002</v>
      </c>
      <c r="H380" s="39">
        <f t="shared" si="22"/>
        <v>27.934149055392414</v>
      </c>
      <c r="I380" s="39">
        <f t="shared" si="23"/>
        <v>27.934149055392414</v>
      </c>
    </row>
    <row r="381" spans="1:9" s="40" customFormat="1" x14ac:dyDescent="0.3">
      <c r="A381" s="51"/>
      <c r="B381" s="35" t="s">
        <v>321</v>
      </c>
      <c r="C381" s="36">
        <v>840100590</v>
      </c>
      <c r="D381" s="37"/>
      <c r="E381" s="38">
        <v>26323100</v>
      </c>
      <c r="F381" s="38">
        <v>26323100</v>
      </c>
      <c r="G381" s="38">
        <v>7353133.9900000002</v>
      </c>
      <c r="H381" s="39">
        <f t="shared" si="22"/>
        <v>27.934149055392414</v>
      </c>
      <c r="I381" s="39">
        <f t="shared" si="23"/>
        <v>27.934149055392414</v>
      </c>
    </row>
    <row r="382" spans="1:9" s="40" customFormat="1" ht="46.8" x14ac:dyDescent="0.3">
      <c r="A382" s="51"/>
      <c r="B382" s="41" t="s">
        <v>298</v>
      </c>
      <c r="C382" s="36">
        <v>840100590</v>
      </c>
      <c r="D382" s="37">
        <v>100</v>
      </c>
      <c r="E382" s="38">
        <v>24275000</v>
      </c>
      <c r="F382" s="38">
        <v>23009553</v>
      </c>
      <c r="G382" s="38">
        <v>5832506.4000000004</v>
      </c>
      <c r="H382" s="39">
        <f t="shared" si="22"/>
        <v>24.02680288362513</v>
      </c>
      <c r="I382" s="39">
        <f t="shared" si="23"/>
        <v>25.348195160505725</v>
      </c>
    </row>
    <row r="383" spans="1:9" s="40" customFormat="1" x14ac:dyDescent="0.3">
      <c r="A383" s="51"/>
      <c r="B383" s="41" t="s">
        <v>303</v>
      </c>
      <c r="C383" s="36">
        <v>840100590</v>
      </c>
      <c r="D383" s="37">
        <v>110</v>
      </c>
      <c r="E383" s="38">
        <v>24275000</v>
      </c>
      <c r="F383" s="38">
        <v>23009553</v>
      </c>
      <c r="G383" s="38">
        <v>5832506.4000000004</v>
      </c>
      <c r="H383" s="39">
        <f t="shared" si="22"/>
        <v>24.02680288362513</v>
      </c>
      <c r="I383" s="39">
        <f t="shared" si="23"/>
        <v>25.348195160505725</v>
      </c>
    </row>
    <row r="384" spans="1:9" s="40" customFormat="1" x14ac:dyDescent="0.3">
      <c r="A384" s="51"/>
      <c r="B384" s="41" t="s">
        <v>339</v>
      </c>
      <c r="C384" s="36">
        <v>840100590</v>
      </c>
      <c r="D384" s="37">
        <v>200</v>
      </c>
      <c r="E384" s="38">
        <v>1982000</v>
      </c>
      <c r="F384" s="38">
        <v>1982000</v>
      </c>
      <c r="G384" s="38">
        <v>255180.59</v>
      </c>
      <c r="H384" s="39">
        <f t="shared" si="22"/>
        <v>12.874903632694249</v>
      </c>
      <c r="I384" s="39">
        <f t="shared" si="23"/>
        <v>12.874903632694249</v>
      </c>
    </row>
    <row r="385" spans="1:9" s="40" customFormat="1" x14ac:dyDescent="0.3">
      <c r="A385" s="51"/>
      <c r="B385" s="41" t="s">
        <v>300</v>
      </c>
      <c r="C385" s="36">
        <v>840100590</v>
      </c>
      <c r="D385" s="37">
        <v>240</v>
      </c>
      <c r="E385" s="38">
        <v>1982000</v>
      </c>
      <c r="F385" s="38">
        <v>1982000</v>
      </c>
      <c r="G385" s="38">
        <v>255180.59</v>
      </c>
      <c r="H385" s="39">
        <f t="shared" si="22"/>
        <v>12.874903632694249</v>
      </c>
      <c r="I385" s="39">
        <f t="shared" si="23"/>
        <v>12.874903632694249</v>
      </c>
    </row>
    <row r="386" spans="1:9" s="40" customFormat="1" x14ac:dyDescent="0.3">
      <c r="A386" s="51"/>
      <c r="B386" s="41" t="s">
        <v>295</v>
      </c>
      <c r="C386" s="36">
        <v>840100590</v>
      </c>
      <c r="D386" s="37">
        <v>800</v>
      </c>
      <c r="E386" s="38">
        <v>66100</v>
      </c>
      <c r="F386" s="38">
        <v>66100</v>
      </c>
      <c r="G386" s="38">
        <v>0</v>
      </c>
      <c r="H386" s="39">
        <f t="shared" si="22"/>
        <v>0</v>
      </c>
      <c r="I386" s="39">
        <f t="shared" si="23"/>
        <v>0</v>
      </c>
    </row>
    <row r="387" spans="1:9" s="40" customFormat="1" x14ac:dyDescent="0.3">
      <c r="A387" s="51"/>
      <c r="B387" s="41" t="s">
        <v>296</v>
      </c>
      <c r="C387" s="36">
        <v>840100590</v>
      </c>
      <c r="D387" s="37">
        <v>850</v>
      </c>
      <c r="E387" s="38">
        <v>66100</v>
      </c>
      <c r="F387" s="38">
        <v>66100</v>
      </c>
      <c r="G387" s="38">
        <v>0</v>
      </c>
      <c r="H387" s="39">
        <f t="shared" si="22"/>
        <v>0</v>
      </c>
      <c r="I387" s="39">
        <f t="shared" si="23"/>
        <v>0</v>
      </c>
    </row>
    <row r="388" spans="1:9" s="40" customFormat="1" ht="31.2" x14ac:dyDescent="0.3">
      <c r="A388" s="51"/>
      <c r="B388" s="35" t="s">
        <v>108</v>
      </c>
      <c r="C388" s="36">
        <v>900000000</v>
      </c>
      <c r="D388" s="37"/>
      <c r="E388" s="38">
        <v>42771300</v>
      </c>
      <c r="F388" s="38">
        <v>43103262.299999997</v>
      </c>
      <c r="G388" s="38">
        <v>0</v>
      </c>
      <c r="H388" s="39">
        <f t="shared" si="22"/>
        <v>0</v>
      </c>
      <c r="I388" s="39">
        <f t="shared" si="23"/>
        <v>0</v>
      </c>
    </row>
    <row r="389" spans="1:9" s="40" customFormat="1" x14ac:dyDescent="0.3">
      <c r="A389" s="51"/>
      <c r="B389" s="35" t="s">
        <v>109</v>
      </c>
      <c r="C389" s="36">
        <v>910000000</v>
      </c>
      <c r="D389" s="37"/>
      <c r="E389" s="38">
        <v>36573800</v>
      </c>
      <c r="F389" s="38">
        <v>36905762.299999997</v>
      </c>
      <c r="G389" s="38">
        <v>0</v>
      </c>
      <c r="H389" s="39">
        <f t="shared" si="22"/>
        <v>0</v>
      </c>
      <c r="I389" s="39">
        <f t="shared" si="23"/>
        <v>0</v>
      </c>
    </row>
    <row r="390" spans="1:9" s="40" customFormat="1" ht="31.2" x14ac:dyDescent="0.3">
      <c r="A390" s="51"/>
      <c r="B390" s="35" t="s">
        <v>110</v>
      </c>
      <c r="C390" s="36">
        <v>910200000</v>
      </c>
      <c r="D390" s="37"/>
      <c r="E390" s="38">
        <v>36573800</v>
      </c>
      <c r="F390" s="38">
        <v>36905762.299999997</v>
      </c>
      <c r="G390" s="38">
        <v>0</v>
      </c>
      <c r="H390" s="39">
        <f t="shared" si="22"/>
        <v>0</v>
      </c>
      <c r="I390" s="39">
        <f t="shared" si="23"/>
        <v>0</v>
      </c>
    </row>
    <row r="391" spans="1:9" s="40" customFormat="1" ht="31.2" x14ac:dyDescent="0.3">
      <c r="A391" s="51"/>
      <c r="B391" s="35" t="s">
        <v>111</v>
      </c>
      <c r="C391" s="36">
        <v>910282190</v>
      </c>
      <c r="D391" s="37"/>
      <c r="E391" s="38">
        <v>34745100</v>
      </c>
      <c r="F391" s="38">
        <v>35077062.299999997</v>
      </c>
      <c r="G391" s="38">
        <v>0</v>
      </c>
      <c r="H391" s="39">
        <f t="shared" si="22"/>
        <v>0</v>
      </c>
      <c r="I391" s="39">
        <f t="shared" si="23"/>
        <v>0</v>
      </c>
    </row>
    <row r="392" spans="1:9" s="40" customFormat="1" x14ac:dyDescent="0.3">
      <c r="A392" s="51"/>
      <c r="B392" s="41" t="s">
        <v>313</v>
      </c>
      <c r="C392" s="36">
        <v>910282190</v>
      </c>
      <c r="D392" s="37">
        <v>400</v>
      </c>
      <c r="E392" s="38"/>
      <c r="F392" s="38">
        <v>331962.3</v>
      </c>
      <c r="G392" s="38"/>
      <c r="H392" s="39"/>
      <c r="I392" s="39"/>
    </row>
    <row r="393" spans="1:9" s="40" customFormat="1" x14ac:dyDescent="0.3">
      <c r="A393" s="51"/>
      <c r="B393" s="41" t="s">
        <v>302</v>
      </c>
      <c r="C393" s="36">
        <v>910282190</v>
      </c>
      <c r="D393" s="37">
        <v>410</v>
      </c>
      <c r="E393" s="38"/>
      <c r="F393" s="38">
        <v>331962.3</v>
      </c>
      <c r="G393" s="38"/>
      <c r="H393" s="39"/>
      <c r="I393" s="39"/>
    </row>
    <row r="394" spans="1:9" s="40" customFormat="1" x14ac:dyDescent="0.3">
      <c r="A394" s="51"/>
      <c r="B394" s="41" t="s">
        <v>295</v>
      </c>
      <c r="C394" s="36">
        <v>910282190</v>
      </c>
      <c r="D394" s="37">
        <v>800</v>
      </c>
      <c r="E394" s="38">
        <v>34745100</v>
      </c>
      <c r="F394" s="38">
        <v>34745100</v>
      </c>
      <c r="G394" s="38">
        <v>0</v>
      </c>
      <c r="H394" s="39">
        <f t="shared" si="22"/>
        <v>0</v>
      </c>
      <c r="I394" s="39">
        <f t="shared" si="23"/>
        <v>0</v>
      </c>
    </row>
    <row r="395" spans="1:9" s="40" customFormat="1" ht="31.2" x14ac:dyDescent="0.3">
      <c r="A395" s="51"/>
      <c r="B395" s="41" t="s">
        <v>357</v>
      </c>
      <c r="C395" s="36">
        <v>910282190</v>
      </c>
      <c r="D395" s="37">
        <v>810</v>
      </c>
      <c r="E395" s="38">
        <v>34745100</v>
      </c>
      <c r="F395" s="38">
        <v>34745100</v>
      </c>
      <c r="G395" s="38">
        <v>0</v>
      </c>
      <c r="H395" s="39">
        <f t="shared" si="22"/>
        <v>0</v>
      </c>
      <c r="I395" s="39">
        <f t="shared" si="23"/>
        <v>0</v>
      </c>
    </row>
    <row r="396" spans="1:9" s="40" customFormat="1" ht="31.2" x14ac:dyDescent="0.3">
      <c r="A396" s="51"/>
      <c r="B396" s="35" t="s">
        <v>112</v>
      </c>
      <c r="C396" s="36" t="s">
        <v>53</v>
      </c>
      <c r="D396" s="37"/>
      <c r="E396" s="38">
        <v>1828700</v>
      </c>
      <c r="F396" s="38">
        <v>1828700</v>
      </c>
      <c r="G396" s="38">
        <v>0</v>
      </c>
      <c r="H396" s="39">
        <f t="shared" si="22"/>
        <v>0</v>
      </c>
      <c r="I396" s="39">
        <f t="shared" si="23"/>
        <v>0</v>
      </c>
    </row>
    <row r="397" spans="1:9" s="40" customFormat="1" x14ac:dyDescent="0.3">
      <c r="A397" s="51"/>
      <c r="B397" s="41" t="s">
        <v>295</v>
      </c>
      <c r="C397" s="36" t="s">
        <v>53</v>
      </c>
      <c r="D397" s="37">
        <v>800</v>
      </c>
      <c r="E397" s="38">
        <v>1828700</v>
      </c>
      <c r="F397" s="38">
        <v>1828700</v>
      </c>
      <c r="G397" s="38">
        <v>0</v>
      </c>
      <c r="H397" s="39">
        <f t="shared" si="22"/>
        <v>0</v>
      </c>
      <c r="I397" s="39">
        <f t="shared" si="23"/>
        <v>0</v>
      </c>
    </row>
    <row r="398" spans="1:9" s="40" customFormat="1" ht="31.2" x14ac:dyDescent="0.3">
      <c r="A398" s="51"/>
      <c r="B398" s="41" t="s">
        <v>357</v>
      </c>
      <c r="C398" s="36" t="s">
        <v>53</v>
      </c>
      <c r="D398" s="37">
        <v>810</v>
      </c>
      <c r="E398" s="38">
        <v>1828700</v>
      </c>
      <c r="F398" s="38">
        <v>1828700</v>
      </c>
      <c r="G398" s="38">
        <v>0</v>
      </c>
      <c r="H398" s="39">
        <f t="shared" ref="H398:H465" si="24">G398/E398*100</f>
        <v>0</v>
      </c>
      <c r="I398" s="39">
        <f t="shared" si="23"/>
        <v>0</v>
      </c>
    </row>
    <row r="399" spans="1:9" s="40" customFormat="1" x14ac:dyDescent="0.3">
      <c r="A399" s="51"/>
      <c r="B399" s="35" t="s">
        <v>113</v>
      </c>
      <c r="C399" s="36">
        <v>920000000</v>
      </c>
      <c r="D399" s="37"/>
      <c r="E399" s="38">
        <v>855100</v>
      </c>
      <c r="F399" s="38">
        <v>855100</v>
      </c>
      <c r="G399" s="38">
        <v>0</v>
      </c>
      <c r="H399" s="39">
        <f t="shared" si="24"/>
        <v>0</v>
      </c>
      <c r="I399" s="39">
        <f t="shared" si="23"/>
        <v>0</v>
      </c>
    </row>
    <row r="400" spans="1:9" s="40" customFormat="1" x14ac:dyDescent="0.3">
      <c r="A400" s="51"/>
      <c r="B400" s="35" t="s">
        <v>114</v>
      </c>
      <c r="C400" s="36">
        <v>920100000</v>
      </c>
      <c r="D400" s="37"/>
      <c r="E400" s="38">
        <v>855100</v>
      </c>
      <c r="F400" s="38">
        <v>855100</v>
      </c>
      <c r="G400" s="38">
        <v>0</v>
      </c>
      <c r="H400" s="39">
        <f t="shared" si="24"/>
        <v>0</v>
      </c>
      <c r="I400" s="39">
        <f t="shared" si="23"/>
        <v>0</v>
      </c>
    </row>
    <row r="401" spans="1:9" s="40" customFormat="1" ht="31.2" x14ac:dyDescent="0.3">
      <c r="A401" s="51"/>
      <c r="B401" s="35" t="s">
        <v>54</v>
      </c>
      <c r="C401" s="36">
        <v>920196010</v>
      </c>
      <c r="D401" s="37"/>
      <c r="E401" s="38">
        <v>855100</v>
      </c>
      <c r="F401" s="38">
        <v>855100</v>
      </c>
      <c r="G401" s="38">
        <v>0</v>
      </c>
      <c r="H401" s="39">
        <f t="shared" si="24"/>
        <v>0</v>
      </c>
      <c r="I401" s="39">
        <f t="shared" si="23"/>
        <v>0</v>
      </c>
    </row>
    <row r="402" spans="1:9" s="40" customFormat="1" x14ac:dyDescent="0.3">
      <c r="A402" s="51"/>
      <c r="B402" s="41" t="s">
        <v>308</v>
      </c>
      <c r="C402" s="36">
        <v>920196010</v>
      </c>
      <c r="D402" s="37">
        <v>600</v>
      </c>
      <c r="E402" s="38">
        <v>855100</v>
      </c>
      <c r="F402" s="38">
        <v>855100</v>
      </c>
      <c r="G402" s="38">
        <v>0</v>
      </c>
      <c r="H402" s="39">
        <f t="shared" si="24"/>
        <v>0</v>
      </c>
      <c r="I402" s="39">
        <f t="shared" si="23"/>
        <v>0</v>
      </c>
    </row>
    <row r="403" spans="1:9" s="40" customFormat="1" x14ac:dyDescent="0.3">
      <c r="A403" s="51"/>
      <c r="B403" s="41" t="s">
        <v>305</v>
      </c>
      <c r="C403" s="36">
        <v>920196010</v>
      </c>
      <c r="D403" s="37">
        <v>630</v>
      </c>
      <c r="E403" s="38">
        <v>855100</v>
      </c>
      <c r="F403" s="38">
        <v>855100</v>
      </c>
      <c r="G403" s="38">
        <v>0</v>
      </c>
      <c r="H403" s="39">
        <f t="shared" si="24"/>
        <v>0</v>
      </c>
      <c r="I403" s="39">
        <f t="shared" si="23"/>
        <v>0</v>
      </c>
    </row>
    <row r="404" spans="1:9" s="40" customFormat="1" x14ac:dyDescent="0.3">
      <c r="A404" s="51"/>
      <c r="B404" s="35" t="s">
        <v>115</v>
      </c>
      <c r="C404" s="36">
        <v>930000000</v>
      </c>
      <c r="D404" s="37"/>
      <c r="E404" s="38">
        <v>5342400</v>
      </c>
      <c r="F404" s="38">
        <v>5342400</v>
      </c>
      <c r="G404" s="38">
        <v>0</v>
      </c>
      <c r="H404" s="39">
        <f t="shared" si="24"/>
        <v>0</v>
      </c>
      <c r="I404" s="39">
        <f t="shared" si="23"/>
        <v>0</v>
      </c>
    </row>
    <row r="405" spans="1:9" s="40" customFormat="1" ht="93.6" x14ac:dyDescent="0.3">
      <c r="A405" s="51"/>
      <c r="B405" s="35" t="s">
        <v>116</v>
      </c>
      <c r="C405" s="36">
        <v>930100000</v>
      </c>
      <c r="D405" s="37"/>
      <c r="E405" s="38">
        <v>5342400</v>
      </c>
      <c r="F405" s="38">
        <v>5342400</v>
      </c>
      <c r="G405" s="38">
        <v>0</v>
      </c>
      <c r="H405" s="39">
        <f t="shared" si="24"/>
        <v>0</v>
      </c>
      <c r="I405" s="39">
        <f t="shared" si="23"/>
        <v>0</v>
      </c>
    </row>
    <row r="406" spans="1:9" s="40" customFormat="1" ht="78" x14ac:dyDescent="0.3">
      <c r="A406" s="51"/>
      <c r="B406" s="35" t="s">
        <v>117</v>
      </c>
      <c r="C406" s="36">
        <v>930182210</v>
      </c>
      <c r="D406" s="37"/>
      <c r="E406" s="38">
        <v>5289000</v>
      </c>
      <c r="F406" s="38">
        <v>5289000</v>
      </c>
      <c r="G406" s="38">
        <v>0</v>
      </c>
      <c r="H406" s="39">
        <f t="shared" si="24"/>
        <v>0</v>
      </c>
      <c r="I406" s="39">
        <f t="shared" si="23"/>
        <v>0</v>
      </c>
    </row>
    <row r="407" spans="1:9" s="40" customFormat="1" x14ac:dyDescent="0.3">
      <c r="A407" s="51"/>
      <c r="B407" s="41" t="s">
        <v>295</v>
      </c>
      <c r="C407" s="36">
        <v>930182210</v>
      </c>
      <c r="D407" s="37">
        <v>800</v>
      </c>
      <c r="E407" s="38">
        <v>5289000</v>
      </c>
      <c r="F407" s="38">
        <v>5289000</v>
      </c>
      <c r="G407" s="38">
        <v>0</v>
      </c>
      <c r="H407" s="39">
        <f t="shared" si="24"/>
        <v>0</v>
      </c>
      <c r="I407" s="39">
        <f t="shared" si="23"/>
        <v>0</v>
      </c>
    </row>
    <row r="408" spans="1:9" s="40" customFormat="1" ht="31.2" x14ac:dyDescent="0.3">
      <c r="A408" s="51"/>
      <c r="B408" s="41" t="s">
        <v>357</v>
      </c>
      <c r="C408" s="36">
        <v>930182210</v>
      </c>
      <c r="D408" s="37">
        <v>810</v>
      </c>
      <c r="E408" s="38">
        <v>5289000</v>
      </c>
      <c r="F408" s="38">
        <v>5289000</v>
      </c>
      <c r="G408" s="38">
        <v>0</v>
      </c>
      <c r="H408" s="39">
        <f t="shared" si="24"/>
        <v>0</v>
      </c>
      <c r="I408" s="39">
        <f t="shared" si="23"/>
        <v>0</v>
      </c>
    </row>
    <row r="409" spans="1:9" s="40" customFormat="1" ht="78" x14ac:dyDescent="0.3">
      <c r="A409" s="51"/>
      <c r="B409" s="35" t="s">
        <v>118</v>
      </c>
      <c r="C409" s="36" t="s">
        <v>55</v>
      </c>
      <c r="D409" s="37"/>
      <c r="E409" s="38">
        <v>53400</v>
      </c>
      <c r="F409" s="38">
        <v>53400</v>
      </c>
      <c r="G409" s="38">
        <v>0</v>
      </c>
      <c r="H409" s="39">
        <f t="shared" si="24"/>
        <v>0</v>
      </c>
      <c r="I409" s="39">
        <f t="shared" si="23"/>
        <v>0</v>
      </c>
    </row>
    <row r="410" spans="1:9" s="40" customFormat="1" x14ac:dyDescent="0.3">
      <c r="A410" s="51"/>
      <c r="B410" s="41" t="s">
        <v>295</v>
      </c>
      <c r="C410" s="36" t="s">
        <v>55</v>
      </c>
      <c r="D410" s="37">
        <v>800</v>
      </c>
      <c r="E410" s="38">
        <v>53400</v>
      </c>
      <c r="F410" s="38">
        <v>53400</v>
      </c>
      <c r="G410" s="38">
        <v>0</v>
      </c>
      <c r="H410" s="39">
        <f t="shared" si="24"/>
        <v>0</v>
      </c>
      <c r="I410" s="39">
        <f t="shared" si="23"/>
        <v>0</v>
      </c>
    </row>
    <row r="411" spans="1:9" s="40" customFormat="1" ht="31.2" x14ac:dyDescent="0.3">
      <c r="A411" s="51"/>
      <c r="B411" s="41" t="s">
        <v>357</v>
      </c>
      <c r="C411" s="36" t="s">
        <v>55</v>
      </c>
      <c r="D411" s="37">
        <v>810</v>
      </c>
      <c r="E411" s="38">
        <v>53400</v>
      </c>
      <c r="F411" s="38">
        <v>53400</v>
      </c>
      <c r="G411" s="38">
        <v>0</v>
      </c>
      <c r="H411" s="39">
        <f t="shared" si="24"/>
        <v>0</v>
      </c>
      <c r="I411" s="39">
        <f t="shared" si="23"/>
        <v>0</v>
      </c>
    </row>
    <row r="412" spans="1:9" s="40" customFormat="1" ht="78" x14ac:dyDescent="0.3">
      <c r="A412" s="51"/>
      <c r="B412" s="35" t="s">
        <v>119</v>
      </c>
      <c r="C412" s="36">
        <v>1000000000</v>
      </c>
      <c r="D412" s="37"/>
      <c r="E412" s="38">
        <v>11593400</v>
      </c>
      <c r="F412" s="38">
        <v>11593400</v>
      </c>
      <c r="G412" s="38">
        <v>1426203.85</v>
      </c>
      <c r="H412" s="39">
        <f t="shared" si="24"/>
        <v>12.301860110062622</v>
      </c>
      <c r="I412" s="39">
        <f t="shared" si="23"/>
        <v>12.301860110062622</v>
      </c>
    </row>
    <row r="413" spans="1:9" s="40" customFormat="1" x14ac:dyDescent="0.3">
      <c r="A413" s="51"/>
      <c r="B413" s="35" t="s">
        <v>120</v>
      </c>
      <c r="C413" s="36">
        <v>1010000000</v>
      </c>
      <c r="D413" s="37"/>
      <c r="E413" s="38">
        <v>5352000</v>
      </c>
      <c r="F413" s="38">
        <v>5352000</v>
      </c>
      <c r="G413" s="38">
        <v>517960.79</v>
      </c>
      <c r="H413" s="39">
        <f t="shared" si="24"/>
        <v>9.6778921898355748</v>
      </c>
      <c r="I413" s="39">
        <f t="shared" si="23"/>
        <v>9.6778921898355748</v>
      </c>
    </row>
    <row r="414" spans="1:9" s="40" customFormat="1" ht="31.2" x14ac:dyDescent="0.3">
      <c r="A414" s="51"/>
      <c r="B414" s="35" t="s">
        <v>121</v>
      </c>
      <c r="C414" s="36">
        <v>1010100000</v>
      </c>
      <c r="D414" s="37"/>
      <c r="E414" s="38">
        <v>2157000</v>
      </c>
      <c r="F414" s="38">
        <v>2157000</v>
      </c>
      <c r="G414" s="38">
        <v>75000</v>
      </c>
      <c r="H414" s="39">
        <f t="shared" si="24"/>
        <v>3.4770514603616132</v>
      </c>
      <c r="I414" s="39">
        <f t="shared" si="23"/>
        <v>3.4770514603616132</v>
      </c>
    </row>
    <row r="415" spans="1:9" s="40" customFormat="1" x14ac:dyDescent="0.3">
      <c r="A415" s="51"/>
      <c r="B415" s="35" t="s">
        <v>56</v>
      </c>
      <c r="C415" s="36">
        <v>1010120050</v>
      </c>
      <c r="D415" s="37"/>
      <c r="E415" s="38">
        <v>2157000</v>
      </c>
      <c r="F415" s="38">
        <v>2157000</v>
      </c>
      <c r="G415" s="38">
        <v>75000</v>
      </c>
      <c r="H415" s="39">
        <f t="shared" si="24"/>
        <v>3.4770514603616132</v>
      </c>
      <c r="I415" s="39">
        <f t="shared" si="23"/>
        <v>3.4770514603616132</v>
      </c>
    </row>
    <row r="416" spans="1:9" s="40" customFormat="1" x14ac:dyDescent="0.3">
      <c r="A416" s="51"/>
      <c r="B416" s="41" t="s">
        <v>339</v>
      </c>
      <c r="C416" s="36">
        <v>1010120050</v>
      </c>
      <c r="D416" s="37">
        <v>200</v>
      </c>
      <c r="E416" s="38">
        <v>2157000</v>
      </c>
      <c r="F416" s="38">
        <v>2157000</v>
      </c>
      <c r="G416" s="38">
        <v>75000</v>
      </c>
      <c r="H416" s="39">
        <f t="shared" si="24"/>
        <v>3.4770514603616132</v>
      </c>
      <c r="I416" s="39">
        <f t="shared" si="23"/>
        <v>3.4770514603616132</v>
      </c>
    </row>
    <row r="417" spans="1:9" s="40" customFormat="1" x14ac:dyDescent="0.3">
      <c r="A417" s="51"/>
      <c r="B417" s="41" t="s">
        <v>300</v>
      </c>
      <c r="C417" s="36">
        <v>1010120050</v>
      </c>
      <c r="D417" s="37">
        <v>240</v>
      </c>
      <c r="E417" s="38">
        <v>2157000</v>
      </c>
      <c r="F417" s="38">
        <v>2157000</v>
      </c>
      <c r="G417" s="38">
        <v>75000</v>
      </c>
      <c r="H417" s="39">
        <f t="shared" si="24"/>
        <v>3.4770514603616132</v>
      </c>
      <c r="I417" s="39">
        <f t="shared" si="23"/>
        <v>3.4770514603616132</v>
      </c>
    </row>
    <row r="418" spans="1:9" s="40" customFormat="1" x14ac:dyDescent="0.3">
      <c r="A418" s="51"/>
      <c r="B418" s="35" t="s">
        <v>122</v>
      </c>
      <c r="C418" s="36">
        <v>1010200000</v>
      </c>
      <c r="D418" s="37"/>
      <c r="E418" s="38">
        <v>129900</v>
      </c>
      <c r="F418" s="38">
        <v>129900</v>
      </c>
      <c r="G418" s="38">
        <v>0</v>
      </c>
      <c r="H418" s="39">
        <f t="shared" si="24"/>
        <v>0</v>
      </c>
      <c r="I418" s="39">
        <f t="shared" si="23"/>
        <v>0</v>
      </c>
    </row>
    <row r="419" spans="1:9" s="40" customFormat="1" x14ac:dyDescent="0.3">
      <c r="A419" s="51"/>
      <c r="B419" s="35" t="s">
        <v>123</v>
      </c>
      <c r="C419" s="36">
        <v>1010282300</v>
      </c>
      <c r="D419" s="37"/>
      <c r="E419" s="38">
        <v>90900</v>
      </c>
      <c r="F419" s="38">
        <v>90900</v>
      </c>
      <c r="G419" s="38">
        <v>0</v>
      </c>
      <c r="H419" s="39">
        <f t="shared" si="24"/>
        <v>0</v>
      </c>
      <c r="I419" s="39">
        <f t="shared" si="23"/>
        <v>0</v>
      </c>
    </row>
    <row r="420" spans="1:9" s="40" customFormat="1" ht="46.8" x14ac:dyDescent="0.3">
      <c r="A420" s="51"/>
      <c r="B420" s="41" t="s">
        <v>298</v>
      </c>
      <c r="C420" s="36">
        <v>1010282300</v>
      </c>
      <c r="D420" s="37">
        <v>100</v>
      </c>
      <c r="E420" s="38"/>
      <c r="F420" s="38">
        <v>90900</v>
      </c>
      <c r="G420" s="38"/>
      <c r="H420" s="39"/>
      <c r="I420" s="39"/>
    </row>
    <row r="421" spans="1:9" s="40" customFormat="1" x14ac:dyDescent="0.3">
      <c r="A421" s="51"/>
      <c r="B421" s="41" t="s">
        <v>299</v>
      </c>
      <c r="C421" s="36">
        <v>1010282300</v>
      </c>
      <c r="D421" s="37">
        <v>120</v>
      </c>
      <c r="E421" s="38"/>
      <c r="F421" s="38">
        <v>90900</v>
      </c>
      <c r="G421" s="38"/>
      <c r="H421" s="39"/>
      <c r="I421" s="39"/>
    </row>
    <row r="422" spans="1:9" s="40" customFormat="1" x14ac:dyDescent="0.3">
      <c r="A422" s="51"/>
      <c r="B422" s="41" t="s">
        <v>339</v>
      </c>
      <c r="C422" s="36">
        <v>1010282300</v>
      </c>
      <c r="D422" s="37">
        <v>200</v>
      </c>
      <c r="E422" s="38">
        <v>90900</v>
      </c>
      <c r="F422" s="38"/>
      <c r="G422" s="38">
        <v>0</v>
      </c>
      <c r="H422" s="39">
        <f t="shared" si="24"/>
        <v>0</v>
      </c>
      <c r="I422" s="39"/>
    </row>
    <row r="423" spans="1:9" s="40" customFormat="1" x14ac:dyDescent="0.3">
      <c r="A423" s="51"/>
      <c r="B423" s="41" t="s">
        <v>300</v>
      </c>
      <c r="C423" s="36">
        <v>1010282300</v>
      </c>
      <c r="D423" s="37">
        <v>240</v>
      </c>
      <c r="E423" s="38">
        <v>90900</v>
      </c>
      <c r="F423" s="38"/>
      <c r="G423" s="38">
        <v>0</v>
      </c>
      <c r="H423" s="39">
        <f t="shared" si="24"/>
        <v>0</v>
      </c>
      <c r="I423" s="39"/>
    </row>
    <row r="424" spans="1:9" s="40" customFormat="1" x14ac:dyDescent="0.3">
      <c r="A424" s="51"/>
      <c r="B424" s="35" t="s">
        <v>124</v>
      </c>
      <c r="C424" s="36" t="s">
        <v>57</v>
      </c>
      <c r="D424" s="37"/>
      <c r="E424" s="38">
        <v>39000</v>
      </c>
      <c r="F424" s="38">
        <v>39000</v>
      </c>
      <c r="G424" s="38">
        <v>0</v>
      </c>
      <c r="H424" s="39">
        <f t="shared" si="24"/>
        <v>0</v>
      </c>
      <c r="I424" s="39">
        <f t="shared" si="23"/>
        <v>0</v>
      </c>
    </row>
    <row r="425" spans="1:9" s="40" customFormat="1" ht="46.8" x14ac:dyDescent="0.3">
      <c r="A425" s="51"/>
      <c r="B425" s="41" t="s">
        <v>298</v>
      </c>
      <c r="C425" s="36" t="s">
        <v>373</v>
      </c>
      <c r="D425" s="37">
        <v>100</v>
      </c>
      <c r="E425" s="38"/>
      <c r="F425" s="38">
        <v>39000</v>
      </c>
      <c r="G425" s="38"/>
      <c r="H425" s="39"/>
      <c r="I425" s="39"/>
    </row>
    <row r="426" spans="1:9" s="40" customFormat="1" x14ac:dyDescent="0.3">
      <c r="A426" s="51"/>
      <c r="B426" s="41" t="s">
        <v>299</v>
      </c>
      <c r="C426" s="36" t="s">
        <v>374</v>
      </c>
      <c r="D426" s="37">
        <v>120</v>
      </c>
      <c r="E426" s="38"/>
      <c r="F426" s="38">
        <v>39000</v>
      </c>
      <c r="G426" s="38"/>
      <c r="H426" s="39"/>
      <c r="I426" s="39"/>
    </row>
    <row r="427" spans="1:9" s="40" customFormat="1" x14ac:dyDescent="0.3">
      <c r="A427" s="51"/>
      <c r="B427" s="41" t="s">
        <v>339</v>
      </c>
      <c r="C427" s="36" t="s">
        <v>57</v>
      </c>
      <c r="D427" s="37">
        <v>200</v>
      </c>
      <c r="E427" s="38">
        <v>39000</v>
      </c>
      <c r="F427" s="38"/>
      <c r="G427" s="38">
        <v>0</v>
      </c>
      <c r="H427" s="39">
        <f t="shared" si="24"/>
        <v>0</v>
      </c>
      <c r="I427" s="39"/>
    </row>
    <row r="428" spans="1:9" s="40" customFormat="1" x14ac:dyDescent="0.3">
      <c r="A428" s="51"/>
      <c r="B428" s="41" t="s">
        <v>300</v>
      </c>
      <c r="C428" s="36" t="s">
        <v>57</v>
      </c>
      <c r="D428" s="37">
        <v>240</v>
      </c>
      <c r="E428" s="38">
        <v>39000</v>
      </c>
      <c r="F428" s="38"/>
      <c r="G428" s="38">
        <v>0</v>
      </c>
      <c r="H428" s="39">
        <f t="shared" si="24"/>
        <v>0</v>
      </c>
      <c r="I428" s="39"/>
    </row>
    <row r="429" spans="1:9" s="40" customFormat="1" ht="31.2" x14ac:dyDescent="0.3">
      <c r="A429" s="51"/>
      <c r="B429" s="35" t="s">
        <v>125</v>
      </c>
      <c r="C429" s="36">
        <v>1010300000</v>
      </c>
      <c r="D429" s="37"/>
      <c r="E429" s="38">
        <v>1559200</v>
      </c>
      <c r="F429" s="38">
        <v>1559200</v>
      </c>
      <c r="G429" s="38">
        <v>364860.79</v>
      </c>
      <c r="H429" s="39">
        <f t="shared" si="24"/>
        <v>23.400512442278089</v>
      </c>
      <c r="I429" s="39">
        <f t="shared" si="23"/>
        <v>23.400512442278089</v>
      </c>
    </row>
    <row r="430" spans="1:9" s="40" customFormat="1" x14ac:dyDescent="0.3">
      <c r="A430" s="51"/>
      <c r="B430" s="35" t="s">
        <v>126</v>
      </c>
      <c r="C430" s="36">
        <v>1010384250</v>
      </c>
      <c r="D430" s="37"/>
      <c r="E430" s="38">
        <v>1559200</v>
      </c>
      <c r="F430" s="38">
        <v>1559200</v>
      </c>
      <c r="G430" s="38">
        <v>364860.79</v>
      </c>
      <c r="H430" s="39">
        <f t="shared" si="24"/>
        <v>23.400512442278089</v>
      </c>
      <c r="I430" s="39">
        <f t="shared" si="23"/>
        <v>23.400512442278089</v>
      </c>
    </row>
    <row r="431" spans="1:9" s="40" customFormat="1" ht="46.8" x14ac:dyDescent="0.3">
      <c r="A431" s="51"/>
      <c r="B431" s="41" t="s">
        <v>298</v>
      </c>
      <c r="C431" s="36">
        <v>1010384250</v>
      </c>
      <c r="D431" s="37">
        <v>100</v>
      </c>
      <c r="E431" s="38">
        <v>1404700</v>
      </c>
      <c r="F431" s="38">
        <v>1404700</v>
      </c>
      <c r="G431" s="38">
        <v>364860.79</v>
      </c>
      <c r="H431" s="39">
        <f t="shared" si="24"/>
        <v>25.974285612586318</v>
      </c>
      <c r="I431" s="39">
        <f t="shared" si="23"/>
        <v>25.974285612586318</v>
      </c>
    </row>
    <row r="432" spans="1:9" s="40" customFormat="1" x14ac:dyDescent="0.3">
      <c r="A432" s="51"/>
      <c r="B432" s="41" t="s">
        <v>299</v>
      </c>
      <c r="C432" s="36">
        <v>1010384250</v>
      </c>
      <c r="D432" s="37">
        <v>120</v>
      </c>
      <c r="E432" s="38">
        <v>1404700</v>
      </c>
      <c r="F432" s="38">
        <v>1404700</v>
      </c>
      <c r="G432" s="38">
        <v>364860.79</v>
      </c>
      <c r="H432" s="39">
        <f t="shared" si="24"/>
        <v>25.974285612586318</v>
      </c>
      <c r="I432" s="39">
        <f t="shared" si="23"/>
        <v>25.974285612586318</v>
      </c>
    </row>
    <row r="433" spans="1:9" s="40" customFormat="1" x14ac:dyDescent="0.3">
      <c r="A433" s="51"/>
      <c r="B433" s="41" t="s">
        <v>339</v>
      </c>
      <c r="C433" s="36">
        <v>1010384250</v>
      </c>
      <c r="D433" s="37">
        <v>200</v>
      </c>
      <c r="E433" s="38">
        <v>154500</v>
      </c>
      <c r="F433" s="38">
        <v>154500</v>
      </c>
      <c r="G433" s="38">
        <v>0</v>
      </c>
      <c r="H433" s="39">
        <f t="shared" si="24"/>
        <v>0</v>
      </c>
      <c r="I433" s="39">
        <f t="shared" si="23"/>
        <v>0</v>
      </c>
    </row>
    <row r="434" spans="1:9" s="40" customFormat="1" x14ac:dyDescent="0.3">
      <c r="A434" s="51"/>
      <c r="B434" s="41" t="s">
        <v>300</v>
      </c>
      <c r="C434" s="36">
        <v>1010384250</v>
      </c>
      <c r="D434" s="37">
        <v>240</v>
      </c>
      <c r="E434" s="38">
        <v>154500</v>
      </c>
      <c r="F434" s="38">
        <v>154500</v>
      </c>
      <c r="G434" s="38">
        <v>0</v>
      </c>
      <c r="H434" s="39">
        <f t="shared" si="24"/>
        <v>0</v>
      </c>
      <c r="I434" s="39">
        <f t="shared" si="23"/>
        <v>0</v>
      </c>
    </row>
    <row r="435" spans="1:9" s="40" customFormat="1" ht="31.2" x14ac:dyDescent="0.3">
      <c r="A435" s="51"/>
      <c r="B435" s="35" t="s">
        <v>127</v>
      </c>
      <c r="C435" s="36">
        <v>1010400000</v>
      </c>
      <c r="D435" s="37"/>
      <c r="E435" s="38">
        <v>29500</v>
      </c>
      <c r="F435" s="38">
        <v>29500</v>
      </c>
      <c r="G435" s="38">
        <v>0</v>
      </c>
      <c r="H435" s="39">
        <f t="shared" si="24"/>
        <v>0</v>
      </c>
      <c r="I435" s="39">
        <f t="shared" si="23"/>
        <v>0</v>
      </c>
    </row>
    <row r="436" spans="1:9" s="40" customFormat="1" ht="31.2" x14ac:dyDescent="0.3">
      <c r="A436" s="51"/>
      <c r="B436" s="35" t="s">
        <v>128</v>
      </c>
      <c r="C436" s="36">
        <v>1010451200</v>
      </c>
      <c r="D436" s="37"/>
      <c r="E436" s="38">
        <v>29500</v>
      </c>
      <c r="F436" s="38">
        <v>29500</v>
      </c>
      <c r="G436" s="38">
        <v>0</v>
      </c>
      <c r="H436" s="39">
        <f t="shared" si="24"/>
        <v>0</v>
      </c>
      <c r="I436" s="39">
        <f t="shared" si="23"/>
        <v>0</v>
      </c>
    </row>
    <row r="437" spans="1:9" s="40" customFormat="1" x14ac:dyDescent="0.3">
      <c r="A437" s="51"/>
      <c r="B437" s="41" t="s">
        <v>339</v>
      </c>
      <c r="C437" s="36">
        <v>1010451200</v>
      </c>
      <c r="D437" s="37">
        <v>200</v>
      </c>
      <c r="E437" s="38">
        <v>29500</v>
      </c>
      <c r="F437" s="38">
        <v>29500</v>
      </c>
      <c r="G437" s="38">
        <v>0</v>
      </c>
      <c r="H437" s="39">
        <f t="shared" si="24"/>
        <v>0</v>
      </c>
      <c r="I437" s="39">
        <f t="shared" si="23"/>
        <v>0</v>
      </c>
    </row>
    <row r="438" spans="1:9" s="40" customFormat="1" x14ac:dyDescent="0.3">
      <c r="A438" s="51"/>
      <c r="B438" s="41" t="s">
        <v>300</v>
      </c>
      <c r="C438" s="36">
        <v>1010451200</v>
      </c>
      <c r="D438" s="37">
        <v>240</v>
      </c>
      <c r="E438" s="38">
        <v>29500</v>
      </c>
      <c r="F438" s="38">
        <v>29500</v>
      </c>
      <c r="G438" s="38">
        <v>0</v>
      </c>
      <c r="H438" s="39">
        <f t="shared" si="24"/>
        <v>0</v>
      </c>
      <c r="I438" s="39">
        <f t="shared" si="23"/>
        <v>0</v>
      </c>
    </row>
    <row r="439" spans="1:9" s="40" customFormat="1" ht="31.2" x14ac:dyDescent="0.3">
      <c r="A439" s="51"/>
      <c r="B439" s="35" t="s">
        <v>129</v>
      </c>
      <c r="C439" s="36">
        <v>1010500000</v>
      </c>
      <c r="D439" s="37"/>
      <c r="E439" s="38">
        <v>1476400</v>
      </c>
      <c r="F439" s="38">
        <v>1476400</v>
      </c>
      <c r="G439" s="38">
        <v>78100</v>
      </c>
      <c r="H439" s="39">
        <f t="shared" si="24"/>
        <v>5.2898943375778922</v>
      </c>
      <c r="I439" s="39">
        <f t="shared" si="23"/>
        <v>5.2898943375778922</v>
      </c>
    </row>
    <row r="440" spans="1:9" s="40" customFormat="1" x14ac:dyDescent="0.3">
      <c r="A440" s="51"/>
      <c r="B440" s="35" t="s">
        <v>58</v>
      </c>
      <c r="C440" s="36">
        <v>1010520060</v>
      </c>
      <c r="D440" s="37"/>
      <c r="E440" s="38">
        <v>1248400</v>
      </c>
      <c r="F440" s="38">
        <v>1248400</v>
      </c>
      <c r="G440" s="38">
        <v>78100</v>
      </c>
      <c r="H440" s="39">
        <f t="shared" si="24"/>
        <v>6.256007689842999</v>
      </c>
      <c r="I440" s="39">
        <f t="shared" si="23"/>
        <v>6.256007689842999</v>
      </c>
    </row>
    <row r="441" spans="1:9" s="40" customFormat="1" x14ac:dyDescent="0.3">
      <c r="A441" s="51"/>
      <c r="B441" s="41" t="s">
        <v>339</v>
      </c>
      <c r="C441" s="36">
        <v>1010520060</v>
      </c>
      <c r="D441" s="37">
        <v>200</v>
      </c>
      <c r="E441" s="38">
        <v>1248400</v>
      </c>
      <c r="F441" s="38">
        <v>1248400</v>
      </c>
      <c r="G441" s="38">
        <v>78100</v>
      </c>
      <c r="H441" s="39">
        <f t="shared" si="24"/>
        <v>6.256007689842999</v>
      </c>
      <c r="I441" s="39">
        <f t="shared" si="23"/>
        <v>6.256007689842999</v>
      </c>
    </row>
    <row r="442" spans="1:9" s="40" customFormat="1" x14ac:dyDescent="0.3">
      <c r="A442" s="51"/>
      <c r="B442" s="41" t="s">
        <v>300</v>
      </c>
      <c r="C442" s="36">
        <v>1010520060</v>
      </c>
      <c r="D442" s="37">
        <v>240</v>
      </c>
      <c r="E442" s="38">
        <v>1248400</v>
      </c>
      <c r="F442" s="38">
        <v>1248400</v>
      </c>
      <c r="G442" s="38">
        <v>78100</v>
      </c>
      <c r="H442" s="39">
        <f t="shared" si="24"/>
        <v>6.256007689842999</v>
      </c>
      <c r="I442" s="39">
        <f t="shared" si="23"/>
        <v>6.256007689842999</v>
      </c>
    </row>
    <row r="443" spans="1:9" s="40" customFormat="1" ht="46.8" x14ac:dyDescent="0.3">
      <c r="A443" s="51"/>
      <c r="B443" s="35" t="s">
        <v>130</v>
      </c>
      <c r="C443" s="36">
        <v>1010582310</v>
      </c>
      <c r="D443" s="37"/>
      <c r="E443" s="38">
        <v>182400</v>
      </c>
      <c r="F443" s="38">
        <v>182400</v>
      </c>
      <c r="G443" s="38">
        <v>0</v>
      </c>
      <c r="H443" s="39">
        <f t="shared" si="24"/>
        <v>0</v>
      </c>
      <c r="I443" s="39">
        <f t="shared" ref="I443:I506" si="25">G443/F443*100</f>
        <v>0</v>
      </c>
    </row>
    <row r="444" spans="1:9" s="40" customFormat="1" x14ac:dyDescent="0.3">
      <c r="A444" s="51"/>
      <c r="B444" s="41" t="s">
        <v>339</v>
      </c>
      <c r="C444" s="36">
        <v>1010582310</v>
      </c>
      <c r="D444" s="37">
        <v>200</v>
      </c>
      <c r="E444" s="38">
        <v>182400</v>
      </c>
      <c r="F444" s="38">
        <v>182400</v>
      </c>
      <c r="G444" s="38">
        <v>0</v>
      </c>
      <c r="H444" s="39">
        <f t="shared" si="24"/>
        <v>0</v>
      </c>
      <c r="I444" s="39">
        <f t="shared" si="25"/>
        <v>0</v>
      </c>
    </row>
    <row r="445" spans="1:9" s="40" customFormat="1" x14ac:dyDescent="0.3">
      <c r="A445" s="51"/>
      <c r="B445" s="41" t="s">
        <v>300</v>
      </c>
      <c r="C445" s="36">
        <v>1010582310</v>
      </c>
      <c r="D445" s="37">
        <v>240</v>
      </c>
      <c r="E445" s="38">
        <v>182400</v>
      </c>
      <c r="F445" s="38">
        <v>182400</v>
      </c>
      <c r="G445" s="38">
        <v>0</v>
      </c>
      <c r="H445" s="39">
        <f t="shared" si="24"/>
        <v>0</v>
      </c>
      <c r="I445" s="39">
        <f t="shared" si="25"/>
        <v>0</v>
      </c>
    </row>
    <row r="446" spans="1:9" s="40" customFormat="1" ht="46.8" x14ac:dyDescent="0.3">
      <c r="A446" s="51"/>
      <c r="B446" s="35" t="s">
        <v>131</v>
      </c>
      <c r="C446" s="36" t="s">
        <v>59</v>
      </c>
      <c r="D446" s="37"/>
      <c r="E446" s="38">
        <v>45600</v>
      </c>
      <c r="F446" s="38">
        <v>45600</v>
      </c>
      <c r="G446" s="38">
        <v>0</v>
      </c>
      <c r="H446" s="39">
        <f t="shared" si="24"/>
        <v>0</v>
      </c>
      <c r="I446" s="39">
        <f t="shared" si="25"/>
        <v>0</v>
      </c>
    </row>
    <row r="447" spans="1:9" s="40" customFormat="1" x14ac:dyDescent="0.3">
      <c r="A447" s="51"/>
      <c r="B447" s="41" t="s">
        <v>339</v>
      </c>
      <c r="C447" s="36" t="s">
        <v>59</v>
      </c>
      <c r="D447" s="37">
        <v>200</v>
      </c>
      <c r="E447" s="38">
        <v>45600</v>
      </c>
      <c r="F447" s="38">
        <v>45600</v>
      </c>
      <c r="G447" s="38">
        <v>0</v>
      </c>
      <c r="H447" s="39">
        <f t="shared" si="24"/>
        <v>0</v>
      </c>
      <c r="I447" s="39">
        <f t="shared" si="25"/>
        <v>0</v>
      </c>
    </row>
    <row r="448" spans="1:9" s="40" customFormat="1" x14ac:dyDescent="0.3">
      <c r="A448" s="51"/>
      <c r="B448" s="41" t="s">
        <v>300</v>
      </c>
      <c r="C448" s="36" t="s">
        <v>59</v>
      </c>
      <c r="D448" s="37">
        <v>240</v>
      </c>
      <c r="E448" s="38">
        <v>45600</v>
      </c>
      <c r="F448" s="38">
        <v>45600</v>
      </c>
      <c r="G448" s="38">
        <v>0</v>
      </c>
      <c r="H448" s="39">
        <f t="shared" si="24"/>
        <v>0</v>
      </c>
      <c r="I448" s="39">
        <f t="shared" si="25"/>
        <v>0</v>
      </c>
    </row>
    <row r="449" spans="1:9" s="40" customFormat="1" ht="31.2" x14ac:dyDescent="0.3">
      <c r="A449" s="51"/>
      <c r="B449" s="35" t="s">
        <v>132</v>
      </c>
      <c r="C449" s="36">
        <v>1020000000</v>
      </c>
      <c r="D449" s="37"/>
      <c r="E449" s="38">
        <v>100000</v>
      </c>
      <c r="F449" s="38">
        <v>100000</v>
      </c>
      <c r="G449" s="38">
        <v>0</v>
      </c>
      <c r="H449" s="39">
        <f t="shared" si="24"/>
        <v>0</v>
      </c>
      <c r="I449" s="39">
        <f t="shared" si="25"/>
        <v>0</v>
      </c>
    </row>
    <row r="450" spans="1:9" s="40" customFormat="1" x14ac:dyDescent="0.3">
      <c r="A450" s="51"/>
      <c r="B450" s="35" t="s">
        <v>133</v>
      </c>
      <c r="C450" s="36">
        <v>1020100000</v>
      </c>
      <c r="D450" s="37"/>
      <c r="E450" s="38">
        <v>100000</v>
      </c>
      <c r="F450" s="38">
        <v>100000</v>
      </c>
      <c r="G450" s="38">
        <v>0</v>
      </c>
      <c r="H450" s="39">
        <f t="shared" si="24"/>
        <v>0</v>
      </c>
      <c r="I450" s="39">
        <f t="shared" si="25"/>
        <v>0</v>
      </c>
    </row>
    <row r="451" spans="1:9" s="40" customFormat="1" x14ac:dyDescent="0.3">
      <c r="A451" s="51"/>
      <c r="B451" s="35" t="s">
        <v>134</v>
      </c>
      <c r="C451" s="36">
        <v>1020120040</v>
      </c>
      <c r="D451" s="37"/>
      <c r="E451" s="38">
        <v>100000</v>
      </c>
      <c r="F451" s="38">
        <v>100000</v>
      </c>
      <c r="G451" s="38">
        <v>0</v>
      </c>
      <c r="H451" s="39">
        <f t="shared" si="24"/>
        <v>0</v>
      </c>
      <c r="I451" s="39">
        <f t="shared" si="25"/>
        <v>0</v>
      </c>
    </row>
    <row r="452" spans="1:9" s="40" customFormat="1" x14ac:dyDescent="0.3">
      <c r="A452" s="51"/>
      <c r="B452" s="41" t="s">
        <v>339</v>
      </c>
      <c r="C452" s="36">
        <v>1020120040</v>
      </c>
      <c r="D452" s="37">
        <v>200</v>
      </c>
      <c r="E452" s="38">
        <v>100000</v>
      </c>
      <c r="F452" s="38">
        <v>100000</v>
      </c>
      <c r="G452" s="38">
        <v>0</v>
      </c>
      <c r="H452" s="39">
        <f t="shared" si="24"/>
        <v>0</v>
      </c>
      <c r="I452" s="39">
        <f t="shared" si="25"/>
        <v>0</v>
      </c>
    </row>
    <row r="453" spans="1:9" s="40" customFormat="1" x14ac:dyDescent="0.3">
      <c r="A453" s="51"/>
      <c r="B453" s="41" t="s">
        <v>300</v>
      </c>
      <c r="C453" s="36">
        <v>1020120040</v>
      </c>
      <c r="D453" s="37">
        <v>240</v>
      </c>
      <c r="E453" s="38">
        <v>100000</v>
      </c>
      <c r="F453" s="38">
        <v>100000</v>
      </c>
      <c r="G453" s="38">
        <v>0</v>
      </c>
      <c r="H453" s="39">
        <f t="shared" si="24"/>
        <v>0</v>
      </c>
      <c r="I453" s="39">
        <f t="shared" si="25"/>
        <v>0</v>
      </c>
    </row>
    <row r="454" spans="1:9" s="40" customFormat="1" x14ac:dyDescent="0.3">
      <c r="A454" s="51"/>
      <c r="B454" s="35" t="s">
        <v>135</v>
      </c>
      <c r="C454" s="36">
        <v>1030000000</v>
      </c>
      <c r="D454" s="37"/>
      <c r="E454" s="38">
        <v>160000</v>
      </c>
      <c r="F454" s="38">
        <v>160000</v>
      </c>
      <c r="G454" s="38">
        <v>0</v>
      </c>
      <c r="H454" s="39">
        <f t="shared" si="24"/>
        <v>0</v>
      </c>
      <c r="I454" s="39">
        <f t="shared" si="25"/>
        <v>0</v>
      </c>
    </row>
    <row r="455" spans="1:9" s="40" customFormat="1" x14ac:dyDescent="0.3">
      <c r="A455" s="51"/>
      <c r="B455" s="35" t="s">
        <v>136</v>
      </c>
      <c r="C455" s="36">
        <v>1030100000</v>
      </c>
      <c r="D455" s="37"/>
      <c r="E455" s="38">
        <v>80000</v>
      </c>
      <c r="F455" s="38">
        <v>80000</v>
      </c>
      <c r="G455" s="38">
        <v>0</v>
      </c>
      <c r="H455" s="39">
        <f t="shared" si="24"/>
        <v>0</v>
      </c>
      <c r="I455" s="39">
        <f t="shared" si="25"/>
        <v>0</v>
      </c>
    </row>
    <row r="456" spans="1:9" s="40" customFormat="1" x14ac:dyDescent="0.3">
      <c r="A456" s="51"/>
      <c r="B456" s="35" t="s">
        <v>319</v>
      </c>
      <c r="C456" s="36">
        <v>1030199990</v>
      </c>
      <c r="D456" s="37"/>
      <c r="E456" s="38">
        <v>80000</v>
      </c>
      <c r="F456" s="38">
        <v>80000</v>
      </c>
      <c r="G456" s="38">
        <v>0</v>
      </c>
      <c r="H456" s="39">
        <f t="shared" si="24"/>
        <v>0</v>
      </c>
      <c r="I456" s="39">
        <f t="shared" si="25"/>
        <v>0</v>
      </c>
    </row>
    <row r="457" spans="1:9" s="40" customFormat="1" x14ac:dyDescent="0.3">
      <c r="A457" s="51"/>
      <c r="B457" s="41" t="s">
        <v>339</v>
      </c>
      <c r="C457" s="36">
        <v>1030199990</v>
      </c>
      <c r="D457" s="37">
        <v>200</v>
      </c>
      <c r="E457" s="38">
        <v>80000</v>
      </c>
      <c r="F457" s="38">
        <v>80000</v>
      </c>
      <c r="G457" s="38">
        <v>0</v>
      </c>
      <c r="H457" s="39">
        <f t="shared" si="24"/>
        <v>0</v>
      </c>
      <c r="I457" s="39">
        <f t="shared" si="25"/>
        <v>0</v>
      </c>
    </row>
    <row r="458" spans="1:9" s="40" customFormat="1" x14ac:dyDescent="0.3">
      <c r="A458" s="51"/>
      <c r="B458" s="41" t="s">
        <v>300</v>
      </c>
      <c r="C458" s="36">
        <v>1030199990</v>
      </c>
      <c r="D458" s="37">
        <v>240</v>
      </c>
      <c r="E458" s="38">
        <v>80000</v>
      </c>
      <c r="F458" s="38">
        <v>80000</v>
      </c>
      <c r="G458" s="38">
        <v>0</v>
      </c>
      <c r="H458" s="39">
        <f t="shared" si="24"/>
        <v>0</v>
      </c>
      <c r="I458" s="39">
        <f t="shared" si="25"/>
        <v>0</v>
      </c>
    </row>
    <row r="459" spans="1:9" s="40" customFormat="1" x14ac:dyDescent="0.3">
      <c r="A459" s="51"/>
      <c r="B459" s="35" t="s">
        <v>137</v>
      </c>
      <c r="C459" s="36">
        <v>1030200000</v>
      </c>
      <c r="D459" s="37"/>
      <c r="E459" s="38">
        <v>80000</v>
      </c>
      <c r="F459" s="38">
        <v>80000</v>
      </c>
      <c r="G459" s="38">
        <v>0</v>
      </c>
      <c r="H459" s="39">
        <f t="shared" si="24"/>
        <v>0</v>
      </c>
      <c r="I459" s="39">
        <f t="shared" si="25"/>
        <v>0</v>
      </c>
    </row>
    <row r="460" spans="1:9" s="40" customFormat="1" x14ac:dyDescent="0.3">
      <c r="A460" s="51"/>
      <c r="B460" s="35" t="s">
        <v>319</v>
      </c>
      <c r="C460" s="36">
        <v>1030299990</v>
      </c>
      <c r="D460" s="37"/>
      <c r="E460" s="38">
        <v>80000</v>
      </c>
      <c r="F460" s="38">
        <v>80000</v>
      </c>
      <c r="G460" s="38">
        <v>0</v>
      </c>
      <c r="H460" s="39">
        <f t="shared" si="24"/>
        <v>0</v>
      </c>
      <c r="I460" s="39">
        <f t="shared" si="25"/>
        <v>0</v>
      </c>
    </row>
    <row r="461" spans="1:9" s="40" customFormat="1" x14ac:dyDescent="0.3">
      <c r="A461" s="51"/>
      <c r="B461" s="41" t="s">
        <v>339</v>
      </c>
      <c r="C461" s="36">
        <v>1030299990</v>
      </c>
      <c r="D461" s="37">
        <v>200</v>
      </c>
      <c r="E461" s="38">
        <v>80000</v>
      </c>
      <c r="F461" s="38">
        <v>80000</v>
      </c>
      <c r="G461" s="38">
        <v>0</v>
      </c>
      <c r="H461" s="39">
        <f t="shared" si="24"/>
        <v>0</v>
      </c>
      <c r="I461" s="39">
        <f t="shared" si="25"/>
        <v>0</v>
      </c>
    </row>
    <row r="462" spans="1:9" s="40" customFormat="1" x14ac:dyDescent="0.3">
      <c r="A462" s="51"/>
      <c r="B462" s="41" t="s">
        <v>300</v>
      </c>
      <c r="C462" s="36">
        <v>1030299990</v>
      </c>
      <c r="D462" s="37">
        <v>240</v>
      </c>
      <c r="E462" s="38">
        <v>80000</v>
      </c>
      <c r="F462" s="38">
        <v>80000</v>
      </c>
      <c r="G462" s="38">
        <v>0</v>
      </c>
      <c r="H462" s="39">
        <f t="shared" si="24"/>
        <v>0</v>
      </c>
      <c r="I462" s="39">
        <f t="shared" si="25"/>
        <v>0</v>
      </c>
    </row>
    <row r="463" spans="1:9" s="40" customFormat="1" ht="31.2" x14ac:dyDescent="0.3">
      <c r="A463" s="51"/>
      <c r="B463" s="35" t="s">
        <v>138</v>
      </c>
      <c r="C463" s="36">
        <v>1040000000</v>
      </c>
      <c r="D463" s="37"/>
      <c r="E463" s="38">
        <v>5981400</v>
      </c>
      <c r="F463" s="38">
        <v>5981400</v>
      </c>
      <c r="G463" s="38">
        <v>908243.06</v>
      </c>
      <c r="H463" s="39">
        <f t="shared" si="24"/>
        <v>15.184456147390243</v>
      </c>
      <c r="I463" s="39">
        <f t="shared" si="25"/>
        <v>15.184456147390243</v>
      </c>
    </row>
    <row r="464" spans="1:9" s="40" customFormat="1" ht="31.2" x14ac:dyDescent="0.3">
      <c r="A464" s="51"/>
      <c r="B464" s="35" t="s">
        <v>139</v>
      </c>
      <c r="C464" s="36">
        <v>1040100000</v>
      </c>
      <c r="D464" s="37"/>
      <c r="E464" s="38">
        <v>5981400</v>
      </c>
      <c r="F464" s="38">
        <v>5981400</v>
      </c>
      <c r="G464" s="38">
        <v>908243.06</v>
      </c>
      <c r="H464" s="39">
        <f t="shared" si="24"/>
        <v>15.184456147390243</v>
      </c>
      <c r="I464" s="39">
        <f t="shared" si="25"/>
        <v>15.184456147390243</v>
      </c>
    </row>
    <row r="465" spans="1:9" s="40" customFormat="1" ht="62.4" x14ac:dyDescent="0.3">
      <c r="A465" s="51"/>
      <c r="B465" s="35" t="s">
        <v>140</v>
      </c>
      <c r="C465" s="36">
        <v>1040159300</v>
      </c>
      <c r="D465" s="37"/>
      <c r="E465" s="38">
        <v>4654200</v>
      </c>
      <c r="F465" s="38">
        <v>4654200</v>
      </c>
      <c r="G465" s="38">
        <v>433559.58</v>
      </c>
      <c r="H465" s="39">
        <f t="shared" si="24"/>
        <v>9.3154479824674485</v>
      </c>
      <c r="I465" s="39">
        <f t="shared" si="25"/>
        <v>9.3154479824674485</v>
      </c>
    </row>
    <row r="466" spans="1:9" s="40" customFormat="1" ht="46.8" x14ac:dyDescent="0.3">
      <c r="A466" s="51"/>
      <c r="B466" s="41" t="s">
        <v>298</v>
      </c>
      <c r="C466" s="36">
        <v>1040159300</v>
      </c>
      <c r="D466" s="37">
        <v>100</v>
      </c>
      <c r="E466" s="38">
        <v>4654200</v>
      </c>
      <c r="F466" s="38">
        <v>4654200</v>
      </c>
      <c r="G466" s="38">
        <v>433559.58</v>
      </c>
      <c r="H466" s="39">
        <f t="shared" ref="H466:H528" si="26">G466/E466*100</f>
        <v>9.3154479824674485</v>
      </c>
      <c r="I466" s="39">
        <f t="shared" si="25"/>
        <v>9.3154479824674485</v>
      </c>
    </row>
    <row r="467" spans="1:9" s="40" customFormat="1" x14ac:dyDescent="0.3">
      <c r="A467" s="51"/>
      <c r="B467" s="41" t="s">
        <v>299</v>
      </c>
      <c r="C467" s="36">
        <v>1040159300</v>
      </c>
      <c r="D467" s="37">
        <v>120</v>
      </c>
      <c r="E467" s="38">
        <v>4654200</v>
      </c>
      <c r="F467" s="38">
        <v>4654200</v>
      </c>
      <c r="G467" s="38">
        <v>433559.58</v>
      </c>
      <c r="H467" s="39">
        <f t="shared" si="26"/>
        <v>9.3154479824674485</v>
      </c>
      <c r="I467" s="39">
        <f t="shared" si="25"/>
        <v>9.3154479824674485</v>
      </c>
    </row>
    <row r="468" spans="1:9" s="40" customFormat="1" ht="62.4" x14ac:dyDescent="0.3">
      <c r="A468" s="51"/>
      <c r="B468" s="35" t="s">
        <v>141</v>
      </c>
      <c r="C468" s="36" t="s">
        <v>60</v>
      </c>
      <c r="D468" s="37"/>
      <c r="E468" s="38">
        <v>1327200</v>
      </c>
      <c r="F468" s="38">
        <v>1327200</v>
      </c>
      <c r="G468" s="38">
        <v>474683.48</v>
      </c>
      <c r="H468" s="39">
        <f t="shared" si="26"/>
        <v>35.765783604581067</v>
      </c>
      <c r="I468" s="39">
        <f t="shared" si="25"/>
        <v>35.765783604581067</v>
      </c>
    </row>
    <row r="469" spans="1:9" s="40" customFormat="1" ht="46.8" x14ac:dyDescent="0.3">
      <c r="A469" s="51"/>
      <c r="B469" s="41" t="s">
        <v>298</v>
      </c>
      <c r="C469" s="36" t="s">
        <v>60</v>
      </c>
      <c r="D469" s="37">
        <v>100</v>
      </c>
      <c r="E469" s="38">
        <v>799800</v>
      </c>
      <c r="F469" s="38">
        <v>799800</v>
      </c>
      <c r="G469" s="38">
        <v>472683.48</v>
      </c>
      <c r="H469" s="39">
        <f t="shared" si="26"/>
        <v>59.100210052513127</v>
      </c>
      <c r="I469" s="39">
        <f t="shared" si="25"/>
        <v>59.100210052513127</v>
      </c>
    </row>
    <row r="470" spans="1:9" s="40" customFormat="1" x14ac:dyDescent="0.3">
      <c r="A470" s="51"/>
      <c r="B470" s="41" t="s">
        <v>299</v>
      </c>
      <c r="C470" s="36" t="s">
        <v>60</v>
      </c>
      <c r="D470" s="37">
        <v>120</v>
      </c>
      <c r="E470" s="38">
        <v>799800</v>
      </c>
      <c r="F470" s="38">
        <v>799800</v>
      </c>
      <c r="G470" s="38">
        <v>472683.48</v>
      </c>
      <c r="H470" s="39">
        <f t="shared" si="26"/>
        <v>59.100210052513127</v>
      </c>
      <c r="I470" s="39">
        <f t="shared" si="25"/>
        <v>59.100210052513127</v>
      </c>
    </row>
    <row r="471" spans="1:9" s="40" customFormat="1" x14ac:dyDescent="0.3">
      <c r="A471" s="51"/>
      <c r="B471" s="41" t="s">
        <v>339</v>
      </c>
      <c r="C471" s="36" t="s">
        <v>60</v>
      </c>
      <c r="D471" s="37">
        <v>200</v>
      </c>
      <c r="E471" s="38">
        <v>527400</v>
      </c>
      <c r="F471" s="38">
        <v>527400</v>
      </c>
      <c r="G471" s="38">
        <v>2000</v>
      </c>
      <c r="H471" s="39">
        <f t="shared" si="26"/>
        <v>0.37921880925293894</v>
      </c>
      <c r="I471" s="39">
        <f t="shared" si="25"/>
        <v>0.37921880925293894</v>
      </c>
    </row>
    <row r="472" spans="1:9" s="40" customFormat="1" x14ac:dyDescent="0.3">
      <c r="A472" s="51"/>
      <c r="B472" s="41" t="s">
        <v>300</v>
      </c>
      <c r="C472" s="36" t="s">
        <v>60</v>
      </c>
      <c r="D472" s="37">
        <v>240</v>
      </c>
      <c r="E472" s="38">
        <v>527400</v>
      </c>
      <c r="F472" s="38">
        <v>527400</v>
      </c>
      <c r="G472" s="38">
        <v>2000</v>
      </c>
      <c r="H472" s="39">
        <f t="shared" si="26"/>
        <v>0.37921880925293894</v>
      </c>
      <c r="I472" s="39">
        <f t="shared" si="25"/>
        <v>0.37921880925293894</v>
      </c>
    </row>
    <row r="473" spans="1:9" s="40" customFormat="1" ht="31.2" x14ac:dyDescent="0.3">
      <c r="A473" s="51"/>
      <c r="B473" s="35" t="s">
        <v>142</v>
      </c>
      <c r="C473" s="36">
        <v>1100000000</v>
      </c>
      <c r="D473" s="37"/>
      <c r="E473" s="38">
        <v>21399300</v>
      </c>
      <c r="F473" s="38">
        <v>21399300</v>
      </c>
      <c r="G473" s="38">
        <v>5168166.72</v>
      </c>
      <c r="H473" s="39">
        <f t="shared" si="26"/>
        <v>24.151101765011003</v>
      </c>
      <c r="I473" s="39">
        <f t="shared" si="25"/>
        <v>24.151101765011003</v>
      </c>
    </row>
    <row r="474" spans="1:9" s="40" customFormat="1" ht="31.2" x14ac:dyDescent="0.3">
      <c r="A474" s="51"/>
      <c r="B474" s="35" t="s">
        <v>143</v>
      </c>
      <c r="C474" s="36">
        <v>1110000000</v>
      </c>
      <c r="D474" s="37"/>
      <c r="E474" s="38">
        <v>1135000</v>
      </c>
      <c r="F474" s="38">
        <v>1135000</v>
      </c>
      <c r="G474" s="38">
        <v>0</v>
      </c>
      <c r="H474" s="39">
        <f t="shared" si="26"/>
        <v>0</v>
      </c>
      <c r="I474" s="39">
        <f t="shared" si="25"/>
        <v>0</v>
      </c>
    </row>
    <row r="475" spans="1:9" s="40" customFormat="1" x14ac:dyDescent="0.3">
      <c r="A475" s="51"/>
      <c r="B475" s="35" t="s">
        <v>144</v>
      </c>
      <c r="C475" s="36">
        <v>1110100000</v>
      </c>
      <c r="D475" s="37"/>
      <c r="E475" s="38">
        <v>15000</v>
      </c>
      <c r="F475" s="38">
        <v>15000</v>
      </c>
      <c r="G475" s="38">
        <v>0</v>
      </c>
      <c r="H475" s="39">
        <f t="shared" si="26"/>
        <v>0</v>
      </c>
      <c r="I475" s="39">
        <f t="shared" si="25"/>
        <v>0</v>
      </c>
    </row>
    <row r="476" spans="1:9" s="40" customFormat="1" x14ac:dyDescent="0.3">
      <c r="A476" s="51"/>
      <c r="B476" s="35" t="s">
        <v>319</v>
      </c>
      <c r="C476" s="36">
        <v>1110199990</v>
      </c>
      <c r="D476" s="37"/>
      <c r="E476" s="38">
        <v>15000</v>
      </c>
      <c r="F476" s="38">
        <v>15000</v>
      </c>
      <c r="G476" s="38">
        <v>0</v>
      </c>
      <c r="H476" s="39">
        <f t="shared" si="26"/>
        <v>0</v>
      </c>
      <c r="I476" s="39">
        <f t="shared" si="25"/>
        <v>0</v>
      </c>
    </row>
    <row r="477" spans="1:9" s="40" customFormat="1" x14ac:dyDescent="0.3">
      <c r="A477" s="51"/>
      <c r="B477" s="41" t="s">
        <v>339</v>
      </c>
      <c r="C477" s="36">
        <v>1110199990</v>
      </c>
      <c r="D477" s="37">
        <v>200</v>
      </c>
      <c r="E477" s="38">
        <v>15000</v>
      </c>
      <c r="F477" s="38">
        <v>15000</v>
      </c>
      <c r="G477" s="38">
        <v>0</v>
      </c>
      <c r="H477" s="39">
        <f t="shared" si="26"/>
        <v>0</v>
      </c>
      <c r="I477" s="39">
        <f t="shared" si="25"/>
        <v>0</v>
      </c>
    </row>
    <row r="478" spans="1:9" s="40" customFormat="1" x14ac:dyDescent="0.3">
      <c r="A478" s="51"/>
      <c r="B478" s="41" t="s">
        <v>300</v>
      </c>
      <c r="C478" s="36">
        <v>1110199990</v>
      </c>
      <c r="D478" s="37">
        <v>240</v>
      </c>
      <c r="E478" s="38">
        <v>15000</v>
      </c>
      <c r="F478" s="38">
        <v>15000</v>
      </c>
      <c r="G478" s="38">
        <v>0</v>
      </c>
      <c r="H478" s="39">
        <f t="shared" si="26"/>
        <v>0</v>
      </c>
      <c r="I478" s="39">
        <f t="shared" si="25"/>
        <v>0</v>
      </c>
    </row>
    <row r="479" spans="1:9" s="40" customFormat="1" ht="31.2" x14ac:dyDescent="0.3">
      <c r="A479" s="51"/>
      <c r="B479" s="35" t="s">
        <v>145</v>
      </c>
      <c r="C479" s="36">
        <v>1110200000</v>
      </c>
      <c r="D479" s="37"/>
      <c r="E479" s="38">
        <v>114000</v>
      </c>
      <c r="F479" s="38">
        <v>114000</v>
      </c>
      <c r="G479" s="38">
        <v>0</v>
      </c>
      <c r="H479" s="39">
        <f t="shared" si="26"/>
        <v>0</v>
      </c>
      <c r="I479" s="39">
        <f t="shared" si="25"/>
        <v>0</v>
      </c>
    </row>
    <row r="480" spans="1:9" s="40" customFormat="1" x14ac:dyDescent="0.3">
      <c r="A480" s="51"/>
      <c r="B480" s="35" t="s">
        <v>319</v>
      </c>
      <c r="C480" s="36">
        <v>1110299990</v>
      </c>
      <c r="D480" s="37"/>
      <c r="E480" s="38">
        <v>114000</v>
      </c>
      <c r="F480" s="38">
        <v>114000</v>
      </c>
      <c r="G480" s="38">
        <v>0</v>
      </c>
      <c r="H480" s="39">
        <f t="shared" si="26"/>
        <v>0</v>
      </c>
      <c r="I480" s="39">
        <f t="shared" si="25"/>
        <v>0</v>
      </c>
    </row>
    <row r="481" spans="1:9" s="40" customFormat="1" x14ac:dyDescent="0.3">
      <c r="A481" s="51"/>
      <c r="B481" s="41" t="s">
        <v>339</v>
      </c>
      <c r="C481" s="36">
        <v>1110299990</v>
      </c>
      <c r="D481" s="37">
        <v>200</v>
      </c>
      <c r="E481" s="38">
        <v>114000</v>
      </c>
      <c r="F481" s="38">
        <v>114000</v>
      </c>
      <c r="G481" s="38">
        <v>0</v>
      </c>
      <c r="H481" s="39">
        <f t="shared" si="26"/>
        <v>0</v>
      </c>
      <c r="I481" s="39">
        <f t="shared" si="25"/>
        <v>0</v>
      </c>
    </row>
    <row r="482" spans="1:9" s="40" customFormat="1" x14ac:dyDescent="0.3">
      <c r="A482" s="51"/>
      <c r="B482" s="41" t="s">
        <v>300</v>
      </c>
      <c r="C482" s="36">
        <v>1110299990</v>
      </c>
      <c r="D482" s="37">
        <v>240</v>
      </c>
      <c r="E482" s="38">
        <v>114000</v>
      </c>
      <c r="F482" s="38">
        <v>114000</v>
      </c>
      <c r="G482" s="38">
        <v>0</v>
      </c>
      <c r="H482" s="39">
        <f t="shared" si="26"/>
        <v>0</v>
      </c>
      <c r="I482" s="39">
        <f t="shared" si="25"/>
        <v>0</v>
      </c>
    </row>
    <row r="483" spans="1:9" s="40" customFormat="1" x14ac:dyDescent="0.3">
      <c r="A483" s="51"/>
      <c r="B483" s="35" t="s">
        <v>146</v>
      </c>
      <c r="C483" s="36">
        <v>1110300000</v>
      </c>
      <c r="D483" s="37"/>
      <c r="E483" s="38">
        <v>306000</v>
      </c>
      <c r="F483" s="38">
        <v>306000</v>
      </c>
      <c r="G483" s="38">
        <v>0</v>
      </c>
      <c r="H483" s="39">
        <f t="shared" si="26"/>
        <v>0</v>
      </c>
      <c r="I483" s="39">
        <f t="shared" si="25"/>
        <v>0</v>
      </c>
    </row>
    <row r="484" spans="1:9" s="40" customFormat="1" x14ac:dyDescent="0.3">
      <c r="A484" s="51"/>
      <c r="B484" s="35" t="s">
        <v>319</v>
      </c>
      <c r="C484" s="36">
        <v>1110399990</v>
      </c>
      <c r="D484" s="37"/>
      <c r="E484" s="38">
        <v>306000</v>
      </c>
      <c r="F484" s="38">
        <v>306000</v>
      </c>
      <c r="G484" s="38">
        <v>0</v>
      </c>
      <c r="H484" s="39">
        <f t="shared" si="26"/>
        <v>0</v>
      </c>
      <c r="I484" s="39">
        <f t="shared" si="25"/>
        <v>0</v>
      </c>
    </row>
    <row r="485" spans="1:9" s="40" customFormat="1" x14ac:dyDescent="0.3">
      <c r="A485" s="51"/>
      <c r="B485" s="41" t="s">
        <v>339</v>
      </c>
      <c r="C485" s="36">
        <v>1110399990</v>
      </c>
      <c r="D485" s="37">
        <v>200</v>
      </c>
      <c r="E485" s="38">
        <v>306000</v>
      </c>
      <c r="F485" s="38">
        <v>306000</v>
      </c>
      <c r="G485" s="38">
        <v>0</v>
      </c>
      <c r="H485" s="39">
        <f t="shared" si="26"/>
        <v>0</v>
      </c>
      <c r="I485" s="39">
        <f t="shared" si="25"/>
        <v>0</v>
      </c>
    </row>
    <row r="486" spans="1:9" s="40" customFormat="1" x14ac:dyDescent="0.3">
      <c r="A486" s="51"/>
      <c r="B486" s="41" t="s">
        <v>300</v>
      </c>
      <c r="C486" s="36">
        <v>1110399990</v>
      </c>
      <c r="D486" s="37">
        <v>240</v>
      </c>
      <c r="E486" s="38">
        <v>306000</v>
      </c>
      <c r="F486" s="38">
        <v>306000</v>
      </c>
      <c r="G486" s="38">
        <v>0</v>
      </c>
      <c r="H486" s="39">
        <f t="shared" si="26"/>
        <v>0</v>
      </c>
      <c r="I486" s="39">
        <f t="shared" si="25"/>
        <v>0</v>
      </c>
    </row>
    <row r="487" spans="1:9" s="40" customFormat="1" ht="31.2" x14ac:dyDescent="0.3">
      <c r="A487" s="51"/>
      <c r="B487" s="35" t="s">
        <v>147</v>
      </c>
      <c r="C487" s="36">
        <v>1110400000</v>
      </c>
      <c r="D487" s="37"/>
      <c r="E487" s="38">
        <v>700000</v>
      </c>
      <c r="F487" s="38">
        <v>700000</v>
      </c>
      <c r="G487" s="38">
        <v>0</v>
      </c>
      <c r="H487" s="39">
        <f t="shared" si="26"/>
        <v>0</v>
      </c>
      <c r="I487" s="39">
        <f t="shared" si="25"/>
        <v>0</v>
      </c>
    </row>
    <row r="488" spans="1:9" s="40" customFormat="1" x14ac:dyDescent="0.3">
      <c r="A488" s="51"/>
      <c r="B488" s="35" t="s">
        <v>319</v>
      </c>
      <c r="C488" s="36">
        <v>1110499990</v>
      </c>
      <c r="D488" s="37"/>
      <c r="E488" s="38">
        <v>700000</v>
      </c>
      <c r="F488" s="38">
        <v>700000</v>
      </c>
      <c r="G488" s="38">
        <v>0</v>
      </c>
      <c r="H488" s="39">
        <f t="shared" si="26"/>
        <v>0</v>
      </c>
      <c r="I488" s="39">
        <f t="shared" si="25"/>
        <v>0</v>
      </c>
    </row>
    <row r="489" spans="1:9" s="40" customFormat="1" x14ac:dyDescent="0.3">
      <c r="A489" s="51"/>
      <c r="B489" s="41" t="s">
        <v>339</v>
      </c>
      <c r="C489" s="36">
        <v>1110499990</v>
      </c>
      <c r="D489" s="37">
        <v>200</v>
      </c>
      <c r="E489" s="38">
        <v>700000</v>
      </c>
      <c r="F489" s="38">
        <v>700000</v>
      </c>
      <c r="G489" s="38">
        <v>0</v>
      </c>
      <c r="H489" s="39">
        <f t="shared" si="26"/>
        <v>0</v>
      </c>
      <c r="I489" s="39">
        <f t="shared" si="25"/>
        <v>0</v>
      </c>
    </row>
    <row r="490" spans="1:9" s="40" customFormat="1" x14ac:dyDescent="0.3">
      <c r="A490" s="51"/>
      <c r="B490" s="41" t="s">
        <v>300</v>
      </c>
      <c r="C490" s="36">
        <v>1110499990</v>
      </c>
      <c r="D490" s="37">
        <v>240</v>
      </c>
      <c r="E490" s="38">
        <v>700000</v>
      </c>
      <c r="F490" s="38">
        <v>700000</v>
      </c>
      <c r="G490" s="38">
        <v>0</v>
      </c>
      <c r="H490" s="39">
        <f t="shared" si="26"/>
        <v>0</v>
      </c>
      <c r="I490" s="39">
        <f t="shared" si="25"/>
        <v>0</v>
      </c>
    </row>
    <row r="491" spans="1:9" s="40" customFormat="1" ht="31.2" x14ac:dyDescent="0.3">
      <c r="A491" s="51"/>
      <c r="B491" s="35" t="s">
        <v>148</v>
      </c>
      <c r="C491" s="36">
        <v>1120000000</v>
      </c>
      <c r="D491" s="37"/>
      <c r="E491" s="38">
        <v>1584200</v>
      </c>
      <c r="F491" s="38">
        <v>1584200</v>
      </c>
      <c r="G491" s="38">
        <v>0</v>
      </c>
      <c r="H491" s="39">
        <f t="shared" si="26"/>
        <v>0</v>
      </c>
      <c r="I491" s="39">
        <f t="shared" si="25"/>
        <v>0</v>
      </c>
    </row>
    <row r="492" spans="1:9" s="40" customFormat="1" x14ac:dyDescent="0.3">
      <c r="A492" s="51"/>
      <c r="B492" s="35" t="s">
        <v>149</v>
      </c>
      <c r="C492" s="36">
        <v>1120100000</v>
      </c>
      <c r="D492" s="37"/>
      <c r="E492" s="38">
        <v>1584200</v>
      </c>
      <c r="F492" s="38">
        <v>1584200</v>
      </c>
      <c r="G492" s="38">
        <v>0</v>
      </c>
      <c r="H492" s="39">
        <f t="shared" si="26"/>
        <v>0</v>
      </c>
      <c r="I492" s="39">
        <f t="shared" si="25"/>
        <v>0</v>
      </c>
    </row>
    <row r="493" spans="1:9" s="40" customFormat="1" x14ac:dyDescent="0.3">
      <c r="A493" s="51"/>
      <c r="B493" s="35" t="s">
        <v>356</v>
      </c>
      <c r="C493" s="36">
        <v>1120161100</v>
      </c>
      <c r="D493" s="37"/>
      <c r="E493" s="38">
        <v>985000</v>
      </c>
      <c r="F493" s="38">
        <v>985000</v>
      </c>
      <c r="G493" s="38">
        <v>0</v>
      </c>
      <c r="H493" s="39">
        <f t="shared" si="26"/>
        <v>0</v>
      </c>
      <c r="I493" s="39">
        <f t="shared" si="25"/>
        <v>0</v>
      </c>
    </row>
    <row r="494" spans="1:9" s="40" customFormat="1" x14ac:dyDescent="0.3">
      <c r="A494" s="51"/>
      <c r="B494" s="41" t="s">
        <v>295</v>
      </c>
      <c r="C494" s="36">
        <v>1120161100</v>
      </c>
      <c r="D494" s="37">
        <v>800</v>
      </c>
      <c r="E494" s="38">
        <v>985000</v>
      </c>
      <c r="F494" s="38">
        <v>985000</v>
      </c>
      <c r="G494" s="38">
        <v>0</v>
      </c>
      <c r="H494" s="39">
        <f t="shared" si="26"/>
        <v>0</v>
      </c>
      <c r="I494" s="39">
        <f t="shared" si="25"/>
        <v>0</v>
      </c>
    </row>
    <row r="495" spans="1:9" s="40" customFormat="1" ht="31.2" x14ac:dyDescent="0.3">
      <c r="A495" s="51"/>
      <c r="B495" s="41" t="s">
        <v>357</v>
      </c>
      <c r="C495" s="36">
        <v>1120161100</v>
      </c>
      <c r="D495" s="37">
        <v>810</v>
      </c>
      <c r="E495" s="38">
        <v>985000</v>
      </c>
      <c r="F495" s="38">
        <v>985000</v>
      </c>
      <c r="G495" s="38">
        <v>0</v>
      </c>
      <c r="H495" s="39">
        <f t="shared" si="26"/>
        <v>0</v>
      </c>
      <c r="I495" s="39">
        <f t="shared" si="25"/>
        <v>0</v>
      </c>
    </row>
    <row r="496" spans="1:9" s="40" customFormat="1" x14ac:dyDescent="0.3">
      <c r="A496" s="51"/>
      <c r="B496" s="35" t="s">
        <v>319</v>
      </c>
      <c r="C496" s="36">
        <v>1120199990</v>
      </c>
      <c r="D496" s="37"/>
      <c r="E496" s="38">
        <v>599200</v>
      </c>
      <c r="F496" s="38">
        <v>599200</v>
      </c>
      <c r="G496" s="38">
        <v>0</v>
      </c>
      <c r="H496" s="39">
        <f t="shared" si="26"/>
        <v>0</v>
      </c>
      <c r="I496" s="39">
        <f t="shared" si="25"/>
        <v>0</v>
      </c>
    </row>
    <row r="497" spans="1:9" s="40" customFormat="1" x14ac:dyDescent="0.3">
      <c r="A497" s="51"/>
      <c r="B497" s="41" t="s">
        <v>339</v>
      </c>
      <c r="C497" s="36">
        <v>1120199990</v>
      </c>
      <c r="D497" s="37">
        <v>200</v>
      </c>
      <c r="E497" s="38">
        <v>599200</v>
      </c>
      <c r="F497" s="38">
        <v>599200</v>
      </c>
      <c r="G497" s="38">
        <v>0</v>
      </c>
      <c r="H497" s="39">
        <f t="shared" si="26"/>
        <v>0</v>
      </c>
      <c r="I497" s="39">
        <f t="shared" si="25"/>
        <v>0</v>
      </c>
    </row>
    <row r="498" spans="1:9" s="40" customFormat="1" x14ac:dyDescent="0.3">
      <c r="A498" s="51"/>
      <c r="B498" s="41" t="s">
        <v>300</v>
      </c>
      <c r="C498" s="36">
        <v>1120199990</v>
      </c>
      <c r="D498" s="37">
        <v>240</v>
      </c>
      <c r="E498" s="38">
        <v>599200</v>
      </c>
      <c r="F498" s="38">
        <v>599200</v>
      </c>
      <c r="G498" s="38">
        <v>0</v>
      </c>
      <c r="H498" s="39">
        <f t="shared" si="26"/>
        <v>0</v>
      </c>
      <c r="I498" s="39">
        <f t="shared" si="25"/>
        <v>0</v>
      </c>
    </row>
    <row r="499" spans="1:9" s="40" customFormat="1" ht="31.2" x14ac:dyDescent="0.3">
      <c r="A499" s="51"/>
      <c r="B499" s="35" t="s">
        <v>150</v>
      </c>
      <c r="C499" s="36">
        <v>1130000000</v>
      </c>
      <c r="D499" s="37"/>
      <c r="E499" s="38">
        <v>18680100</v>
      </c>
      <c r="F499" s="38">
        <v>18680100</v>
      </c>
      <c r="G499" s="38">
        <v>5168166.72</v>
      </c>
      <c r="H499" s="39">
        <f t="shared" si="26"/>
        <v>27.66669728748775</v>
      </c>
      <c r="I499" s="39">
        <f t="shared" si="25"/>
        <v>27.66669728748775</v>
      </c>
    </row>
    <row r="500" spans="1:9" s="40" customFormat="1" ht="31.2" x14ac:dyDescent="0.3">
      <c r="A500" s="51"/>
      <c r="B500" s="35" t="s">
        <v>151</v>
      </c>
      <c r="C500" s="36">
        <v>1130100000</v>
      </c>
      <c r="D500" s="37"/>
      <c r="E500" s="38">
        <v>18680100</v>
      </c>
      <c r="F500" s="38">
        <v>18680100</v>
      </c>
      <c r="G500" s="38">
        <v>5168166.72</v>
      </c>
      <c r="H500" s="39">
        <f t="shared" si="26"/>
        <v>27.66669728748775</v>
      </c>
      <c r="I500" s="39">
        <f t="shared" si="25"/>
        <v>27.66669728748775</v>
      </c>
    </row>
    <row r="501" spans="1:9" s="40" customFormat="1" x14ac:dyDescent="0.3">
      <c r="A501" s="51"/>
      <c r="B501" s="35" t="s">
        <v>321</v>
      </c>
      <c r="C501" s="36">
        <v>1130100590</v>
      </c>
      <c r="D501" s="37"/>
      <c r="E501" s="38">
        <v>18680100</v>
      </c>
      <c r="F501" s="38">
        <v>18680100</v>
      </c>
      <c r="G501" s="38">
        <v>5168166.72</v>
      </c>
      <c r="H501" s="39">
        <f t="shared" si="26"/>
        <v>27.66669728748775</v>
      </c>
      <c r="I501" s="39">
        <f t="shared" si="25"/>
        <v>27.66669728748775</v>
      </c>
    </row>
    <row r="502" spans="1:9" s="40" customFormat="1" ht="46.8" x14ac:dyDescent="0.3">
      <c r="A502" s="51"/>
      <c r="B502" s="41" t="s">
        <v>298</v>
      </c>
      <c r="C502" s="36">
        <v>1130100590</v>
      </c>
      <c r="D502" s="37">
        <v>100</v>
      </c>
      <c r="E502" s="38">
        <v>15878800</v>
      </c>
      <c r="F502" s="38">
        <v>15891700</v>
      </c>
      <c r="G502" s="38">
        <v>4751564.25</v>
      </c>
      <c r="H502" s="39">
        <f t="shared" si="26"/>
        <v>29.923950487442376</v>
      </c>
      <c r="I502" s="39">
        <f t="shared" si="25"/>
        <v>29.899659885348957</v>
      </c>
    </row>
    <row r="503" spans="1:9" s="40" customFormat="1" x14ac:dyDescent="0.3">
      <c r="A503" s="51"/>
      <c r="B503" s="41" t="s">
        <v>303</v>
      </c>
      <c r="C503" s="36">
        <v>1130100590</v>
      </c>
      <c r="D503" s="37">
        <v>110</v>
      </c>
      <c r="E503" s="38">
        <v>15878800</v>
      </c>
      <c r="F503" s="38">
        <v>15891700</v>
      </c>
      <c r="G503" s="38">
        <v>4751564.25</v>
      </c>
      <c r="H503" s="39">
        <f t="shared" si="26"/>
        <v>29.923950487442376</v>
      </c>
      <c r="I503" s="39">
        <f t="shared" si="25"/>
        <v>29.899659885348957</v>
      </c>
    </row>
    <row r="504" spans="1:9" s="40" customFormat="1" x14ac:dyDescent="0.3">
      <c r="A504" s="51"/>
      <c r="B504" s="41" t="s">
        <v>339</v>
      </c>
      <c r="C504" s="36">
        <v>1130100590</v>
      </c>
      <c r="D504" s="37">
        <v>200</v>
      </c>
      <c r="E504" s="38">
        <v>2517500</v>
      </c>
      <c r="F504" s="38">
        <v>2504600</v>
      </c>
      <c r="G504" s="38">
        <v>354038.47</v>
      </c>
      <c r="H504" s="39">
        <f t="shared" si="26"/>
        <v>14.063097120158888</v>
      </c>
      <c r="I504" s="39">
        <f t="shared" si="25"/>
        <v>14.135529425856422</v>
      </c>
    </row>
    <row r="505" spans="1:9" s="40" customFormat="1" x14ac:dyDescent="0.3">
      <c r="A505" s="51"/>
      <c r="B505" s="41" t="s">
        <v>300</v>
      </c>
      <c r="C505" s="36">
        <v>1130100590</v>
      </c>
      <c r="D505" s="37">
        <v>240</v>
      </c>
      <c r="E505" s="38">
        <v>2517500</v>
      </c>
      <c r="F505" s="38">
        <v>2504600</v>
      </c>
      <c r="G505" s="38">
        <v>354038.47</v>
      </c>
      <c r="H505" s="39">
        <f t="shared" si="26"/>
        <v>14.063097120158888</v>
      </c>
      <c r="I505" s="39">
        <f t="shared" si="25"/>
        <v>14.135529425856422</v>
      </c>
    </row>
    <row r="506" spans="1:9" s="40" customFormat="1" x14ac:dyDescent="0.3">
      <c r="A506" s="51"/>
      <c r="B506" s="41" t="s">
        <v>295</v>
      </c>
      <c r="C506" s="36">
        <v>1130100590</v>
      </c>
      <c r="D506" s="37">
        <v>800</v>
      </c>
      <c r="E506" s="38">
        <v>283800</v>
      </c>
      <c r="F506" s="38">
        <v>283800</v>
      </c>
      <c r="G506" s="38">
        <v>62564</v>
      </c>
      <c r="H506" s="39">
        <f t="shared" si="26"/>
        <v>22.04510218463707</v>
      </c>
      <c r="I506" s="39">
        <f t="shared" si="25"/>
        <v>22.04510218463707</v>
      </c>
    </row>
    <row r="507" spans="1:9" s="40" customFormat="1" x14ac:dyDescent="0.3">
      <c r="A507" s="51"/>
      <c r="B507" s="41" t="s">
        <v>296</v>
      </c>
      <c r="C507" s="36">
        <v>1130100590</v>
      </c>
      <c r="D507" s="37">
        <v>850</v>
      </c>
      <c r="E507" s="38">
        <v>283800</v>
      </c>
      <c r="F507" s="38">
        <v>283800</v>
      </c>
      <c r="G507" s="38">
        <v>62564</v>
      </c>
      <c r="H507" s="39">
        <f t="shared" si="26"/>
        <v>22.04510218463707</v>
      </c>
      <c r="I507" s="39">
        <f t="shared" ref="I507:I599" si="27">G507/F507*100</f>
        <v>22.04510218463707</v>
      </c>
    </row>
    <row r="508" spans="1:9" s="40" customFormat="1" ht="31.2" x14ac:dyDescent="0.3">
      <c r="A508" s="51"/>
      <c r="B508" s="35" t="s">
        <v>152</v>
      </c>
      <c r="C508" s="36">
        <v>1200000000</v>
      </c>
      <c r="D508" s="37"/>
      <c r="E508" s="38">
        <v>1110000</v>
      </c>
      <c r="F508" s="38">
        <v>1110000</v>
      </c>
      <c r="G508" s="38">
        <v>0</v>
      </c>
      <c r="H508" s="39">
        <f t="shared" si="26"/>
        <v>0</v>
      </c>
      <c r="I508" s="39">
        <f t="shared" si="27"/>
        <v>0</v>
      </c>
    </row>
    <row r="509" spans="1:9" s="40" customFormat="1" ht="31.2" x14ac:dyDescent="0.3">
      <c r="A509" s="51"/>
      <c r="B509" s="35" t="s">
        <v>153</v>
      </c>
      <c r="C509" s="36">
        <v>1210000000</v>
      </c>
      <c r="D509" s="37"/>
      <c r="E509" s="38">
        <v>497000</v>
      </c>
      <c r="F509" s="38">
        <v>497000</v>
      </c>
      <c r="G509" s="38">
        <v>0</v>
      </c>
      <c r="H509" s="39">
        <f t="shared" si="26"/>
        <v>0</v>
      </c>
      <c r="I509" s="39">
        <f t="shared" si="27"/>
        <v>0</v>
      </c>
    </row>
    <row r="510" spans="1:9" s="40" customFormat="1" ht="31.2" x14ac:dyDescent="0.3">
      <c r="A510" s="51"/>
      <c r="B510" s="35" t="s">
        <v>154</v>
      </c>
      <c r="C510" s="36">
        <v>1210100000</v>
      </c>
      <c r="D510" s="37"/>
      <c r="E510" s="38">
        <v>397000</v>
      </c>
      <c r="F510" s="38">
        <v>397000</v>
      </c>
      <c r="G510" s="38">
        <v>0</v>
      </c>
      <c r="H510" s="39">
        <f t="shared" si="26"/>
        <v>0</v>
      </c>
      <c r="I510" s="39">
        <f t="shared" si="27"/>
        <v>0</v>
      </c>
    </row>
    <row r="511" spans="1:9" s="40" customFormat="1" x14ac:dyDescent="0.3">
      <c r="A511" s="51"/>
      <c r="B511" s="35" t="s">
        <v>319</v>
      </c>
      <c r="C511" s="36">
        <v>1210199990</v>
      </c>
      <c r="D511" s="37"/>
      <c r="E511" s="38">
        <v>397000</v>
      </c>
      <c r="F511" s="38">
        <v>397000</v>
      </c>
      <c r="G511" s="38">
        <v>0</v>
      </c>
      <c r="H511" s="39">
        <f t="shared" si="26"/>
        <v>0</v>
      </c>
      <c r="I511" s="39">
        <f t="shared" si="27"/>
        <v>0</v>
      </c>
    </row>
    <row r="512" spans="1:9" s="40" customFormat="1" x14ac:dyDescent="0.3">
      <c r="A512" s="51"/>
      <c r="B512" s="41" t="s">
        <v>339</v>
      </c>
      <c r="C512" s="36">
        <v>1210199990</v>
      </c>
      <c r="D512" s="37">
        <v>200</v>
      </c>
      <c r="E512" s="38">
        <v>397000</v>
      </c>
      <c r="F512" s="38">
        <v>397000</v>
      </c>
      <c r="G512" s="38">
        <v>0</v>
      </c>
      <c r="H512" s="39">
        <f t="shared" si="26"/>
        <v>0</v>
      </c>
      <c r="I512" s="39">
        <f t="shared" si="27"/>
        <v>0</v>
      </c>
    </row>
    <row r="513" spans="1:9" s="40" customFormat="1" x14ac:dyDescent="0.3">
      <c r="A513" s="51"/>
      <c r="B513" s="41" t="s">
        <v>300</v>
      </c>
      <c r="C513" s="36">
        <v>1210199990</v>
      </c>
      <c r="D513" s="37">
        <v>240</v>
      </c>
      <c r="E513" s="38">
        <v>397000</v>
      </c>
      <c r="F513" s="38">
        <v>397000</v>
      </c>
      <c r="G513" s="38">
        <v>0</v>
      </c>
      <c r="H513" s="39">
        <f t="shared" si="26"/>
        <v>0</v>
      </c>
      <c r="I513" s="39">
        <f t="shared" si="27"/>
        <v>0</v>
      </c>
    </row>
    <row r="514" spans="1:9" s="40" customFormat="1" ht="31.2" x14ac:dyDescent="0.3">
      <c r="A514" s="51"/>
      <c r="B514" s="35" t="s">
        <v>155</v>
      </c>
      <c r="C514" s="36">
        <v>1210200000</v>
      </c>
      <c r="D514" s="37"/>
      <c r="E514" s="38">
        <v>100000</v>
      </c>
      <c r="F514" s="38">
        <v>100000</v>
      </c>
      <c r="G514" s="38">
        <v>0</v>
      </c>
      <c r="H514" s="39">
        <f t="shared" si="26"/>
        <v>0</v>
      </c>
      <c r="I514" s="39">
        <f t="shared" si="27"/>
        <v>0</v>
      </c>
    </row>
    <row r="515" spans="1:9" s="40" customFormat="1" x14ac:dyDescent="0.3">
      <c r="A515" s="51"/>
      <c r="B515" s="35" t="s">
        <v>319</v>
      </c>
      <c r="C515" s="36">
        <v>1210299990</v>
      </c>
      <c r="D515" s="37"/>
      <c r="E515" s="38">
        <v>100000</v>
      </c>
      <c r="F515" s="38">
        <v>100000</v>
      </c>
      <c r="G515" s="38">
        <v>0</v>
      </c>
      <c r="H515" s="39">
        <f t="shared" si="26"/>
        <v>0</v>
      </c>
      <c r="I515" s="39">
        <f t="shared" si="27"/>
        <v>0</v>
      </c>
    </row>
    <row r="516" spans="1:9" s="40" customFormat="1" x14ac:dyDescent="0.3">
      <c r="A516" s="51"/>
      <c r="B516" s="41" t="s">
        <v>339</v>
      </c>
      <c r="C516" s="36">
        <v>1210299990</v>
      </c>
      <c r="D516" s="37">
        <v>200</v>
      </c>
      <c r="E516" s="38">
        <v>100000</v>
      </c>
      <c r="F516" s="38">
        <v>100000</v>
      </c>
      <c r="G516" s="38">
        <v>0</v>
      </c>
      <c r="H516" s="39">
        <f t="shared" si="26"/>
        <v>0</v>
      </c>
      <c r="I516" s="39">
        <f t="shared" si="27"/>
        <v>0</v>
      </c>
    </row>
    <row r="517" spans="1:9" s="40" customFormat="1" x14ac:dyDescent="0.3">
      <c r="A517" s="51"/>
      <c r="B517" s="41" t="s">
        <v>300</v>
      </c>
      <c r="C517" s="36">
        <v>1210299990</v>
      </c>
      <c r="D517" s="37">
        <v>240</v>
      </c>
      <c r="E517" s="38">
        <v>100000</v>
      </c>
      <c r="F517" s="38">
        <v>100000</v>
      </c>
      <c r="G517" s="38">
        <v>0</v>
      </c>
      <c r="H517" s="39">
        <f t="shared" si="26"/>
        <v>0</v>
      </c>
      <c r="I517" s="39">
        <f t="shared" si="27"/>
        <v>0</v>
      </c>
    </row>
    <row r="518" spans="1:9" s="40" customFormat="1" ht="31.2" x14ac:dyDescent="0.3">
      <c r="A518" s="51"/>
      <c r="B518" s="35" t="s">
        <v>156</v>
      </c>
      <c r="C518" s="36">
        <v>1220000000</v>
      </c>
      <c r="D518" s="37"/>
      <c r="E518" s="38">
        <v>613000</v>
      </c>
      <c r="F518" s="38">
        <v>613000</v>
      </c>
      <c r="G518" s="38">
        <v>0</v>
      </c>
      <c r="H518" s="39">
        <f t="shared" si="26"/>
        <v>0</v>
      </c>
      <c r="I518" s="39">
        <f t="shared" si="27"/>
        <v>0</v>
      </c>
    </row>
    <row r="519" spans="1:9" s="40" customFormat="1" x14ac:dyDescent="0.3">
      <c r="A519" s="51"/>
      <c r="B519" s="35" t="s">
        <v>157</v>
      </c>
      <c r="C519" s="36">
        <v>1220100000</v>
      </c>
      <c r="D519" s="37"/>
      <c r="E519" s="38">
        <v>613000</v>
      </c>
      <c r="F519" s="38">
        <v>613000</v>
      </c>
      <c r="G519" s="38">
        <v>0</v>
      </c>
      <c r="H519" s="39">
        <f t="shared" si="26"/>
        <v>0</v>
      </c>
      <c r="I519" s="39">
        <f t="shared" si="27"/>
        <v>0</v>
      </c>
    </row>
    <row r="520" spans="1:9" s="40" customFormat="1" x14ac:dyDescent="0.3">
      <c r="A520" s="51"/>
      <c r="B520" s="35" t="s">
        <v>319</v>
      </c>
      <c r="C520" s="36">
        <v>1220199990</v>
      </c>
      <c r="D520" s="37"/>
      <c r="E520" s="38">
        <v>613000</v>
      </c>
      <c r="F520" s="38">
        <v>613000</v>
      </c>
      <c r="G520" s="38">
        <v>0</v>
      </c>
      <c r="H520" s="39">
        <f t="shared" si="26"/>
        <v>0</v>
      </c>
      <c r="I520" s="39">
        <f t="shared" si="27"/>
        <v>0</v>
      </c>
    </row>
    <row r="521" spans="1:9" s="40" customFormat="1" x14ac:dyDescent="0.3">
      <c r="A521" s="51"/>
      <c r="B521" s="41" t="s">
        <v>339</v>
      </c>
      <c r="C521" s="36">
        <v>1220199990</v>
      </c>
      <c r="D521" s="37">
        <v>200</v>
      </c>
      <c r="E521" s="38">
        <v>613000</v>
      </c>
      <c r="F521" s="38">
        <v>613000</v>
      </c>
      <c r="G521" s="38">
        <v>0</v>
      </c>
      <c r="H521" s="39">
        <f t="shared" si="26"/>
        <v>0</v>
      </c>
      <c r="I521" s="39">
        <f t="shared" si="27"/>
        <v>0</v>
      </c>
    </row>
    <row r="522" spans="1:9" s="40" customFormat="1" x14ac:dyDescent="0.3">
      <c r="A522" s="51"/>
      <c r="B522" s="41" t="s">
        <v>300</v>
      </c>
      <c r="C522" s="36">
        <v>1220199990</v>
      </c>
      <c r="D522" s="37">
        <v>240</v>
      </c>
      <c r="E522" s="38">
        <v>613000</v>
      </c>
      <c r="F522" s="38">
        <v>613000</v>
      </c>
      <c r="G522" s="38">
        <v>0</v>
      </c>
      <c r="H522" s="39">
        <f t="shared" si="26"/>
        <v>0</v>
      </c>
      <c r="I522" s="39">
        <f t="shared" si="27"/>
        <v>0</v>
      </c>
    </row>
    <row r="523" spans="1:9" s="40" customFormat="1" ht="31.2" x14ac:dyDescent="0.3">
      <c r="A523" s="51"/>
      <c r="B523" s="35" t="s">
        <v>158</v>
      </c>
      <c r="C523" s="36">
        <v>1300000000</v>
      </c>
      <c r="D523" s="37"/>
      <c r="E523" s="38">
        <v>8964400</v>
      </c>
      <c r="F523" s="38">
        <v>36009821.359999999</v>
      </c>
      <c r="G523" s="38">
        <v>8791980.4000000004</v>
      </c>
      <c r="H523" s="39">
        <f t="shared" si="26"/>
        <v>98.076618624782469</v>
      </c>
      <c r="I523" s="39">
        <f t="shared" si="27"/>
        <v>24.415506847712951</v>
      </c>
    </row>
    <row r="524" spans="1:9" s="40" customFormat="1" x14ac:dyDescent="0.3">
      <c r="A524" s="51"/>
      <c r="B524" s="35" t="s">
        <v>159</v>
      </c>
      <c r="C524" s="36">
        <v>1320000000</v>
      </c>
      <c r="D524" s="37"/>
      <c r="E524" s="38">
        <v>8794400</v>
      </c>
      <c r="F524" s="38">
        <v>32878221.359999999</v>
      </c>
      <c r="G524" s="38">
        <v>8791980.4000000004</v>
      </c>
      <c r="H524" s="39">
        <f t="shared" si="26"/>
        <v>99.972487037205511</v>
      </c>
      <c r="I524" s="39">
        <f t="shared" si="27"/>
        <v>26.741046310663325</v>
      </c>
    </row>
    <row r="525" spans="1:9" s="40" customFormat="1" ht="31.2" x14ac:dyDescent="0.3">
      <c r="A525" s="51"/>
      <c r="B525" s="35" t="s">
        <v>160</v>
      </c>
      <c r="C525" s="36">
        <v>1320100000</v>
      </c>
      <c r="D525" s="37"/>
      <c r="E525" s="38">
        <v>8794400</v>
      </c>
      <c r="F525" s="38">
        <v>32878221.359999999</v>
      </c>
      <c r="G525" s="38">
        <v>8791980.4000000004</v>
      </c>
      <c r="H525" s="39">
        <f t="shared" si="26"/>
        <v>99.972487037205511</v>
      </c>
      <c r="I525" s="39">
        <f t="shared" si="27"/>
        <v>26.741046310663325</v>
      </c>
    </row>
    <row r="526" spans="1:9" s="40" customFormat="1" x14ac:dyDescent="0.3">
      <c r="A526" s="51"/>
      <c r="B526" s="35" t="s">
        <v>321</v>
      </c>
      <c r="C526" s="36">
        <v>1320100590</v>
      </c>
      <c r="D526" s="37"/>
      <c r="E526" s="38">
        <v>8794400</v>
      </c>
      <c r="F526" s="38">
        <v>4924575.96</v>
      </c>
      <c r="G526" s="38">
        <v>2518499.2000000002</v>
      </c>
      <c r="H526" s="39">
        <f t="shared" si="26"/>
        <v>28.637532975529883</v>
      </c>
      <c r="I526" s="39">
        <f t="shared" si="27"/>
        <v>51.141442846177569</v>
      </c>
    </row>
    <row r="527" spans="1:9" s="40" customFormat="1" x14ac:dyDescent="0.3">
      <c r="A527" s="51"/>
      <c r="B527" s="41" t="s">
        <v>308</v>
      </c>
      <c r="C527" s="36">
        <v>1320100590</v>
      </c>
      <c r="D527" s="37">
        <v>600</v>
      </c>
      <c r="E527" s="38">
        <v>8794400</v>
      </c>
      <c r="F527" s="38">
        <v>4924575.96</v>
      </c>
      <c r="G527" s="38">
        <v>2518499.2000000002</v>
      </c>
      <c r="H527" s="39">
        <f t="shared" si="26"/>
        <v>28.637532975529883</v>
      </c>
      <c r="I527" s="39">
        <f t="shared" si="27"/>
        <v>51.141442846177569</v>
      </c>
    </row>
    <row r="528" spans="1:9" s="40" customFormat="1" x14ac:dyDescent="0.3">
      <c r="A528" s="51"/>
      <c r="B528" s="41" t="s">
        <v>309</v>
      </c>
      <c r="C528" s="36">
        <v>1320100590</v>
      </c>
      <c r="D528" s="37">
        <v>610</v>
      </c>
      <c r="E528" s="38">
        <v>8794400</v>
      </c>
      <c r="F528" s="38">
        <v>4924575.96</v>
      </c>
      <c r="G528" s="38">
        <v>2518499.2000000002</v>
      </c>
      <c r="H528" s="39">
        <f t="shared" si="26"/>
        <v>28.637532975529883</v>
      </c>
      <c r="I528" s="39">
        <f t="shared" si="27"/>
        <v>51.141442846177569</v>
      </c>
    </row>
    <row r="529" spans="1:9" s="40" customFormat="1" x14ac:dyDescent="0.3">
      <c r="A529" s="51"/>
      <c r="B529" s="41" t="s">
        <v>375</v>
      </c>
      <c r="C529" s="36">
        <v>1320182360</v>
      </c>
      <c r="D529" s="37"/>
      <c r="E529" s="38">
        <v>0</v>
      </c>
      <c r="F529" s="38">
        <v>17764221.359999999</v>
      </c>
      <c r="G529" s="38">
        <v>2951664.3</v>
      </c>
      <c r="H529" s="39"/>
      <c r="I529" s="39">
        <f t="shared" si="27"/>
        <v>16.615782027161139</v>
      </c>
    </row>
    <row r="530" spans="1:9" s="40" customFormat="1" x14ac:dyDescent="0.3">
      <c r="A530" s="51"/>
      <c r="B530" s="41" t="s">
        <v>339</v>
      </c>
      <c r="C530" s="36">
        <v>1320182360</v>
      </c>
      <c r="D530" s="37">
        <v>200</v>
      </c>
      <c r="E530" s="38">
        <v>0</v>
      </c>
      <c r="F530" s="38">
        <v>12433400</v>
      </c>
      <c r="G530" s="38">
        <v>2951664.3</v>
      </c>
      <c r="H530" s="39"/>
      <c r="I530" s="39">
        <f t="shared" si="27"/>
        <v>23.739800054691393</v>
      </c>
    </row>
    <row r="531" spans="1:9" s="40" customFormat="1" x14ac:dyDescent="0.3">
      <c r="A531" s="51"/>
      <c r="B531" s="41" t="s">
        <v>300</v>
      </c>
      <c r="C531" s="36">
        <v>1320182360</v>
      </c>
      <c r="D531" s="37">
        <v>240</v>
      </c>
      <c r="E531" s="38">
        <v>0</v>
      </c>
      <c r="F531" s="38">
        <v>12433400</v>
      </c>
      <c r="G531" s="38">
        <v>2951664.3</v>
      </c>
      <c r="H531" s="39"/>
      <c r="I531" s="39">
        <f t="shared" si="27"/>
        <v>23.739800054691393</v>
      </c>
    </row>
    <row r="532" spans="1:9" s="40" customFormat="1" x14ac:dyDescent="0.3">
      <c r="A532" s="51"/>
      <c r="B532" s="41" t="s">
        <v>308</v>
      </c>
      <c r="C532" s="36">
        <v>1320182360</v>
      </c>
      <c r="D532" s="37">
        <v>600</v>
      </c>
      <c r="E532" s="38">
        <v>0</v>
      </c>
      <c r="F532" s="38">
        <v>5330821.3600000003</v>
      </c>
      <c r="G532" s="38"/>
      <c r="H532" s="39"/>
      <c r="I532" s="39">
        <f t="shared" si="27"/>
        <v>0</v>
      </c>
    </row>
    <row r="533" spans="1:9" s="40" customFormat="1" x14ac:dyDescent="0.3">
      <c r="A533" s="51"/>
      <c r="B533" s="41" t="s">
        <v>309</v>
      </c>
      <c r="C533" s="36">
        <v>1320182360</v>
      </c>
      <c r="D533" s="37">
        <v>610</v>
      </c>
      <c r="E533" s="38">
        <v>0</v>
      </c>
      <c r="F533" s="38">
        <v>5330821.3600000003</v>
      </c>
      <c r="G533" s="38"/>
      <c r="H533" s="39"/>
      <c r="I533" s="39">
        <f t="shared" si="27"/>
        <v>0</v>
      </c>
    </row>
    <row r="534" spans="1:9" s="40" customFormat="1" ht="42" customHeight="1" x14ac:dyDescent="0.3">
      <c r="A534" s="51"/>
      <c r="B534" s="41" t="s">
        <v>377</v>
      </c>
      <c r="C534" s="36" t="s">
        <v>376</v>
      </c>
      <c r="D534" s="37"/>
      <c r="E534" s="38">
        <v>0</v>
      </c>
      <c r="F534" s="38">
        <v>3537224.04</v>
      </c>
      <c r="G534" s="38">
        <v>327962.7</v>
      </c>
      <c r="H534" s="39"/>
      <c r="I534" s="39">
        <f t="shared" si="27"/>
        <v>9.2717536772140683</v>
      </c>
    </row>
    <row r="535" spans="1:9" s="40" customFormat="1" x14ac:dyDescent="0.3">
      <c r="A535" s="51"/>
      <c r="B535" s="41" t="s">
        <v>339</v>
      </c>
      <c r="C535" s="36" t="s">
        <v>376</v>
      </c>
      <c r="D535" s="37">
        <v>200</v>
      </c>
      <c r="E535" s="38">
        <v>0</v>
      </c>
      <c r="F535" s="38">
        <v>1381400</v>
      </c>
      <c r="G535" s="38">
        <v>327962.7</v>
      </c>
      <c r="H535" s="39"/>
      <c r="I535" s="39">
        <f t="shared" si="27"/>
        <v>23.741327638627478</v>
      </c>
    </row>
    <row r="536" spans="1:9" s="40" customFormat="1" x14ac:dyDescent="0.3">
      <c r="A536" s="51"/>
      <c r="B536" s="41" t="s">
        <v>300</v>
      </c>
      <c r="C536" s="36" t="s">
        <v>376</v>
      </c>
      <c r="D536" s="37">
        <v>240</v>
      </c>
      <c r="E536" s="38">
        <v>0</v>
      </c>
      <c r="F536" s="38">
        <v>1381400</v>
      </c>
      <c r="G536" s="38">
        <v>327962.7</v>
      </c>
      <c r="H536" s="39"/>
      <c r="I536" s="39">
        <f t="shared" si="27"/>
        <v>23.741327638627478</v>
      </c>
    </row>
    <row r="537" spans="1:9" s="40" customFormat="1" x14ac:dyDescent="0.3">
      <c r="A537" s="51"/>
      <c r="B537" s="41" t="s">
        <v>308</v>
      </c>
      <c r="C537" s="36" t="s">
        <v>376</v>
      </c>
      <c r="D537" s="37">
        <v>600</v>
      </c>
      <c r="E537" s="38">
        <v>0</v>
      </c>
      <c r="F537" s="38">
        <v>2155824.04</v>
      </c>
      <c r="G537" s="38"/>
      <c r="H537" s="39"/>
      <c r="I537" s="39"/>
    </row>
    <row r="538" spans="1:9" s="40" customFormat="1" x14ac:dyDescent="0.3">
      <c r="A538" s="51"/>
      <c r="B538" s="41" t="s">
        <v>309</v>
      </c>
      <c r="C538" s="36" t="s">
        <v>376</v>
      </c>
      <c r="D538" s="37">
        <v>610</v>
      </c>
      <c r="E538" s="38">
        <v>0</v>
      </c>
      <c r="F538" s="38">
        <v>2155824.04</v>
      </c>
      <c r="G538" s="38"/>
      <c r="H538" s="39"/>
      <c r="I538" s="39"/>
    </row>
    <row r="539" spans="1:9" s="40" customFormat="1" ht="31.2" x14ac:dyDescent="0.3">
      <c r="A539" s="51"/>
      <c r="B539" s="35" t="s">
        <v>227</v>
      </c>
      <c r="C539" s="36">
        <v>1320182370</v>
      </c>
      <c r="D539" s="37"/>
      <c r="E539" s="38">
        <v>0</v>
      </c>
      <c r="F539" s="38">
        <v>6319600</v>
      </c>
      <c r="G539" s="38">
        <v>2713255.7</v>
      </c>
      <c r="H539" s="39"/>
      <c r="I539" s="39">
        <f t="shared" si="27"/>
        <v>42.933978416355465</v>
      </c>
    </row>
    <row r="540" spans="1:9" s="40" customFormat="1" x14ac:dyDescent="0.3">
      <c r="A540" s="51"/>
      <c r="B540" s="41" t="s">
        <v>308</v>
      </c>
      <c r="C540" s="36">
        <v>1320182370</v>
      </c>
      <c r="D540" s="37">
        <v>600</v>
      </c>
      <c r="E540" s="38">
        <v>0</v>
      </c>
      <c r="F540" s="38">
        <v>6319600</v>
      </c>
      <c r="G540" s="38">
        <v>2713255.7</v>
      </c>
      <c r="H540" s="39"/>
      <c r="I540" s="39">
        <f t="shared" si="27"/>
        <v>42.933978416355465</v>
      </c>
    </row>
    <row r="541" spans="1:9" s="40" customFormat="1" x14ac:dyDescent="0.3">
      <c r="A541" s="51"/>
      <c r="B541" s="41" t="s">
        <v>309</v>
      </c>
      <c r="C541" s="36">
        <v>1320182370</v>
      </c>
      <c r="D541" s="37">
        <v>610</v>
      </c>
      <c r="E541" s="38">
        <v>0</v>
      </c>
      <c r="F541" s="38">
        <v>6319600</v>
      </c>
      <c r="G541" s="38">
        <v>2713255.7</v>
      </c>
      <c r="H541" s="39"/>
      <c r="I541" s="39">
        <f t="shared" si="27"/>
        <v>42.933978416355465</v>
      </c>
    </row>
    <row r="542" spans="1:9" s="40" customFormat="1" ht="31.2" x14ac:dyDescent="0.3">
      <c r="A542" s="51"/>
      <c r="B542" s="35" t="s">
        <v>228</v>
      </c>
      <c r="C542" s="36" t="s">
        <v>61</v>
      </c>
      <c r="D542" s="37"/>
      <c r="E542" s="38">
        <v>0</v>
      </c>
      <c r="F542" s="38">
        <v>332600</v>
      </c>
      <c r="G542" s="38">
        <v>280598.5</v>
      </c>
      <c r="H542" s="39"/>
      <c r="I542" s="39">
        <f t="shared" si="27"/>
        <v>84.365153337342164</v>
      </c>
    </row>
    <row r="543" spans="1:9" s="40" customFormat="1" x14ac:dyDescent="0.3">
      <c r="A543" s="51"/>
      <c r="B543" s="41" t="s">
        <v>308</v>
      </c>
      <c r="C543" s="36" t="s">
        <v>61</v>
      </c>
      <c r="D543" s="37">
        <v>600</v>
      </c>
      <c r="E543" s="38">
        <v>0</v>
      </c>
      <c r="F543" s="38">
        <v>332600</v>
      </c>
      <c r="G543" s="38">
        <v>280598.5</v>
      </c>
      <c r="H543" s="39"/>
      <c r="I543" s="39">
        <f t="shared" si="27"/>
        <v>84.365153337342164</v>
      </c>
    </row>
    <row r="544" spans="1:9" s="40" customFormat="1" x14ac:dyDescent="0.3">
      <c r="A544" s="51"/>
      <c r="B544" s="41" t="s">
        <v>309</v>
      </c>
      <c r="C544" s="36" t="s">
        <v>61</v>
      </c>
      <c r="D544" s="37">
        <v>610</v>
      </c>
      <c r="E544" s="38">
        <v>0</v>
      </c>
      <c r="F544" s="38">
        <v>332600</v>
      </c>
      <c r="G544" s="38">
        <v>280598.5</v>
      </c>
      <c r="H544" s="39"/>
      <c r="I544" s="39">
        <f t="shared" si="27"/>
        <v>84.365153337342164</v>
      </c>
    </row>
    <row r="545" spans="1:9" s="40" customFormat="1" x14ac:dyDescent="0.3">
      <c r="A545" s="51"/>
      <c r="B545" s="41" t="s">
        <v>161</v>
      </c>
      <c r="C545" s="36">
        <v>1340000000</v>
      </c>
      <c r="D545" s="37"/>
      <c r="E545" s="38">
        <v>0</v>
      </c>
      <c r="F545" s="38">
        <v>3131600</v>
      </c>
      <c r="G545" s="38"/>
      <c r="H545" s="39"/>
      <c r="I545" s="39"/>
    </row>
    <row r="546" spans="1:9" s="40" customFormat="1" x14ac:dyDescent="0.3">
      <c r="A546" s="51"/>
      <c r="B546" s="41" t="s">
        <v>379</v>
      </c>
      <c r="C546" s="36">
        <v>1340100000</v>
      </c>
      <c r="D546" s="37"/>
      <c r="E546" s="38">
        <v>0</v>
      </c>
      <c r="F546" s="38">
        <v>635000</v>
      </c>
      <c r="G546" s="38"/>
      <c r="H546" s="39"/>
      <c r="I546" s="39"/>
    </row>
    <row r="547" spans="1:9" s="40" customFormat="1" x14ac:dyDescent="0.3">
      <c r="A547" s="51"/>
      <c r="B547" s="41" t="s">
        <v>379</v>
      </c>
      <c r="C547" s="36">
        <v>1340182380</v>
      </c>
      <c r="D547" s="37"/>
      <c r="E547" s="38">
        <v>0</v>
      </c>
      <c r="F547" s="38">
        <v>595000</v>
      </c>
      <c r="G547" s="38"/>
      <c r="H547" s="39"/>
      <c r="I547" s="39"/>
    </row>
    <row r="548" spans="1:9" s="40" customFormat="1" x14ac:dyDescent="0.3">
      <c r="A548" s="51"/>
      <c r="B548" s="41" t="s">
        <v>339</v>
      </c>
      <c r="C548" s="36">
        <v>1340182380</v>
      </c>
      <c r="D548" s="37">
        <v>200</v>
      </c>
      <c r="E548" s="38">
        <v>0</v>
      </c>
      <c r="F548" s="38">
        <v>595000</v>
      </c>
      <c r="G548" s="38"/>
      <c r="H548" s="39"/>
      <c r="I548" s="39"/>
    </row>
    <row r="549" spans="1:9" s="40" customFormat="1" x14ac:dyDescent="0.3">
      <c r="A549" s="51"/>
      <c r="B549" s="41" t="s">
        <v>300</v>
      </c>
      <c r="C549" s="36">
        <v>1340182380</v>
      </c>
      <c r="D549" s="37">
        <v>240</v>
      </c>
      <c r="E549" s="38">
        <v>0</v>
      </c>
      <c r="F549" s="38">
        <v>595000</v>
      </c>
      <c r="G549" s="38"/>
      <c r="H549" s="39"/>
      <c r="I549" s="39"/>
    </row>
    <row r="550" spans="1:9" s="40" customFormat="1" x14ac:dyDescent="0.3">
      <c r="A550" s="51"/>
      <c r="B550" s="41" t="s">
        <v>163</v>
      </c>
      <c r="C550" s="36" t="s">
        <v>378</v>
      </c>
      <c r="D550" s="37"/>
      <c r="E550" s="38">
        <v>0</v>
      </c>
      <c r="F550" s="38">
        <v>40000</v>
      </c>
      <c r="G550" s="38"/>
      <c r="H550" s="39"/>
      <c r="I550" s="39"/>
    </row>
    <row r="551" spans="1:9" s="40" customFormat="1" x14ac:dyDescent="0.3">
      <c r="A551" s="51"/>
      <c r="B551" s="41" t="s">
        <v>339</v>
      </c>
      <c r="C551" s="36" t="s">
        <v>378</v>
      </c>
      <c r="D551" s="37">
        <v>200</v>
      </c>
      <c r="E551" s="38">
        <v>0</v>
      </c>
      <c r="F551" s="38">
        <v>40000</v>
      </c>
      <c r="G551" s="38"/>
      <c r="H551" s="39"/>
      <c r="I551" s="39"/>
    </row>
    <row r="552" spans="1:9" s="40" customFormat="1" x14ac:dyDescent="0.3">
      <c r="A552" s="51"/>
      <c r="B552" s="41" t="s">
        <v>300</v>
      </c>
      <c r="C552" s="36" t="s">
        <v>378</v>
      </c>
      <c r="D552" s="37">
        <v>240</v>
      </c>
      <c r="E552" s="38">
        <v>0</v>
      </c>
      <c r="F552" s="38">
        <v>40000</v>
      </c>
      <c r="G552" s="38"/>
      <c r="H552" s="39"/>
      <c r="I552" s="39"/>
    </row>
    <row r="553" spans="1:9" s="40" customFormat="1" x14ac:dyDescent="0.3">
      <c r="A553" s="51"/>
      <c r="B553" s="41" t="s">
        <v>379</v>
      </c>
      <c r="C553" s="36">
        <v>1340200000</v>
      </c>
      <c r="D553" s="37"/>
      <c r="E553" s="38">
        <v>0</v>
      </c>
      <c r="F553" s="38">
        <f>F554+F557</f>
        <v>2493100</v>
      </c>
      <c r="G553" s="38"/>
      <c r="H553" s="39"/>
      <c r="I553" s="39"/>
    </row>
    <row r="554" spans="1:9" s="40" customFormat="1" x14ac:dyDescent="0.3">
      <c r="A554" s="51"/>
      <c r="B554" s="41" t="s">
        <v>379</v>
      </c>
      <c r="C554" s="36">
        <v>1340282380</v>
      </c>
      <c r="D554" s="37"/>
      <c r="E554" s="38">
        <v>0</v>
      </c>
      <c r="F554" s="38">
        <v>2366600</v>
      </c>
      <c r="G554" s="38"/>
      <c r="H554" s="39"/>
      <c r="I554" s="39"/>
    </row>
    <row r="555" spans="1:9" s="40" customFormat="1" x14ac:dyDescent="0.3">
      <c r="A555" s="51"/>
      <c r="B555" s="41" t="s">
        <v>295</v>
      </c>
      <c r="C555" s="36">
        <v>1340282380</v>
      </c>
      <c r="D555" s="37">
        <v>800</v>
      </c>
      <c r="E555" s="38">
        <v>0</v>
      </c>
      <c r="F555" s="38">
        <v>2366600</v>
      </c>
      <c r="G555" s="38"/>
      <c r="H555" s="39"/>
      <c r="I555" s="39"/>
    </row>
    <row r="556" spans="1:9" s="40" customFormat="1" ht="37.799999999999997" customHeight="1" x14ac:dyDescent="0.3">
      <c r="A556" s="51"/>
      <c r="B556" s="41" t="s">
        <v>357</v>
      </c>
      <c r="C556" s="36">
        <v>1340282380</v>
      </c>
      <c r="D556" s="37">
        <v>810</v>
      </c>
      <c r="E556" s="38">
        <v>0</v>
      </c>
      <c r="F556" s="38">
        <v>2366600</v>
      </c>
      <c r="G556" s="38"/>
      <c r="H556" s="39"/>
      <c r="I556" s="39"/>
    </row>
    <row r="557" spans="1:9" s="40" customFormat="1" x14ac:dyDescent="0.3">
      <c r="A557" s="51"/>
      <c r="B557" s="41" t="s">
        <v>163</v>
      </c>
      <c r="C557" s="36" t="s">
        <v>380</v>
      </c>
      <c r="D557" s="37"/>
      <c r="E557" s="38">
        <v>0</v>
      </c>
      <c r="F557" s="38">
        <v>126500</v>
      </c>
      <c r="G557" s="38"/>
      <c r="H557" s="39"/>
      <c r="I557" s="39"/>
    </row>
    <row r="558" spans="1:9" s="40" customFormat="1" x14ac:dyDescent="0.3">
      <c r="A558" s="51"/>
      <c r="B558" s="41" t="s">
        <v>295</v>
      </c>
      <c r="C558" s="36" t="s">
        <v>380</v>
      </c>
      <c r="D558" s="37">
        <v>800</v>
      </c>
      <c r="E558" s="38">
        <v>0</v>
      </c>
      <c r="F558" s="38">
        <v>126500</v>
      </c>
      <c r="G558" s="38"/>
      <c r="H558" s="39"/>
      <c r="I558" s="39"/>
    </row>
    <row r="559" spans="1:9" s="40" customFormat="1" ht="40.200000000000003" customHeight="1" x14ac:dyDescent="0.3">
      <c r="A559" s="51"/>
      <c r="B559" s="41" t="s">
        <v>357</v>
      </c>
      <c r="C559" s="36" t="s">
        <v>380</v>
      </c>
      <c r="D559" s="37">
        <v>810</v>
      </c>
      <c r="E559" s="38">
        <v>0</v>
      </c>
      <c r="F559" s="38">
        <v>126500</v>
      </c>
      <c r="G559" s="38"/>
      <c r="H559" s="39"/>
      <c r="I559" s="39"/>
    </row>
    <row r="560" spans="1:9" s="40" customFormat="1" x14ac:dyDescent="0.3">
      <c r="A560" s="51"/>
      <c r="B560" s="41" t="s">
        <v>319</v>
      </c>
      <c r="C560" s="36">
        <v>1340300000</v>
      </c>
      <c r="D560" s="37"/>
      <c r="E560" s="38">
        <v>0</v>
      </c>
      <c r="F560" s="38">
        <v>3500</v>
      </c>
      <c r="G560" s="38"/>
      <c r="H560" s="39"/>
      <c r="I560" s="39"/>
    </row>
    <row r="561" spans="1:9" s="40" customFormat="1" x14ac:dyDescent="0.3">
      <c r="A561" s="51"/>
      <c r="B561" s="41" t="s">
        <v>319</v>
      </c>
      <c r="C561" s="36">
        <v>1340399990</v>
      </c>
      <c r="D561" s="37"/>
      <c r="E561" s="38">
        <v>0</v>
      </c>
      <c r="F561" s="38">
        <v>3500</v>
      </c>
      <c r="G561" s="38"/>
      <c r="H561" s="39"/>
      <c r="I561" s="39"/>
    </row>
    <row r="562" spans="1:9" s="40" customFormat="1" x14ac:dyDescent="0.3">
      <c r="A562" s="51"/>
      <c r="B562" s="41" t="s">
        <v>339</v>
      </c>
      <c r="C562" s="36">
        <v>1340399990</v>
      </c>
      <c r="D562" s="37">
        <v>200</v>
      </c>
      <c r="E562" s="38">
        <v>0</v>
      </c>
      <c r="F562" s="38">
        <v>3500</v>
      </c>
      <c r="G562" s="38"/>
      <c r="H562" s="39"/>
      <c r="I562" s="39"/>
    </row>
    <row r="563" spans="1:9" s="40" customFormat="1" x14ac:dyDescent="0.3">
      <c r="A563" s="51"/>
      <c r="B563" s="41" t="s">
        <v>300</v>
      </c>
      <c r="C563" s="36">
        <v>1340399990</v>
      </c>
      <c r="D563" s="37">
        <v>240</v>
      </c>
      <c r="E563" s="38">
        <v>0</v>
      </c>
      <c r="F563" s="38">
        <v>3500</v>
      </c>
      <c r="G563" s="38"/>
      <c r="H563" s="39"/>
      <c r="I563" s="39"/>
    </row>
    <row r="564" spans="1:9" s="40" customFormat="1" x14ac:dyDescent="0.3">
      <c r="A564" s="51"/>
      <c r="B564" s="35" t="s">
        <v>161</v>
      </c>
      <c r="C564" s="36">
        <v>1350000000</v>
      </c>
      <c r="D564" s="37"/>
      <c r="E564" s="38">
        <v>170000</v>
      </c>
      <c r="F564" s="38"/>
      <c r="G564" s="38">
        <v>0</v>
      </c>
      <c r="H564" s="39">
        <f t="shared" ref="H564:H595" si="28">G564/E564*100</f>
        <v>0</v>
      </c>
      <c r="I564" s="39"/>
    </row>
    <row r="565" spans="1:9" s="40" customFormat="1" x14ac:dyDescent="0.3">
      <c r="A565" s="51"/>
      <c r="B565" s="35" t="s">
        <v>162</v>
      </c>
      <c r="C565" s="36">
        <v>1350100000</v>
      </c>
      <c r="D565" s="37"/>
      <c r="E565" s="38">
        <v>40000</v>
      </c>
      <c r="F565" s="38"/>
      <c r="G565" s="38">
        <v>0</v>
      </c>
      <c r="H565" s="39">
        <f t="shared" si="28"/>
        <v>0</v>
      </c>
      <c r="I565" s="39"/>
    </row>
    <row r="566" spans="1:9" s="40" customFormat="1" x14ac:dyDescent="0.3">
      <c r="A566" s="51"/>
      <c r="B566" s="35" t="s">
        <v>163</v>
      </c>
      <c r="C566" s="36" t="s">
        <v>62</v>
      </c>
      <c r="D566" s="37"/>
      <c r="E566" s="38">
        <v>40000</v>
      </c>
      <c r="F566" s="38"/>
      <c r="G566" s="38">
        <v>0</v>
      </c>
      <c r="H566" s="39">
        <f t="shared" si="28"/>
        <v>0</v>
      </c>
      <c r="I566" s="39"/>
    </row>
    <row r="567" spans="1:9" s="40" customFormat="1" x14ac:dyDescent="0.3">
      <c r="A567" s="51"/>
      <c r="B567" s="41" t="s">
        <v>339</v>
      </c>
      <c r="C567" s="36" t="s">
        <v>62</v>
      </c>
      <c r="D567" s="37">
        <v>200</v>
      </c>
      <c r="E567" s="38">
        <v>40000</v>
      </c>
      <c r="F567" s="38"/>
      <c r="G567" s="38">
        <v>0</v>
      </c>
      <c r="H567" s="39">
        <f t="shared" si="28"/>
        <v>0</v>
      </c>
      <c r="I567" s="39"/>
    </row>
    <row r="568" spans="1:9" s="40" customFormat="1" x14ac:dyDescent="0.3">
      <c r="A568" s="51"/>
      <c r="B568" s="41" t="s">
        <v>300</v>
      </c>
      <c r="C568" s="36" t="s">
        <v>62</v>
      </c>
      <c r="D568" s="37">
        <v>240</v>
      </c>
      <c r="E568" s="38">
        <v>40000</v>
      </c>
      <c r="F568" s="38"/>
      <c r="G568" s="38">
        <v>0</v>
      </c>
      <c r="H568" s="39">
        <f t="shared" si="28"/>
        <v>0</v>
      </c>
      <c r="I568" s="39"/>
    </row>
    <row r="569" spans="1:9" s="40" customFormat="1" ht="31.2" x14ac:dyDescent="0.3">
      <c r="A569" s="51"/>
      <c r="B569" s="35" t="s">
        <v>164</v>
      </c>
      <c r="C569" s="36">
        <v>1350200000</v>
      </c>
      <c r="D569" s="37"/>
      <c r="E569" s="38">
        <v>126500</v>
      </c>
      <c r="F569" s="38"/>
      <c r="G569" s="38">
        <v>0</v>
      </c>
      <c r="H569" s="39">
        <f t="shared" si="28"/>
        <v>0</v>
      </c>
      <c r="I569" s="39"/>
    </row>
    <row r="570" spans="1:9" s="40" customFormat="1" x14ac:dyDescent="0.3">
      <c r="A570" s="51"/>
      <c r="B570" s="35" t="s">
        <v>163</v>
      </c>
      <c r="C570" s="36" t="s">
        <v>63</v>
      </c>
      <c r="D570" s="37"/>
      <c r="E570" s="38">
        <v>126500</v>
      </c>
      <c r="F570" s="38"/>
      <c r="G570" s="38">
        <v>0</v>
      </c>
      <c r="H570" s="39">
        <f t="shared" si="28"/>
        <v>0</v>
      </c>
      <c r="I570" s="39"/>
    </row>
    <row r="571" spans="1:9" s="40" customFormat="1" x14ac:dyDescent="0.3">
      <c r="A571" s="51"/>
      <c r="B571" s="41" t="s">
        <v>295</v>
      </c>
      <c r="C571" s="36" t="s">
        <v>63</v>
      </c>
      <c r="D571" s="37">
        <v>800</v>
      </c>
      <c r="E571" s="38">
        <v>126500</v>
      </c>
      <c r="F571" s="38"/>
      <c r="G571" s="38">
        <v>0</v>
      </c>
      <c r="H571" s="39">
        <f t="shared" si="28"/>
        <v>0</v>
      </c>
      <c r="I571" s="39"/>
    </row>
    <row r="572" spans="1:9" s="40" customFormat="1" ht="31.2" x14ac:dyDescent="0.3">
      <c r="A572" s="51"/>
      <c r="B572" s="41" t="s">
        <v>357</v>
      </c>
      <c r="C572" s="36" t="s">
        <v>63</v>
      </c>
      <c r="D572" s="37">
        <v>810</v>
      </c>
      <c r="E572" s="38">
        <v>126500</v>
      </c>
      <c r="F572" s="38"/>
      <c r="G572" s="38">
        <v>0</v>
      </c>
      <c r="H572" s="39">
        <f t="shared" si="28"/>
        <v>0</v>
      </c>
      <c r="I572" s="39"/>
    </row>
    <row r="573" spans="1:9" s="40" customFormat="1" ht="31.2" x14ac:dyDescent="0.3">
      <c r="A573" s="51"/>
      <c r="B573" s="35" t="s">
        <v>165</v>
      </c>
      <c r="C573" s="36">
        <v>1350300000</v>
      </c>
      <c r="D573" s="37"/>
      <c r="E573" s="38">
        <v>3500</v>
      </c>
      <c r="F573" s="38"/>
      <c r="G573" s="38">
        <v>0</v>
      </c>
      <c r="H573" s="39">
        <f t="shared" si="28"/>
        <v>0</v>
      </c>
      <c r="I573" s="39"/>
    </row>
    <row r="574" spans="1:9" s="40" customFormat="1" x14ac:dyDescent="0.3">
      <c r="A574" s="51"/>
      <c r="B574" s="35" t="s">
        <v>319</v>
      </c>
      <c r="C574" s="36">
        <v>1350399990</v>
      </c>
      <c r="D574" s="37"/>
      <c r="E574" s="38">
        <v>3500</v>
      </c>
      <c r="F574" s="38"/>
      <c r="G574" s="38">
        <v>0</v>
      </c>
      <c r="H574" s="39">
        <f t="shared" si="28"/>
        <v>0</v>
      </c>
      <c r="I574" s="39"/>
    </row>
    <row r="575" spans="1:9" s="40" customFormat="1" x14ac:dyDescent="0.3">
      <c r="A575" s="51"/>
      <c r="B575" s="41" t="s">
        <v>339</v>
      </c>
      <c r="C575" s="36">
        <v>1350399990</v>
      </c>
      <c r="D575" s="37">
        <v>200</v>
      </c>
      <c r="E575" s="38">
        <v>3500</v>
      </c>
      <c r="F575" s="38"/>
      <c r="G575" s="38">
        <v>0</v>
      </c>
      <c r="H575" s="39">
        <f t="shared" si="28"/>
        <v>0</v>
      </c>
      <c r="I575" s="39"/>
    </row>
    <row r="576" spans="1:9" s="40" customFormat="1" x14ac:dyDescent="0.3">
      <c r="A576" s="51"/>
      <c r="B576" s="41" t="s">
        <v>300</v>
      </c>
      <c r="C576" s="36">
        <v>1350399990</v>
      </c>
      <c r="D576" s="37">
        <v>240</v>
      </c>
      <c r="E576" s="38">
        <v>3500</v>
      </c>
      <c r="F576" s="38"/>
      <c r="G576" s="38">
        <v>0</v>
      </c>
      <c r="H576" s="39">
        <f t="shared" si="28"/>
        <v>0</v>
      </c>
      <c r="I576" s="39"/>
    </row>
    <row r="577" spans="1:9" s="40" customFormat="1" ht="31.2" x14ac:dyDescent="0.3">
      <c r="A577" s="51"/>
      <c r="B577" s="35" t="s">
        <v>166</v>
      </c>
      <c r="C577" s="36">
        <v>1400000000</v>
      </c>
      <c r="D577" s="37"/>
      <c r="E577" s="38">
        <v>4803900</v>
      </c>
      <c r="F577" s="38">
        <v>4803900</v>
      </c>
      <c r="G577" s="38">
        <v>631024.36</v>
      </c>
      <c r="H577" s="39">
        <f t="shared" si="28"/>
        <v>13.135668102999645</v>
      </c>
      <c r="I577" s="39">
        <f t="shared" si="27"/>
        <v>13.135668102999645</v>
      </c>
    </row>
    <row r="578" spans="1:9" s="40" customFormat="1" ht="31.2" x14ac:dyDescent="0.3">
      <c r="A578" s="51"/>
      <c r="B578" s="35" t="s">
        <v>178</v>
      </c>
      <c r="C578" s="36">
        <v>1410000000</v>
      </c>
      <c r="D578" s="37"/>
      <c r="E578" s="38">
        <v>66800</v>
      </c>
      <c r="F578" s="38">
        <v>66800</v>
      </c>
      <c r="G578" s="38">
        <v>0</v>
      </c>
      <c r="H578" s="39">
        <f t="shared" si="28"/>
        <v>0</v>
      </c>
      <c r="I578" s="39">
        <f t="shared" si="27"/>
        <v>0</v>
      </c>
    </row>
    <row r="579" spans="1:9" s="40" customFormat="1" ht="31.2" x14ac:dyDescent="0.3">
      <c r="A579" s="51"/>
      <c r="B579" s="35" t="s">
        <v>179</v>
      </c>
      <c r="C579" s="36">
        <v>1410100000</v>
      </c>
      <c r="D579" s="37"/>
      <c r="E579" s="38">
        <v>66800</v>
      </c>
      <c r="F579" s="38">
        <v>66800</v>
      </c>
      <c r="G579" s="38">
        <v>0</v>
      </c>
      <c r="H579" s="39">
        <f t="shared" si="28"/>
        <v>0</v>
      </c>
      <c r="I579" s="39">
        <f t="shared" si="27"/>
        <v>0</v>
      </c>
    </row>
    <row r="580" spans="1:9" s="40" customFormat="1" x14ac:dyDescent="0.3">
      <c r="A580" s="51"/>
      <c r="B580" s="35" t="s">
        <v>180</v>
      </c>
      <c r="C580" s="36">
        <v>1410120070</v>
      </c>
      <c r="D580" s="37"/>
      <c r="E580" s="38">
        <v>66800</v>
      </c>
      <c r="F580" s="38">
        <v>66800</v>
      </c>
      <c r="G580" s="38">
        <v>0</v>
      </c>
      <c r="H580" s="39">
        <f t="shared" si="28"/>
        <v>0</v>
      </c>
      <c r="I580" s="39">
        <f t="shared" si="27"/>
        <v>0</v>
      </c>
    </row>
    <row r="581" spans="1:9" s="40" customFormat="1" x14ac:dyDescent="0.3">
      <c r="A581" s="51"/>
      <c r="B581" s="41" t="s">
        <v>339</v>
      </c>
      <c r="C581" s="36">
        <v>1410120070</v>
      </c>
      <c r="D581" s="37">
        <v>200</v>
      </c>
      <c r="E581" s="38">
        <v>66800</v>
      </c>
      <c r="F581" s="38">
        <v>66800</v>
      </c>
      <c r="G581" s="38">
        <v>0</v>
      </c>
      <c r="H581" s="39">
        <f t="shared" si="28"/>
        <v>0</v>
      </c>
      <c r="I581" s="39">
        <f t="shared" si="27"/>
        <v>0</v>
      </c>
    </row>
    <row r="582" spans="1:9" s="40" customFormat="1" x14ac:dyDescent="0.3">
      <c r="A582" s="51"/>
      <c r="B582" s="41" t="s">
        <v>300</v>
      </c>
      <c r="C582" s="36">
        <v>1410120070</v>
      </c>
      <c r="D582" s="37">
        <v>240</v>
      </c>
      <c r="E582" s="38">
        <v>66800</v>
      </c>
      <c r="F582" s="38">
        <v>66800</v>
      </c>
      <c r="G582" s="38">
        <v>0</v>
      </c>
      <c r="H582" s="39">
        <f t="shared" si="28"/>
        <v>0</v>
      </c>
      <c r="I582" s="39">
        <f t="shared" si="27"/>
        <v>0</v>
      </c>
    </row>
    <row r="583" spans="1:9" s="40" customFormat="1" ht="31.2" x14ac:dyDescent="0.3">
      <c r="A583" s="51"/>
      <c r="B583" s="35" t="s">
        <v>181</v>
      </c>
      <c r="C583" s="36">
        <v>1420000000</v>
      </c>
      <c r="D583" s="37"/>
      <c r="E583" s="38">
        <v>3425500</v>
      </c>
      <c r="F583" s="38">
        <v>3425500</v>
      </c>
      <c r="G583" s="38">
        <v>631024.36</v>
      </c>
      <c r="H583" s="39">
        <f t="shared" si="28"/>
        <v>18.421379652605456</v>
      </c>
      <c r="I583" s="39">
        <f t="shared" si="27"/>
        <v>18.421379652605456</v>
      </c>
    </row>
    <row r="584" spans="1:9" s="40" customFormat="1" ht="31.2" x14ac:dyDescent="0.3">
      <c r="A584" s="51"/>
      <c r="B584" s="35" t="s">
        <v>182</v>
      </c>
      <c r="C584" s="36">
        <v>1420100000</v>
      </c>
      <c r="D584" s="37"/>
      <c r="E584" s="38">
        <v>3057600</v>
      </c>
      <c r="F584" s="38">
        <v>3057600</v>
      </c>
      <c r="G584" s="38">
        <v>631024.36</v>
      </c>
      <c r="H584" s="39">
        <f t="shared" si="28"/>
        <v>20.637897697540556</v>
      </c>
      <c r="I584" s="39">
        <f t="shared" si="27"/>
        <v>20.637897697540556</v>
      </c>
    </row>
    <row r="585" spans="1:9" s="40" customFormat="1" x14ac:dyDescent="0.3">
      <c r="A585" s="51"/>
      <c r="B585" s="35" t="s">
        <v>180</v>
      </c>
      <c r="C585" s="36">
        <v>1420120070</v>
      </c>
      <c r="D585" s="37"/>
      <c r="E585" s="38">
        <v>3057600</v>
      </c>
      <c r="F585" s="38">
        <v>3057600</v>
      </c>
      <c r="G585" s="38">
        <v>631024.36</v>
      </c>
      <c r="H585" s="39">
        <f t="shared" si="28"/>
        <v>20.637897697540556</v>
      </c>
      <c r="I585" s="39">
        <f t="shared" si="27"/>
        <v>20.637897697540556</v>
      </c>
    </row>
    <row r="586" spans="1:9" s="40" customFormat="1" x14ac:dyDescent="0.3">
      <c r="A586" s="51"/>
      <c r="B586" s="41" t="s">
        <v>339</v>
      </c>
      <c r="C586" s="36">
        <v>1420120070</v>
      </c>
      <c r="D586" s="37">
        <v>200</v>
      </c>
      <c r="E586" s="38">
        <v>3057600</v>
      </c>
      <c r="F586" s="38">
        <v>3057600</v>
      </c>
      <c r="G586" s="38">
        <v>631024.36</v>
      </c>
      <c r="H586" s="39">
        <f t="shared" si="28"/>
        <v>20.637897697540556</v>
      </c>
      <c r="I586" s="39">
        <f t="shared" si="27"/>
        <v>20.637897697540556</v>
      </c>
    </row>
    <row r="587" spans="1:9" s="40" customFormat="1" x14ac:dyDescent="0.3">
      <c r="A587" s="51"/>
      <c r="B587" s="41" t="s">
        <v>300</v>
      </c>
      <c r="C587" s="36">
        <v>1420120070</v>
      </c>
      <c r="D587" s="37">
        <v>240</v>
      </c>
      <c r="E587" s="38">
        <v>3057600</v>
      </c>
      <c r="F587" s="38">
        <v>3057600</v>
      </c>
      <c r="G587" s="38">
        <v>631024.36</v>
      </c>
      <c r="H587" s="39">
        <f t="shared" si="28"/>
        <v>20.637897697540556</v>
      </c>
      <c r="I587" s="39">
        <f t="shared" si="27"/>
        <v>20.637897697540556</v>
      </c>
    </row>
    <row r="588" spans="1:9" s="40" customFormat="1" ht="31.2" x14ac:dyDescent="0.3">
      <c r="A588" s="51"/>
      <c r="B588" s="35" t="s">
        <v>183</v>
      </c>
      <c r="C588" s="36">
        <v>1420200000</v>
      </c>
      <c r="D588" s="37"/>
      <c r="E588" s="38">
        <v>367900</v>
      </c>
      <c r="F588" s="38">
        <v>367900</v>
      </c>
      <c r="G588" s="38">
        <v>0</v>
      </c>
      <c r="H588" s="39">
        <f t="shared" si="28"/>
        <v>0</v>
      </c>
      <c r="I588" s="39">
        <f t="shared" si="27"/>
        <v>0</v>
      </c>
    </row>
    <row r="589" spans="1:9" s="40" customFormat="1" x14ac:dyDescent="0.3">
      <c r="A589" s="51"/>
      <c r="B589" s="35" t="s">
        <v>180</v>
      </c>
      <c r="C589" s="36">
        <v>1420220070</v>
      </c>
      <c r="D589" s="37"/>
      <c r="E589" s="38">
        <v>367900</v>
      </c>
      <c r="F589" s="38">
        <v>367900</v>
      </c>
      <c r="G589" s="38">
        <v>0</v>
      </c>
      <c r="H589" s="39">
        <f t="shared" si="28"/>
        <v>0</v>
      </c>
      <c r="I589" s="39">
        <f t="shared" si="27"/>
        <v>0</v>
      </c>
    </row>
    <row r="590" spans="1:9" s="40" customFormat="1" x14ac:dyDescent="0.3">
      <c r="A590" s="51"/>
      <c r="B590" s="41" t="s">
        <v>339</v>
      </c>
      <c r="C590" s="36">
        <v>1420220070</v>
      </c>
      <c r="D590" s="37">
        <v>200</v>
      </c>
      <c r="E590" s="38">
        <v>367900</v>
      </c>
      <c r="F590" s="38">
        <v>367900</v>
      </c>
      <c r="G590" s="38">
        <v>0</v>
      </c>
      <c r="H590" s="39">
        <f t="shared" si="28"/>
        <v>0</v>
      </c>
      <c r="I590" s="39">
        <f t="shared" si="27"/>
        <v>0</v>
      </c>
    </row>
    <row r="591" spans="1:9" s="40" customFormat="1" x14ac:dyDescent="0.3">
      <c r="A591" s="51"/>
      <c r="B591" s="41" t="s">
        <v>300</v>
      </c>
      <c r="C591" s="36">
        <v>1420220070</v>
      </c>
      <c r="D591" s="37">
        <v>240</v>
      </c>
      <c r="E591" s="38">
        <v>367900</v>
      </c>
      <c r="F591" s="38">
        <v>367900</v>
      </c>
      <c r="G591" s="38">
        <v>0</v>
      </c>
      <c r="H591" s="39">
        <f t="shared" si="28"/>
        <v>0</v>
      </c>
      <c r="I591" s="39">
        <f t="shared" si="27"/>
        <v>0</v>
      </c>
    </row>
    <row r="592" spans="1:9" s="40" customFormat="1" x14ac:dyDescent="0.3">
      <c r="A592" s="51"/>
      <c r="B592" s="35" t="s">
        <v>184</v>
      </c>
      <c r="C592" s="36">
        <v>1430000000</v>
      </c>
      <c r="D592" s="37"/>
      <c r="E592" s="38">
        <v>1311600</v>
      </c>
      <c r="F592" s="38">
        <v>1311600</v>
      </c>
      <c r="G592" s="38">
        <v>0</v>
      </c>
      <c r="H592" s="39">
        <f t="shared" si="28"/>
        <v>0</v>
      </c>
      <c r="I592" s="39">
        <f t="shared" si="27"/>
        <v>0</v>
      </c>
    </row>
    <row r="593" spans="1:9" s="40" customFormat="1" ht="31.2" x14ac:dyDescent="0.3">
      <c r="A593" s="51"/>
      <c r="B593" s="35" t="s">
        <v>185</v>
      </c>
      <c r="C593" s="36">
        <v>1430100000</v>
      </c>
      <c r="D593" s="37"/>
      <c r="E593" s="38">
        <v>719600</v>
      </c>
      <c r="F593" s="38">
        <v>719600</v>
      </c>
      <c r="G593" s="38">
        <v>0</v>
      </c>
      <c r="H593" s="39">
        <f t="shared" si="28"/>
        <v>0</v>
      </c>
      <c r="I593" s="39">
        <f t="shared" si="27"/>
        <v>0</v>
      </c>
    </row>
    <row r="594" spans="1:9" s="40" customFormat="1" x14ac:dyDescent="0.3">
      <c r="A594" s="51"/>
      <c r="B594" s="35" t="s">
        <v>180</v>
      </c>
      <c r="C594" s="36">
        <v>1430120070</v>
      </c>
      <c r="D594" s="37"/>
      <c r="E594" s="38">
        <v>719600</v>
      </c>
      <c r="F594" s="38">
        <v>719600</v>
      </c>
      <c r="G594" s="38">
        <v>0</v>
      </c>
      <c r="H594" s="39">
        <f t="shared" si="28"/>
        <v>0</v>
      </c>
      <c r="I594" s="39">
        <f t="shared" si="27"/>
        <v>0</v>
      </c>
    </row>
    <row r="595" spans="1:9" s="40" customFormat="1" x14ac:dyDescent="0.3">
      <c r="A595" s="51"/>
      <c r="B595" s="41" t="s">
        <v>339</v>
      </c>
      <c r="C595" s="36">
        <v>1430120070</v>
      </c>
      <c r="D595" s="37">
        <v>200</v>
      </c>
      <c r="E595" s="38">
        <v>719600</v>
      </c>
      <c r="F595" s="38">
        <v>719600</v>
      </c>
      <c r="G595" s="38">
        <v>0</v>
      </c>
      <c r="H595" s="39">
        <f t="shared" si="28"/>
        <v>0</v>
      </c>
      <c r="I595" s="39">
        <f t="shared" si="27"/>
        <v>0</v>
      </c>
    </row>
    <row r="596" spans="1:9" s="40" customFormat="1" x14ac:dyDescent="0.3">
      <c r="A596" s="51"/>
      <c r="B596" s="41" t="s">
        <v>300</v>
      </c>
      <c r="C596" s="36">
        <v>1430120070</v>
      </c>
      <c r="D596" s="37">
        <v>240</v>
      </c>
      <c r="E596" s="38">
        <v>719600</v>
      </c>
      <c r="F596" s="38">
        <v>719600</v>
      </c>
      <c r="G596" s="38">
        <v>0</v>
      </c>
      <c r="H596" s="39">
        <f t="shared" ref="H596:H627" si="29">G596/E596*100</f>
        <v>0</v>
      </c>
      <c r="I596" s="39">
        <f t="shared" si="27"/>
        <v>0</v>
      </c>
    </row>
    <row r="597" spans="1:9" s="40" customFormat="1" ht="31.2" x14ac:dyDescent="0.3">
      <c r="A597" s="51"/>
      <c r="B597" s="35" t="s">
        <v>186</v>
      </c>
      <c r="C597" s="36">
        <v>1430200000</v>
      </c>
      <c r="D597" s="37"/>
      <c r="E597" s="38">
        <v>592000</v>
      </c>
      <c r="F597" s="38">
        <v>592000</v>
      </c>
      <c r="G597" s="38">
        <v>0</v>
      </c>
      <c r="H597" s="39">
        <f t="shared" si="29"/>
        <v>0</v>
      </c>
      <c r="I597" s="39">
        <f t="shared" si="27"/>
        <v>0</v>
      </c>
    </row>
    <row r="598" spans="1:9" s="40" customFormat="1" x14ac:dyDescent="0.3">
      <c r="A598" s="51"/>
      <c r="B598" s="35" t="s">
        <v>180</v>
      </c>
      <c r="C598" s="36">
        <v>1430220070</v>
      </c>
      <c r="D598" s="37"/>
      <c r="E598" s="38">
        <v>592000</v>
      </c>
      <c r="F598" s="38">
        <v>592000</v>
      </c>
      <c r="G598" s="38">
        <v>0</v>
      </c>
      <c r="H598" s="39">
        <f t="shared" si="29"/>
        <v>0</v>
      </c>
      <c r="I598" s="39">
        <f t="shared" si="27"/>
        <v>0</v>
      </c>
    </row>
    <row r="599" spans="1:9" s="40" customFormat="1" x14ac:dyDescent="0.3">
      <c r="A599" s="51"/>
      <c r="B599" s="41" t="s">
        <v>339</v>
      </c>
      <c r="C599" s="36">
        <v>1430220070</v>
      </c>
      <c r="D599" s="37">
        <v>200</v>
      </c>
      <c r="E599" s="38">
        <v>592000</v>
      </c>
      <c r="F599" s="38">
        <v>592000</v>
      </c>
      <c r="G599" s="38">
        <v>0</v>
      </c>
      <c r="H599" s="39">
        <f t="shared" si="29"/>
        <v>0</v>
      </c>
      <c r="I599" s="39">
        <f t="shared" si="27"/>
        <v>0</v>
      </c>
    </row>
    <row r="600" spans="1:9" s="40" customFormat="1" x14ac:dyDescent="0.3">
      <c r="A600" s="51"/>
      <c r="B600" s="41" t="s">
        <v>300</v>
      </c>
      <c r="C600" s="36">
        <v>1430220070</v>
      </c>
      <c r="D600" s="37">
        <v>240</v>
      </c>
      <c r="E600" s="38">
        <v>592000</v>
      </c>
      <c r="F600" s="38">
        <v>592000</v>
      </c>
      <c r="G600" s="38">
        <v>0</v>
      </c>
      <c r="H600" s="39">
        <f t="shared" si="29"/>
        <v>0</v>
      </c>
      <c r="I600" s="39">
        <f t="shared" ref="I600:I663" si="30">G600/F600*100</f>
        <v>0</v>
      </c>
    </row>
    <row r="601" spans="1:9" s="40" customFormat="1" ht="31.2" x14ac:dyDescent="0.3">
      <c r="A601" s="51"/>
      <c r="B601" s="35" t="s">
        <v>292</v>
      </c>
      <c r="C601" s="36">
        <v>1500000000</v>
      </c>
      <c r="D601" s="37"/>
      <c r="E601" s="38">
        <v>148577900</v>
      </c>
      <c r="F601" s="38">
        <v>146677900</v>
      </c>
      <c r="G601" s="38">
        <v>28304090.100000001</v>
      </c>
      <c r="H601" s="39">
        <f t="shared" si="29"/>
        <v>19.050000100957142</v>
      </c>
      <c r="I601" s="39">
        <f t="shared" si="30"/>
        <v>19.296765293203681</v>
      </c>
    </row>
    <row r="602" spans="1:9" s="40" customFormat="1" x14ac:dyDescent="0.3">
      <c r="A602" s="51"/>
      <c r="B602" s="35" t="s">
        <v>187</v>
      </c>
      <c r="C602" s="36">
        <v>1510000000</v>
      </c>
      <c r="D602" s="37"/>
      <c r="E602" s="38">
        <v>58983000</v>
      </c>
      <c r="F602" s="38">
        <v>58983000</v>
      </c>
      <c r="G602" s="38">
        <v>19320820</v>
      </c>
      <c r="H602" s="39">
        <f t="shared" si="29"/>
        <v>32.756590882118573</v>
      </c>
      <c r="I602" s="39">
        <f t="shared" si="30"/>
        <v>32.756590882118573</v>
      </c>
    </row>
    <row r="603" spans="1:9" s="40" customFormat="1" ht="31.2" x14ac:dyDescent="0.3">
      <c r="A603" s="51"/>
      <c r="B603" s="35" t="s">
        <v>188</v>
      </c>
      <c r="C603" s="36">
        <v>1510100000</v>
      </c>
      <c r="D603" s="37"/>
      <c r="E603" s="38">
        <v>58983000</v>
      </c>
      <c r="F603" s="38">
        <v>58983000</v>
      </c>
      <c r="G603" s="38">
        <v>19320820</v>
      </c>
      <c r="H603" s="39">
        <f t="shared" si="29"/>
        <v>32.756590882118573</v>
      </c>
      <c r="I603" s="39">
        <f t="shared" si="30"/>
        <v>32.756590882118573</v>
      </c>
    </row>
    <row r="604" spans="1:9" s="40" customFormat="1" x14ac:dyDescent="0.3">
      <c r="A604" s="51"/>
      <c r="B604" s="35" t="s">
        <v>356</v>
      </c>
      <c r="C604" s="36">
        <v>1510161100</v>
      </c>
      <c r="D604" s="37"/>
      <c r="E604" s="38">
        <v>58983000</v>
      </c>
      <c r="F604" s="38">
        <v>58983000</v>
      </c>
      <c r="G604" s="38">
        <v>19320820</v>
      </c>
      <c r="H604" s="39">
        <f t="shared" si="29"/>
        <v>32.756590882118573</v>
      </c>
      <c r="I604" s="39">
        <f t="shared" si="30"/>
        <v>32.756590882118573</v>
      </c>
    </row>
    <row r="605" spans="1:9" s="40" customFormat="1" x14ac:dyDescent="0.3">
      <c r="A605" s="51"/>
      <c r="B605" s="41" t="s">
        <v>295</v>
      </c>
      <c r="C605" s="36">
        <v>1510161100</v>
      </c>
      <c r="D605" s="37">
        <v>800</v>
      </c>
      <c r="E605" s="38">
        <v>58983000</v>
      </c>
      <c r="F605" s="38">
        <v>58983000</v>
      </c>
      <c r="G605" s="38">
        <v>19320820</v>
      </c>
      <c r="H605" s="39">
        <f t="shared" si="29"/>
        <v>32.756590882118573</v>
      </c>
      <c r="I605" s="39">
        <f t="shared" si="30"/>
        <v>32.756590882118573</v>
      </c>
    </row>
    <row r="606" spans="1:9" s="40" customFormat="1" ht="31.2" x14ac:dyDescent="0.3">
      <c r="A606" s="51"/>
      <c r="B606" s="41" t="s">
        <v>357</v>
      </c>
      <c r="C606" s="36">
        <v>1510161100</v>
      </c>
      <c r="D606" s="37">
        <v>810</v>
      </c>
      <c r="E606" s="38">
        <v>58983000</v>
      </c>
      <c r="F606" s="38">
        <v>58983000</v>
      </c>
      <c r="G606" s="38">
        <v>19320820</v>
      </c>
      <c r="H606" s="39">
        <f t="shared" si="29"/>
        <v>32.756590882118573</v>
      </c>
      <c r="I606" s="39">
        <f t="shared" si="30"/>
        <v>32.756590882118573</v>
      </c>
    </row>
    <row r="607" spans="1:9" s="40" customFormat="1" x14ac:dyDescent="0.3">
      <c r="A607" s="51"/>
      <c r="B607" s="35" t="s">
        <v>189</v>
      </c>
      <c r="C607" s="36">
        <v>1520000000</v>
      </c>
      <c r="D607" s="37"/>
      <c r="E607" s="38">
        <v>89594900</v>
      </c>
      <c r="F607" s="38">
        <v>87694900</v>
      </c>
      <c r="G607" s="38">
        <v>8983270.0999999996</v>
      </c>
      <c r="H607" s="39">
        <f t="shared" si="29"/>
        <v>10.026541800928401</v>
      </c>
      <c r="I607" s="39">
        <f t="shared" si="30"/>
        <v>10.243777118167646</v>
      </c>
    </row>
    <row r="608" spans="1:9" s="40" customFormat="1" ht="31.2" x14ac:dyDescent="0.3">
      <c r="A608" s="51"/>
      <c r="B608" s="35" t="s">
        <v>190</v>
      </c>
      <c r="C608" s="36">
        <v>1520100000</v>
      </c>
      <c r="D608" s="37"/>
      <c r="E608" s="38">
        <v>42786300</v>
      </c>
      <c r="F608" s="38">
        <v>42786300</v>
      </c>
      <c r="G608" s="38">
        <v>8983270.0999999996</v>
      </c>
      <c r="H608" s="39">
        <f t="shared" si="29"/>
        <v>20.995669408198417</v>
      </c>
      <c r="I608" s="39">
        <f t="shared" si="30"/>
        <v>20.995669408198417</v>
      </c>
    </row>
    <row r="609" spans="1:9" s="40" customFormat="1" x14ac:dyDescent="0.3">
      <c r="A609" s="51"/>
      <c r="B609" s="35" t="s">
        <v>356</v>
      </c>
      <c r="C609" s="36">
        <v>1520161100</v>
      </c>
      <c r="D609" s="37"/>
      <c r="E609" s="38">
        <v>42786300</v>
      </c>
      <c r="F609" s="38">
        <v>42786300</v>
      </c>
      <c r="G609" s="38">
        <v>8983270.0999999996</v>
      </c>
      <c r="H609" s="39">
        <f t="shared" si="29"/>
        <v>20.995669408198417</v>
      </c>
      <c r="I609" s="39">
        <f t="shared" si="30"/>
        <v>20.995669408198417</v>
      </c>
    </row>
    <row r="610" spans="1:9" s="40" customFormat="1" x14ac:dyDescent="0.3">
      <c r="A610" s="51"/>
      <c r="B610" s="41" t="s">
        <v>295</v>
      </c>
      <c r="C610" s="36">
        <v>1520161100</v>
      </c>
      <c r="D610" s="37">
        <v>800</v>
      </c>
      <c r="E610" s="38">
        <v>42786300</v>
      </c>
      <c r="F610" s="38">
        <v>42786300</v>
      </c>
      <c r="G610" s="38">
        <v>8983270.0999999996</v>
      </c>
      <c r="H610" s="39">
        <f t="shared" si="29"/>
        <v>20.995669408198417</v>
      </c>
      <c r="I610" s="39">
        <f t="shared" si="30"/>
        <v>20.995669408198417</v>
      </c>
    </row>
    <row r="611" spans="1:9" s="40" customFormat="1" ht="31.2" x14ac:dyDescent="0.3">
      <c r="A611" s="51"/>
      <c r="B611" s="41" t="s">
        <v>357</v>
      </c>
      <c r="C611" s="36">
        <v>1520161100</v>
      </c>
      <c r="D611" s="37">
        <v>810</v>
      </c>
      <c r="E611" s="38">
        <v>42786300</v>
      </c>
      <c r="F611" s="38">
        <v>42786300</v>
      </c>
      <c r="G611" s="38">
        <v>8983270.0999999996</v>
      </c>
      <c r="H611" s="39">
        <f t="shared" si="29"/>
        <v>20.995669408198417</v>
      </c>
      <c r="I611" s="39">
        <f t="shared" si="30"/>
        <v>20.995669408198417</v>
      </c>
    </row>
    <row r="612" spans="1:9" s="40" customFormat="1" ht="31.2" x14ac:dyDescent="0.3">
      <c r="A612" s="51"/>
      <c r="B612" s="35" t="s">
        <v>191</v>
      </c>
      <c r="C612" s="36">
        <v>1520200000</v>
      </c>
      <c r="D612" s="37"/>
      <c r="E612" s="38">
        <v>46808600</v>
      </c>
      <c r="F612" s="38">
        <v>44908600</v>
      </c>
      <c r="G612" s="38">
        <v>0</v>
      </c>
      <c r="H612" s="39">
        <f t="shared" si="29"/>
        <v>0</v>
      </c>
      <c r="I612" s="39">
        <f t="shared" si="30"/>
        <v>0</v>
      </c>
    </row>
    <row r="613" spans="1:9" s="40" customFormat="1" ht="31.2" x14ac:dyDescent="0.3">
      <c r="A613" s="51"/>
      <c r="B613" s="35" t="s">
        <v>252</v>
      </c>
      <c r="C613" s="36">
        <v>1520282390</v>
      </c>
      <c r="D613" s="37"/>
      <c r="E613" s="38">
        <v>39965100</v>
      </c>
      <c r="F613" s="38">
        <v>39965100</v>
      </c>
      <c r="G613" s="38">
        <v>0</v>
      </c>
      <c r="H613" s="39">
        <f t="shared" si="29"/>
        <v>0</v>
      </c>
      <c r="I613" s="39">
        <f t="shared" si="30"/>
        <v>0</v>
      </c>
    </row>
    <row r="614" spans="1:9" s="40" customFormat="1" x14ac:dyDescent="0.3">
      <c r="A614" s="51"/>
      <c r="B614" s="41" t="s">
        <v>339</v>
      </c>
      <c r="C614" s="36">
        <v>1520282390</v>
      </c>
      <c r="D614" s="37">
        <v>200</v>
      </c>
      <c r="E614" s="38">
        <v>39965100</v>
      </c>
      <c r="F614" s="38">
        <v>39965100</v>
      </c>
      <c r="G614" s="38">
        <v>0</v>
      </c>
      <c r="H614" s="39">
        <f t="shared" si="29"/>
        <v>0</v>
      </c>
      <c r="I614" s="39">
        <f t="shared" si="30"/>
        <v>0</v>
      </c>
    </row>
    <row r="615" spans="1:9" s="40" customFormat="1" x14ac:dyDescent="0.3">
      <c r="A615" s="51"/>
      <c r="B615" s="41" t="s">
        <v>300</v>
      </c>
      <c r="C615" s="36">
        <v>1520282390</v>
      </c>
      <c r="D615" s="37">
        <v>240</v>
      </c>
      <c r="E615" s="38">
        <v>39965100</v>
      </c>
      <c r="F615" s="38">
        <v>39965100</v>
      </c>
      <c r="G615" s="38">
        <v>0</v>
      </c>
      <c r="H615" s="39">
        <f t="shared" si="29"/>
        <v>0</v>
      </c>
      <c r="I615" s="39">
        <f t="shared" si="30"/>
        <v>0</v>
      </c>
    </row>
    <row r="616" spans="1:9" s="40" customFormat="1" x14ac:dyDescent="0.3">
      <c r="A616" s="51"/>
      <c r="B616" s="35" t="s">
        <v>319</v>
      </c>
      <c r="C616" s="36">
        <v>1520299990</v>
      </c>
      <c r="D616" s="37"/>
      <c r="E616" s="38">
        <v>4740100</v>
      </c>
      <c r="F616" s="38">
        <v>2840100</v>
      </c>
      <c r="G616" s="38">
        <v>0</v>
      </c>
      <c r="H616" s="39">
        <f t="shared" si="29"/>
        <v>0</v>
      </c>
      <c r="I616" s="39">
        <f t="shared" si="30"/>
        <v>0</v>
      </c>
    </row>
    <row r="617" spans="1:9" s="40" customFormat="1" x14ac:dyDescent="0.3">
      <c r="A617" s="51"/>
      <c r="B617" s="41" t="s">
        <v>339</v>
      </c>
      <c r="C617" s="36">
        <v>1520299990</v>
      </c>
      <c r="D617" s="37">
        <v>200</v>
      </c>
      <c r="E617" s="38">
        <v>4740100</v>
      </c>
      <c r="F617" s="38">
        <v>2840100</v>
      </c>
      <c r="G617" s="38">
        <v>0</v>
      </c>
      <c r="H617" s="39">
        <f t="shared" si="29"/>
        <v>0</v>
      </c>
      <c r="I617" s="39">
        <f t="shared" si="30"/>
        <v>0</v>
      </c>
    </row>
    <row r="618" spans="1:9" s="40" customFormat="1" x14ac:dyDescent="0.3">
      <c r="A618" s="51"/>
      <c r="B618" s="41" t="s">
        <v>300</v>
      </c>
      <c r="C618" s="36">
        <v>1520299990</v>
      </c>
      <c r="D618" s="37">
        <v>240</v>
      </c>
      <c r="E618" s="38">
        <v>4740100</v>
      </c>
      <c r="F618" s="38">
        <v>2840100</v>
      </c>
      <c r="G618" s="38">
        <v>0</v>
      </c>
      <c r="H618" s="39">
        <f t="shared" si="29"/>
        <v>0</v>
      </c>
      <c r="I618" s="39">
        <f t="shared" si="30"/>
        <v>0</v>
      </c>
    </row>
    <row r="619" spans="1:9" s="40" customFormat="1" ht="31.2" x14ac:dyDescent="0.3">
      <c r="A619" s="51"/>
      <c r="B619" s="35" t="s">
        <v>253</v>
      </c>
      <c r="C619" s="36" t="s">
        <v>64</v>
      </c>
      <c r="D619" s="37"/>
      <c r="E619" s="38">
        <v>2103400</v>
      </c>
      <c r="F619" s="38">
        <v>2103400</v>
      </c>
      <c r="G619" s="38">
        <v>0</v>
      </c>
      <c r="H619" s="39">
        <f t="shared" si="29"/>
        <v>0</v>
      </c>
      <c r="I619" s="39">
        <f t="shared" si="30"/>
        <v>0</v>
      </c>
    </row>
    <row r="620" spans="1:9" s="40" customFormat="1" x14ac:dyDescent="0.3">
      <c r="A620" s="51"/>
      <c r="B620" s="41" t="s">
        <v>339</v>
      </c>
      <c r="C620" s="36" t="s">
        <v>64</v>
      </c>
      <c r="D620" s="37">
        <v>200</v>
      </c>
      <c r="E620" s="38">
        <v>2103400</v>
      </c>
      <c r="F620" s="38">
        <v>2103400</v>
      </c>
      <c r="G620" s="38">
        <v>0</v>
      </c>
      <c r="H620" s="39">
        <f t="shared" si="29"/>
        <v>0</v>
      </c>
      <c r="I620" s="39">
        <f t="shared" si="30"/>
        <v>0</v>
      </c>
    </row>
    <row r="621" spans="1:9" s="40" customFormat="1" x14ac:dyDescent="0.3">
      <c r="A621" s="51"/>
      <c r="B621" s="41" t="s">
        <v>300</v>
      </c>
      <c r="C621" s="36" t="s">
        <v>64</v>
      </c>
      <c r="D621" s="37">
        <v>240</v>
      </c>
      <c r="E621" s="38">
        <v>2103400</v>
      </c>
      <c r="F621" s="38">
        <v>2103400</v>
      </c>
      <c r="G621" s="38">
        <v>0</v>
      </c>
      <c r="H621" s="39">
        <f t="shared" si="29"/>
        <v>0</v>
      </c>
      <c r="I621" s="39">
        <f t="shared" si="30"/>
        <v>0</v>
      </c>
    </row>
    <row r="622" spans="1:9" s="40" customFormat="1" ht="31.2" x14ac:dyDescent="0.3">
      <c r="A622" s="51"/>
      <c r="B622" s="35" t="s">
        <v>254</v>
      </c>
      <c r="C622" s="36">
        <v>1600000000</v>
      </c>
      <c r="D622" s="37"/>
      <c r="E622" s="38">
        <v>1751000</v>
      </c>
      <c r="F622" s="38">
        <v>1751000</v>
      </c>
      <c r="G622" s="38">
        <v>525039.69999999995</v>
      </c>
      <c r="H622" s="39">
        <f t="shared" si="29"/>
        <v>29.985134209023411</v>
      </c>
      <c r="I622" s="39">
        <f t="shared" si="30"/>
        <v>29.985134209023411</v>
      </c>
    </row>
    <row r="623" spans="1:9" s="40" customFormat="1" x14ac:dyDescent="0.3">
      <c r="A623" s="51"/>
      <c r="B623" s="35" t="s">
        <v>255</v>
      </c>
      <c r="C623" s="36">
        <v>1610000000</v>
      </c>
      <c r="D623" s="37"/>
      <c r="E623" s="38">
        <v>500000</v>
      </c>
      <c r="F623" s="38">
        <v>500000</v>
      </c>
      <c r="G623" s="38"/>
      <c r="H623" s="39">
        <f t="shared" si="29"/>
        <v>0</v>
      </c>
      <c r="I623" s="39">
        <f t="shared" si="30"/>
        <v>0</v>
      </c>
    </row>
    <row r="624" spans="1:9" s="40" customFormat="1" x14ac:dyDescent="0.3">
      <c r="A624" s="51"/>
      <c r="B624" s="35" t="s">
        <v>256</v>
      </c>
      <c r="C624" s="36">
        <v>1610300000</v>
      </c>
      <c r="D624" s="37"/>
      <c r="E624" s="38">
        <v>500000</v>
      </c>
      <c r="F624" s="38">
        <v>500000</v>
      </c>
      <c r="G624" s="38"/>
      <c r="H624" s="39">
        <f t="shared" si="29"/>
        <v>0</v>
      </c>
      <c r="I624" s="39">
        <f t="shared" si="30"/>
        <v>0</v>
      </c>
    </row>
    <row r="625" spans="1:9" s="40" customFormat="1" x14ac:dyDescent="0.3">
      <c r="A625" s="51"/>
      <c r="B625" s="35" t="s">
        <v>65</v>
      </c>
      <c r="C625" s="36">
        <v>1610320220</v>
      </c>
      <c r="D625" s="37"/>
      <c r="E625" s="38">
        <v>500000</v>
      </c>
      <c r="F625" s="38">
        <v>500000</v>
      </c>
      <c r="G625" s="38"/>
      <c r="H625" s="39">
        <f t="shared" si="29"/>
        <v>0</v>
      </c>
      <c r="I625" s="39">
        <f t="shared" si="30"/>
        <v>0</v>
      </c>
    </row>
    <row r="626" spans="1:9" s="40" customFormat="1" x14ac:dyDescent="0.3">
      <c r="A626" s="51"/>
      <c r="B626" s="41" t="s">
        <v>295</v>
      </c>
      <c r="C626" s="36">
        <v>1610320220</v>
      </c>
      <c r="D626" s="37">
        <v>800</v>
      </c>
      <c r="E626" s="38">
        <v>500000</v>
      </c>
      <c r="F626" s="38">
        <v>500000</v>
      </c>
      <c r="G626" s="38"/>
      <c r="H626" s="39">
        <f t="shared" si="29"/>
        <v>0</v>
      </c>
      <c r="I626" s="39">
        <f t="shared" si="30"/>
        <v>0</v>
      </c>
    </row>
    <row r="627" spans="1:9" s="40" customFormat="1" x14ac:dyDescent="0.3">
      <c r="A627" s="51"/>
      <c r="B627" s="41" t="s">
        <v>310</v>
      </c>
      <c r="C627" s="36">
        <v>1610320220</v>
      </c>
      <c r="D627" s="37">
        <v>870</v>
      </c>
      <c r="E627" s="38">
        <v>500000</v>
      </c>
      <c r="F627" s="38">
        <v>500000</v>
      </c>
      <c r="G627" s="38"/>
      <c r="H627" s="39">
        <f t="shared" si="29"/>
        <v>0</v>
      </c>
      <c r="I627" s="39">
        <f t="shared" si="30"/>
        <v>0</v>
      </c>
    </row>
    <row r="628" spans="1:9" s="40" customFormat="1" x14ac:dyDescent="0.3">
      <c r="A628" s="51"/>
      <c r="B628" s="35" t="s">
        <v>257</v>
      </c>
      <c r="C628" s="36">
        <v>1620000000</v>
      </c>
      <c r="D628" s="37"/>
      <c r="E628" s="38">
        <v>1251000</v>
      </c>
      <c r="F628" s="38">
        <v>1251000</v>
      </c>
      <c r="G628" s="38">
        <v>525039.69999999995</v>
      </c>
      <c r="H628" s="39">
        <f t="shared" ref="H628:H659" si="31">G628/E628*100</f>
        <v>41.969600319744202</v>
      </c>
      <c r="I628" s="39">
        <f t="shared" si="30"/>
        <v>41.969600319744202</v>
      </c>
    </row>
    <row r="629" spans="1:9" s="40" customFormat="1" x14ac:dyDescent="0.3">
      <c r="A629" s="51"/>
      <c r="B629" s="35" t="s">
        <v>258</v>
      </c>
      <c r="C629" s="36">
        <v>1620100000</v>
      </c>
      <c r="D629" s="37"/>
      <c r="E629" s="38">
        <v>1251000</v>
      </c>
      <c r="F629" s="38">
        <v>1251000</v>
      </c>
      <c r="G629" s="38">
        <v>525039.69999999995</v>
      </c>
      <c r="H629" s="39">
        <f t="shared" si="31"/>
        <v>41.969600319744202</v>
      </c>
      <c r="I629" s="39">
        <f t="shared" si="30"/>
        <v>41.969600319744202</v>
      </c>
    </row>
    <row r="630" spans="1:9" s="40" customFormat="1" x14ac:dyDescent="0.3">
      <c r="A630" s="51"/>
      <c r="B630" s="35" t="s">
        <v>259</v>
      </c>
      <c r="C630" s="36">
        <v>1620120720</v>
      </c>
      <c r="D630" s="37"/>
      <c r="E630" s="38">
        <v>1251000</v>
      </c>
      <c r="F630" s="38">
        <v>1251000</v>
      </c>
      <c r="G630" s="38">
        <v>525039.69999999995</v>
      </c>
      <c r="H630" s="39">
        <f t="shared" si="31"/>
        <v>41.969600319744202</v>
      </c>
      <c r="I630" s="39">
        <f t="shared" si="30"/>
        <v>41.969600319744202</v>
      </c>
    </row>
    <row r="631" spans="1:9" s="40" customFormat="1" x14ac:dyDescent="0.3">
      <c r="A631" s="51"/>
      <c r="B631" s="41" t="s">
        <v>260</v>
      </c>
      <c r="C631" s="36">
        <v>1620120720</v>
      </c>
      <c r="D631" s="37">
        <v>700</v>
      </c>
      <c r="E631" s="38">
        <v>1251000</v>
      </c>
      <c r="F631" s="38">
        <v>1251000</v>
      </c>
      <c r="G631" s="38">
        <v>525039.69999999995</v>
      </c>
      <c r="H631" s="39">
        <f t="shared" si="31"/>
        <v>41.969600319744202</v>
      </c>
      <c r="I631" s="39">
        <f t="shared" si="30"/>
        <v>41.969600319744202</v>
      </c>
    </row>
    <row r="632" spans="1:9" s="40" customFormat="1" x14ac:dyDescent="0.3">
      <c r="A632" s="51"/>
      <c r="B632" s="41" t="s">
        <v>261</v>
      </c>
      <c r="C632" s="36">
        <v>1620120720</v>
      </c>
      <c r="D632" s="37">
        <v>730</v>
      </c>
      <c r="E632" s="38">
        <v>1251000</v>
      </c>
      <c r="F632" s="38">
        <v>1251000</v>
      </c>
      <c r="G632" s="38">
        <v>525039.69999999995</v>
      </c>
      <c r="H632" s="39">
        <f t="shared" si="31"/>
        <v>41.969600319744202</v>
      </c>
      <c r="I632" s="39">
        <f t="shared" si="30"/>
        <v>41.969600319744202</v>
      </c>
    </row>
    <row r="633" spans="1:9" s="40" customFormat="1" ht="31.2" x14ac:dyDescent="0.3">
      <c r="A633" s="51"/>
      <c r="B633" s="35" t="s">
        <v>262</v>
      </c>
      <c r="C633" s="36">
        <v>1700000000</v>
      </c>
      <c r="D633" s="37"/>
      <c r="E633" s="38">
        <v>30176900</v>
      </c>
      <c r="F633" s="38">
        <v>30176900</v>
      </c>
      <c r="G633" s="38">
        <v>4648628.4400000004</v>
      </c>
      <c r="H633" s="39">
        <f t="shared" si="31"/>
        <v>15.404592386891961</v>
      </c>
      <c r="I633" s="39">
        <f t="shared" si="30"/>
        <v>15.404592386891961</v>
      </c>
    </row>
    <row r="634" spans="1:9" s="40" customFormat="1" ht="46.8" x14ac:dyDescent="0.3">
      <c r="A634" s="51"/>
      <c r="B634" s="35" t="s">
        <v>263</v>
      </c>
      <c r="C634" s="36">
        <v>1710000000</v>
      </c>
      <c r="D634" s="37"/>
      <c r="E634" s="38">
        <v>6736400</v>
      </c>
      <c r="F634" s="38">
        <v>6736400</v>
      </c>
      <c r="G634" s="38">
        <v>193500</v>
      </c>
      <c r="H634" s="39">
        <f t="shared" si="31"/>
        <v>2.8724541298022683</v>
      </c>
      <c r="I634" s="39">
        <f t="shared" si="30"/>
        <v>2.8724541298022683</v>
      </c>
    </row>
    <row r="635" spans="1:9" s="40" customFormat="1" ht="31.2" x14ac:dyDescent="0.3">
      <c r="A635" s="51"/>
      <c r="B635" s="35" t="s">
        <v>264</v>
      </c>
      <c r="C635" s="36">
        <v>1710100000</v>
      </c>
      <c r="D635" s="37"/>
      <c r="E635" s="38">
        <v>6736400</v>
      </c>
      <c r="F635" s="38">
        <v>6736400</v>
      </c>
      <c r="G635" s="38">
        <v>193500</v>
      </c>
      <c r="H635" s="39">
        <f t="shared" si="31"/>
        <v>2.8724541298022683</v>
      </c>
      <c r="I635" s="39">
        <f t="shared" si="30"/>
        <v>2.8724541298022683</v>
      </c>
    </row>
    <row r="636" spans="1:9" s="40" customFormat="1" x14ac:dyDescent="0.3">
      <c r="A636" s="51"/>
      <c r="B636" s="35" t="s">
        <v>319</v>
      </c>
      <c r="C636" s="36">
        <v>1710199990</v>
      </c>
      <c r="D636" s="37"/>
      <c r="E636" s="38">
        <v>6736400</v>
      </c>
      <c r="F636" s="38">
        <v>6736400</v>
      </c>
      <c r="G636" s="38">
        <v>193500</v>
      </c>
      <c r="H636" s="39">
        <f t="shared" si="31"/>
        <v>2.8724541298022683</v>
      </c>
      <c r="I636" s="39">
        <f t="shared" si="30"/>
        <v>2.8724541298022683</v>
      </c>
    </row>
    <row r="637" spans="1:9" s="40" customFormat="1" x14ac:dyDescent="0.3">
      <c r="A637" s="51"/>
      <c r="B637" s="41" t="s">
        <v>339</v>
      </c>
      <c r="C637" s="36">
        <v>1710199990</v>
      </c>
      <c r="D637" s="37">
        <v>200</v>
      </c>
      <c r="E637" s="38">
        <v>49400</v>
      </c>
      <c r="F637" s="38">
        <v>49400</v>
      </c>
      <c r="G637" s="38">
        <v>0</v>
      </c>
      <c r="H637" s="39">
        <f t="shared" si="31"/>
        <v>0</v>
      </c>
      <c r="I637" s="39">
        <f t="shared" si="30"/>
        <v>0</v>
      </c>
    </row>
    <row r="638" spans="1:9" s="40" customFormat="1" x14ac:dyDescent="0.3">
      <c r="A638" s="51"/>
      <c r="B638" s="41" t="s">
        <v>300</v>
      </c>
      <c r="C638" s="36">
        <v>1710199990</v>
      </c>
      <c r="D638" s="37">
        <v>240</v>
      </c>
      <c r="E638" s="38">
        <v>49400</v>
      </c>
      <c r="F638" s="38">
        <v>49400</v>
      </c>
      <c r="G638" s="38">
        <v>0</v>
      </c>
      <c r="H638" s="39">
        <f t="shared" si="31"/>
        <v>0</v>
      </c>
      <c r="I638" s="39">
        <f t="shared" si="30"/>
        <v>0</v>
      </c>
    </row>
    <row r="639" spans="1:9" s="40" customFormat="1" x14ac:dyDescent="0.3">
      <c r="A639" s="51"/>
      <c r="B639" s="41" t="s">
        <v>308</v>
      </c>
      <c r="C639" s="36">
        <v>1710199990</v>
      </c>
      <c r="D639" s="37">
        <v>600</v>
      </c>
      <c r="E639" s="38">
        <v>6687000</v>
      </c>
      <c r="F639" s="38">
        <v>6687000</v>
      </c>
      <c r="G639" s="38">
        <v>193500</v>
      </c>
      <c r="H639" s="39">
        <f t="shared" si="31"/>
        <v>2.8936742934051143</v>
      </c>
      <c r="I639" s="39">
        <f t="shared" si="30"/>
        <v>2.8936742934051143</v>
      </c>
    </row>
    <row r="640" spans="1:9" s="40" customFormat="1" x14ac:dyDescent="0.3">
      <c r="A640" s="51"/>
      <c r="B640" s="41" t="s">
        <v>305</v>
      </c>
      <c r="C640" s="36">
        <v>1710199990</v>
      </c>
      <c r="D640" s="37">
        <v>630</v>
      </c>
      <c r="E640" s="38">
        <v>6687000</v>
      </c>
      <c r="F640" s="38">
        <v>6687000</v>
      </c>
      <c r="G640" s="38">
        <v>193500</v>
      </c>
      <c r="H640" s="39">
        <f t="shared" si="31"/>
        <v>2.8936742934051143</v>
      </c>
      <c r="I640" s="39">
        <f t="shared" si="30"/>
        <v>2.8936742934051143</v>
      </c>
    </row>
    <row r="641" spans="1:9" s="40" customFormat="1" ht="31.2" x14ac:dyDescent="0.3">
      <c r="A641" s="51"/>
      <c r="B641" s="35" t="s">
        <v>265</v>
      </c>
      <c r="C641" s="36">
        <v>1720000000</v>
      </c>
      <c r="D641" s="37"/>
      <c r="E641" s="38">
        <v>23440500</v>
      </c>
      <c r="F641" s="38">
        <v>23440500</v>
      </c>
      <c r="G641" s="38">
        <v>4455128.4400000004</v>
      </c>
      <c r="H641" s="39">
        <f t="shared" si="31"/>
        <v>19.006115227917494</v>
      </c>
      <c r="I641" s="39">
        <f t="shared" si="30"/>
        <v>19.006115227917494</v>
      </c>
    </row>
    <row r="642" spans="1:9" s="40" customFormat="1" ht="31.2" x14ac:dyDescent="0.3">
      <c r="A642" s="51"/>
      <c r="B642" s="35" t="s">
        <v>266</v>
      </c>
      <c r="C642" s="36">
        <v>1720100000</v>
      </c>
      <c r="D642" s="37"/>
      <c r="E642" s="38">
        <v>23440500</v>
      </c>
      <c r="F642" s="38">
        <v>23440500</v>
      </c>
      <c r="G642" s="38">
        <v>4455128.4400000004</v>
      </c>
      <c r="H642" s="39">
        <f t="shared" si="31"/>
        <v>19.006115227917494</v>
      </c>
      <c r="I642" s="39">
        <f t="shared" si="30"/>
        <v>19.006115227917494</v>
      </c>
    </row>
    <row r="643" spans="1:9" s="40" customFormat="1" x14ac:dyDescent="0.3">
      <c r="A643" s="51"/>
      <c r="B643" s="35" t="s">
        <v>321</v>
      </c>
      <c r="C643" s="36">
        <v>1720100590</v>
      </c>
      <c r="D643" s="37"/>
      <c r="E643" s="38">
        <v>23440500</v>
      </c>
      <c r="F643" s="38">
        <v>23440500</v>
      </c>
      <c r="G643" s="38">
        <v>4455128.4400000004</v>
      </c>
      <c r="H643" s="39">
        <f t="shared" si="31"/>
        <v>19.006115227917494</v>
      </c>
      <c r="I643" s="39">
        <f t="shared" si="30"/>
        <v>19.006115227917494</v>
      </c>
    </row>
    <row r="644" spans="1:9" s="40" customFormat="1" x14ac:dyDescent="0.3">
      <c r="A644" s="51"/>
      <c r="B644" s="41" t="s">
        <v>308</v>
      </c>
      <c r="C644" s="36">
        <v>1720100590</v>
      </c>
      <c r="D644" s="37">
        <v>600</v>
      </c>
      <c r="E644" s="38">
        <v>23440500</v>
      </c>
      <c r="F644" s="38">
        <v>23440500</v>
      </c>
      <c r="G644" s="38">
        <v>4455128.4400000004</v>
      </c>
      <c r="H644" s="39">
        <f t="shared" si="31"/>
        <v>19.006115227917494</v>
      </c>
      <c r="I644" s="39">
        <f t="shared" si="30"/>
        <v>19.006115227917494</v>
      </c>
    </row>
    <row r="645" spans="1:9" s="40" customFormat="1" x14ac:dyDescent="0.3">
      <c r="A645" s="51"/>
      <c r="B645" s="41" t="s">
        <v>311</v>
      </c>
      <c r="C645" s="36">
        <v>1720100590</v>
      </c>
      <c r="D645" s="37">
        <v>620</v>
      </c>
      <c r="E645" s="38">
        <v>23440500</v>
      </c>
      <c r="F645" s="38">
        <v>23440500</v>
      </c>
      <c r="G645" s="38">
        <v>4455128.4400000004</v>
      </c>
      <c r="H645" s="39">
        <f t="shared" si="31"/>
        <v>19.006115227917494</v>
      </c>
      <c r="I645" s="39">
        <f t="shared" si="30"/>
        <v>19.006115227917494</v>
      </c>
    </row>
    <row r="646" spans="1:9" s="40" customFormat="1" ht="31.2" x14ac:dyDescent="0.3">
      <c r="A646" s="51"/>
      <c r="B646" s="35" t="s">
        <v>267</v>
      </c>
      <c r="C646" s="36">
        <v>1800000000</v>
      </c>
      <c r="D646" s="37"/>
      <c r="E646" s="38">
        <v>27360700</v>
      </c>
      <c r="F646" s="38">
        <v>27360700</v>
      </c>
      <c r="G646" s="38">
        <v>4074082.97</v>
      </c>
      <c r="H646" s="39">
        <f t="shared" si="31"/>
        <v>14.890273165525736</v>
      </c>
      <c r="I646" s="39">
        <f t="shared" si="30"/>
        <v>14.890273165525736</v>
      </c>
    </row>
    <row r="647" spans="1:9" s="40" customFormat="1" ht="31.2" x14ac:dyDescent="0.3">
      <c r="A647" s="51"/>
      <c r="B647" s="35" t="s">
        <v>267</v>
      </c>
      <c r="C647" s="36">
        <v>1800000000</v>
      </c>
      <c r="D647" s="37"/>
      <c r="E647" s="38">
        <v>27360700</v>
      </c>
      <c r="F647" s="38">
        <v>27360700</v>
      </c>
      <c r="G647" s="38">
        <v>4074082.97</v>
      </c>
      <c r="H647" s="39">
        <f t="shared" si="31"/>
        <v>14.890273165525736</v>
      </c>
      <c r="I647" s="39">
        <f t="shared" si="30"/>
        <v>14.890273165525736</v>
      </c>
    </row>
    <row r="648" spans="1:9" s="40" customFormat="1" x14ac:dyDescent="0.3">
      <c r="A648" s="51"/>
      <c r="B648" s="35" t="s">
        <v>268</v>
      </c>
      <c r="C648" s="36">
        <v>1800100000</v>
      </c>
      <c r="D648" s="37"/>
      <c r="E648" s="38">
        <v>2338600</v>
      </c>
      <c r="F648" s="38">
        <v>2338600</v>
      </c>
      <c r="G648" s="38">
        <v>203995</v>
      </c>
      <c r="H648" s="39">
        <f t="shared" si="31"/>
        <v>8.7229539040451556</v>
      </c>
      <c r="I648" s="39">
        <f t="shared" si="30"/>
        <v>8.7229539040451556</v>
      </c>
    </row>
    <row r="649" spans="1:9" s="40" customFormat="1" x14ac:dyDescent="0.3">
      <c r="A649" s="51"/>
      <c r="B649" s="35" t="s">
        <v>319</v>
      </c>
      <c r="C649" s="36">
        <v>1800199990</v>
      </c>
      <c r="D649" s="37"/>
      <c r="E649" s="38">
        <v>2338600</v>
      </c>
      <c r="F649" s="38">
        <v>2338600</v>
      </c>
      <c r="G649" s="38">
        <v>203995</v>
      </c>
      <c r="H649" s="39">
        <f t="shared" si="31"/>
        <v>8.7229539040451556</v>
      </c>
      <c r="I649" s="39">
        <f t="shared" si="30"/>
        <v>8.7229539040451556</v>
      </c>
    </row>
    <row r="650" spans="1:9" s="40" customFormat="1" x14ac:dyDescent="0.3">
      <c r="A650" s="51"/>
      <c r="B650" s="41" t="s">
        <v>339</v>
      </c>
      <c r="C650" s="36">
        <v>1800199990</v>
      </c>
      <c r="D650" s="37">
        <v>200</v>
      </c>
      <c r="E650" s="38">
        <v>2338600</v>
      </c>
      <c r="F650" s="38">
        <v>2338600</v>
      </c>
      <c r="G650" s="38">
        <v>203995</v>
      </c>
      <c r="H650" s="39">
        <f t="shared" si="31"/>
        <v>8.7229539040451556</v>
      </c>
      <c r="I650" s="39">
        <f t="shared" si="30"/>
        <v>8.7229539040451556</v>
      </c>
    </row>
    <row r="651" spans="1:9" s="40" customFormat="1" x14ac:dyDescent="0.3">
      <c r="A651" s="51"/>
      <c r="B651" s="41" t="s">
        <v>300</v>
      </c>
      <c r="C651" s="36">
        <v>1800199990</v>
      </c>
      <c r="D651" s="37">
        <v>240</v>
      </c>
      <c r="E651" s="38">
        <v>2338600</v>
      </c>
      <c r="F651" s="38">
        <v>2338600</v>
      </c>
      <c r="G651" s="38">
        <v>203995</v>
      </c>
      <c r="H651" s="39">
        <f t="shared" si="31"/>
        <v>8.7229539040451556</v>
      </c>
      <c r="I651" s="39">
        <f t="shared" si="30"/>
        <v>8.7229539040451556</v>
      </c>
    </row>
    <row r="652" spans="1:9" s="40" customFormat="1" x14ac:dyDescent="0.3">
      <c r="A652" s="51"/>
      <c r="B652" s="35" t="s">
        <v>269</v>
      </c>
      <c r="C652" s="36">
        <v>1800200000</v>
      </c>
      <c r="D652" s="37"/>
      <c r="E652" s="38">
        <v>11680100</v>
      </c>
      <c r="F652" s="38">
        <v>11680100</v>
      </c>
      <c r="G652" s="38">
        <v>3870087.97</v>
      </c>
      <c r="H652" s="39">
        <f t="shared" si="31"/>
        <v>33.134031129870465</v>
      </c>
      <c r="I652" s="39">
        <f t="shared" si="30"/>
        <v>33.134031129870465</v>
      </c>
    </row>
    <row r="653" spans="1:9" s="40" customFormat="1" x14ac:dyDescent="0.3">
      <c r="A653" s="51"/>
      <c r="B653" s="35" t="s">
        <v>319</v>
      </c>
      <c r="C653" s="36">
        <v>1800299990</v>
      </c>
      <c r="D653" s="37"/>
      <c r="E653" s="38">
        <v>11680100</v>
      </c>
      <c r="F653" s="38">
        <v>11680100</v>
      </c>
      <c r="G653" s="38">
        <v>3870087.97</v>
      </c>
      <c r="H653" s="39">
        <f t="shared" si="31"/>
        <v>33.134031129870465</v>
      </c>
      <c r="I653" s="39">
        <f t="shared" si="30"/>
        <v>33.134031129870465</v>
      </c>
    </row>
    <row r="654" spans="1:9" s="40" customFormat="1" x14ac:dyDescent="0.3">
      <c r="A654" s="51"/>
      <c r="B654" s="41" t="s">
        <v>339</v>
      </c>
      <c r="C654" s="36">
        <v>1800299990</v>
      </c>
      <c r="D654" s="37">
        <v>200</v>
      </c>
      <c r="E654" s="38">
        <v>11680100</v>
      </c>
      <c r="F654" s="38">
        <v>11680100</v>
      </c>
      <c r="G654" s="38">
        <v>3870087.97</v>
      </c>
      <c r="H654" s="39">
        <f t="shared" si="31"/>
        <v>33.134031129870465</v>
      </c>
      <c r="I654" s="39">
        <f t="shared" si="30"/>
        <v>33.134031129870465</v>
      </c>
    </row>
    <row r="655" spans="1:9" s="40" customFormat="1" x14ac:dyDescent="0.3">
      <c r="A655" s="51"/>
      <c r="B655" s="41" t="s">
        <v>300</v>
      </c>
      <c r="C655" s="36">
        <v>1800299990</v>
      </c>
      <c r="D655" s="37">
        <v>240</v>
      </c>
      <c r="E655" s="38">
        <v>11680100</v>
      </c>
      <c r="F655" s="38">
        <v>11680100</v>
      </c>
      <c r="G655" s="38">
        <v>3870087.97</v>
      </c>
      <c r="H655" s="39">
        <f t="shared" si="31"/>
        <v>33.134031129870465</v>
      </c>
      <c r="I655" s="39">
        <f t="shared" si="30"/>
        <v>33.134031129870465</v>
      </c>
    </row>
    <row r="656" spans="1:9" s="40" customFormat="1" ht="31.2" x14ac:dyDescent="0.3">
      <c r="A656" s="51"/>
      <c r="B656" s="35" t="s">
        <v>270</v>
      </c>
      <c r="C656" s="36">
        <v>1800300000</v>
      </c>
      <c r="D656" s="37"/>
      <c r="E656" s="38">
        <v>3530000</v>
      </c>
      <c r="F656" s="38">
        <v>3530000</v>
      </c>
      <c r="G656" s="38">
        <v>0</v>
      </c>
      <c r="H656" s="39">
        <f t="shared" si="31"/>
        <v>0</v>
      </c>
      <c r="I656" s="39">
        <f t="shared" si="30"/>
        <v>0</v>
      </c>
    </row>
    <row r="657" spans="1:9" s="40" customFormat="1" x14ac:dyDescent="0.3">
      <c r="A657" s="51"/>
      <c r="B657" s="35" t="s">
        <v>319</v>
      </c>
      <c r="C657" s="36">
        <v>1800399990</v>
      </c>
      <c r="D657" s="37"/>
      <c r="E657" s="38">
        <v>3530000</v>
      </c>
      <c r="F657" s="38">
        <v>3530000</v>
      </c>
      <c r="G657" s="38">
        <v>0</v>
      </c>
      <c r="H657" s="39">
        <f t="shared" si="31"/>
        <v>0</v>
      </c>
      <c r="I657" s="39">
        <f t="shared" si="30"/>
        <v>0</v>
      </c>
    </row>
    <row r="658" spans="1:9" s="40" customFormat="1" x14ac:dyDescent="0.3">
      <c r="A658" s="51"/>
      <c r="B658" s="41" t="s">
        <v>339</v>
      </c>
      <c r="C658" s="36">
        <v>1800399990</v>
      </c>
      <c r="D658" s="37">
        <v>200</v>
      </c>
      <c r="E658" s="38">
        <v>3530000</v>
      </c>
      <c r="F658" s="38">
        <v>3530000</v>
      </c>
      <c r="G658" s="38">
        <v>0</v>
      </c>
      <c r="H658" s="39">
        <f t="shared" si="31"/>
        <v>0</v>
      </c>
      <c r="I658" s="39">
        <f t="shared" si="30"/>
        <v>0</v>
      </c>
    </row>
    <row r="659" spans="1:9" s="40" customFormat="1" x14ac:dyDescent="0.3">
      <c r="A659" s="51"/>
      <c r="B659" s="41" t="s">
        <v>300</v>
      </c>
      <c r="C659" s="36">
        <v>1800399990</v>
      </c>
      <c r="D659" s="37">
        <v>240</v>
      </c>
      <c r="E659" s="38">
        <v>3530000</v>
      </c>
      <c r="F659" s="38">
        <v>3530000</v>
      </c>
      <c r="G659" s="38">
        <v>0</v>
      </c>
      <c r="H659" s="39">
        <f t="shared" si="31"/>
        <v>0</v>
      </c>
      <c r="I659" s="39">
        <f t="shared" si="30"/>
        <v>0</v>
      </c>
    </row>
    <row r="660" spans="1:9" s="40" customFormat="1" ht="31.2" x14ac:dyDescent="0.3">
      <c r="A660" s="51"/>
      <c r="B660" s="35" t="s">
        <v>271</v>
      </c>
      <c r="C660" s="36">
        <v>1800400000</v>
      </c>
      <c r="D660" s="37"/>
      <c r="E660" s="38">
        <v>5433000</v>
      </c>
      <c r="F660" s="38">
        <v>5433000</v>
      </c>
      <c r="G660" s="38">
        <v>0</v>
      </c>
      <c r="H660" s="39">
        <f t="shared" ref="H660:H691" si="32">G660/E660*100</f>
        <v>0</v>
      </c>
      <c r="I660" s="39">
        <f t="shared" si="30"/>
        <v>0</v>
      </c>
    </row>
    <row r="661" spans="1:9" s="40" customFormat="1" x14ac:dyDescent="0.3">
      <c r="A661" s="51"/>
      <c r="B661" s="35" t="s">
        <v>319</v>
      </c>
      <c r="C661" s="36">
        <v>1800499990</v>
      </c>
      <c r="D661" s="37"/>
      <c r="E661" s="38">
        <v>5433000</v>
      </c>
      <c r="F661" s="38">
        <v>5433000</v>
      </c>
      <c r="G661" s="38">
        <v>0</v>
      </c>
      <c r="H661" s="39">
        <f t="shared" si="32"/>
        <v>0</v>
      </c>
      <c r="I661" s="39">
        <f t="shared" si="30"/>
        <v>0</v>
      </c>
    </row>
    <row r="662" spans="1:9" s="40" customFormat="1" x14ac:dyDescent="0.3">
      <c r="A662" s="51"/>
      <c r="B662" s="41" t="s">
        <v>339</v>
      </c>
      <c r="C662" s="36">
        <v>1800499990</v>
      </c>
      <c r="D662" s="37">
        <v>200</v>
      </c>
      <c r="E662" s="38">
        <v>5433000</v>
      </c>
      <c r="F662" s="38">
        <v>5433000</v>
      </c>
      <c r="G662" s="38">
        <v>0</v>
      </c>
      <c r="H662" s="39">
        <f t="shared" si="32"/>
        <v>0</v>
      </c>
      <c r="I662" s="39">
        <f t="shared" si="30"/>
        <v>0</v>
      </c>
    </row>
    <row r="663" spans="1:9" s="40" customFormat="1" x14ac:dyDescent="0.3">
      <c r="A663" s="51"/>
      <c r="B663" s="41" t="s">
        <v>300</v>
      </c>
      <c r="C663" s="36">
        <v>1800499990</v>
      </c>
      <c r="D663" s="37">
        <v>240</v>
      </c>
      <c r="E663" s="38">
        <v>5433000</v>
      </c>
      <c r="F663" s="38">
        <v>5433000</v>
      </c>
      <c r="G663" s="38">
        <v>0</v>
      </c>
      <c r="H663" s="39">
        <f t="shared" si="32"/>
        <v>0</v>
      </c>
      <c r="I663" s="39">
        <f t="shared" si="30"/>
        <v>0</v>
      </c>
    </row>
    <row r="664" spans="1:9" s="40" customFormat="1" x14ac:dyDescent="0.3">
      <c r="A664" s="51"/>
      <c r="B664" s="35" t="s">
        <v>272</v>
      </c>
      <c r="C664" s="36">
        <v>1800500000</v>
      </c>
      <c r="D664" s="37"/>
      <c r="E664" s="38">
        <v>1450000</v>
      </c>
      <c r="F664" s="38">
        <v>1450000</v>
      </c>
      <c r="G664" s="38">
        <v>0</v>
      </c>
      <c r="H664" s="39">
        <f t="shared" si="32"/>
        <v>0</v>
      </c>
      <c r="I664" s="39">
        <f t="shared" ref="I664:I727" si="33">G664/F664*100</f>
        <v>0</v>
      </c>
    </row>
    <row r="665" spans="1:9" s="40" customFormat="1" x14ac:dyDescent="0.3">
      <c r="A665" s="51"/>
      <c r="B665" s="35" t="s">
        <v>319</v>
      </c>
      <c r="C665" s="36">
        <v>1800599990</v>
      </c>
      <c r="D665" s="37"/>
      <c r="E665" s="38">
        <v>1450000</v>
      </c>
      <c r="F665" s="38">
        <v>1450000</v>
      </c>
      <c r="G665" s="38">
        <v>0</v>
      </c>
      <c r="H665" s="39">
        <f t="shared" si="32"/>
        <v>0</v>
      </c>
      <c r="I665" s="39">
        <f t="shared" si="33"/>
        <v>0</v>
      </c>
    </row>
    <row r="666" spans="1:9" s="40" customFormat="1" x14ac:dyDescent="0.3">
      <c r="A666" s="51"/>
      <c r="B666" s="41" t="s">
        <v>339</v>
      </c>
      <c r="C666" s="36">
        <v>1800599990</v>
      </c>
      <c r="D666" s="37">
        <v>200</v>
      </c>
      <c r="E666" s="38">
        <v>1450000</v>
      </c>
      <c r="F666" s="38">
        <v>1450000</v>
      </c>
      <c r="G666" s="38">
        <v>0</v>
      </c>
      <c r="H666" s="39">
        <f t="shared" si="32"/>
        <v>0</v>
      </c>
      <c r="I666" s="39">
        <f t="shared" si="33"/>
        <v>0</v>
      </c>
    </row>
    <row r="667" spans="1:9" s="40" customFormat="1" x14ac:dyDescent="0.3">
      <c r="A667" s="51"/>
      <c r="B667" s="41" t="s">
        <v>300</v>
      </c>
      <c r="C667" s="36">
        <v>1800599990</v>
      </c>
      <c r="D667" s="37">
        <v>240</v>
      </c>
      <c r="E667" s="38">
        <v>1450000</v>
      </c>
      <c r="F667" s="38">
        <v>1450000</v>
      </c>
      <c r="G667" s="38">
        <v>0</v>
      </c>
      <c r="H667" s="39">
        <f t="shared" si="32"/>
        <v>0</v>
      </c>
      <c r="I667" s="39">
        <f t="shared" si="33"/>
        <v>0</v>
      </c>
    </row>
    <row r="668" spans="1:9" s="40" customFormat="1" x14ac:dyDescent="0.3">
      <c r="A668" s="51"/>
      <c r="B668" s="35" t="s">
        <v>273</v>
      </c>
      <c r="C668" s="36">
        <v>1800600000</v>
      </c>
      <c r="D668" s="37"/>
      <c r="E668" s="38">
        <v>929000</v>
      </c>
      <c r="F668" s="38">
        <v>929000</v>
      </c>
      <c r="G668" s="38">
        <v>0</v>
      </c>
      <c r="H668" s="39">
        <f t="shared" si="32"/>
        <v>0</v>
      </c>
      <c r="I668" s="39">
        <f t="shared" si="33"/>
        <v>0</v>
      </c>
    </row>
    <row r="669" spans="1:9" s="40" customFormat="1" x14ac:dyDescent="0.3">
      <c r="A669" s="51"/>
      <c r="B669" s="35" t="s">
        <v>319</v>
      </c>
      <c r="C669" s="36">
        <v>1800699990</v>
      </c>
      <c r="D669" s="37"/>
      <c r="E669" s="38">
        <v>929000</v>
      </c>
      <c r="F669" s="38">
        <v>929000</v>
      </c>
      <c r="G669" s="38">
        <v>0</v>
      </c>
      <c r="H669" s="39">
        <f t="shared" si="32"/>
        <v>0</v>
      </c>
      <c r="I669" s="39">
        <f t="shared" si="33"/>
        <v>0</v>
      </c>
    </row>
    <row r="670" spans="1:9" s="40" customFormat="1" x14ac:dyDescent="0.3">
      <c r="A670" s="51"/>
      <c r="B670" s="41" t="s">
        <v>339</v>
      </c>
      <c r="C670" s="36">
        <v>1800699990</v>
      </c>
      <c r="D670" s="37">
        <v>200</v>
      </c>
      <c r="E670" s="38">
        <v>929000</v>
      </c>
      <c r="F670" s="38">
        <v>929000</v>
      </c>
      <c r="G670" s="38">
        <v>0</v>
      </c>
      <c r="H670" s="39">
        <f t="shared" si="32"/>
        <v>0</v>
      </c>
      <c r="I670" s="39">
        <f t="shared" si="33"/>
        <v>0</v>
      </c>
    </row>
    <row r="671" spans="1:9" s="40" customFormat="1" x14ac:dyDescent="0.3">
      <c r="A671" s="51"/>
      <c r="B671" s="41" t="s">
        <v>300</v>
      </c>
      <c r="C671" s="36">
        <v>1800699990</v>
      </c>
      <c r="D671" s="37">
        <v>240</v>
      </c>
      <c r="E671" s="38">
        <v>929000</v>
      </c>
      <c r="F671" s="38">
        <v>929000</v>
      </c>
      <c r="G671" s="38">
        <v>0</v>
      </c>
      <c r="H671" s="39">
        <f t="shared" si="32"/>
        <v>0</v>
      </c>
      <c r="I671" s="39">
        <f t="shared" si="33"/>
        <v>0</v>
      </c>
    </row>
    <row r="672" spans="1:9" s="40" customFormat="1" x14ac:dyDescent="0.3">
      <c r="A672" s="51"/>
      <c r="B672" s="35" t="s">
        <v>274</v>
      </c>
      <c r="C672" s="36">
        <v>1800700000</v>
      </c>
      <c r="D672" s="37"/>
      <c r="E672" s="38">
        <v>2000000</v>
      </c>
      <c r="F672" s="38">
        <v>2000000</v>
      </c>
      <c r="G672" s="38">
        <v>0</v>
      </c>
      <c r="H672" s="39">
        <f t="shared" si="32"/>
        <v>0</v>
      </c>
      <c r="I672" s="39">
        <f t="shared" si="33"/>
        <v>0</v>
      </c>
    </row>
    <row r="673" spans="1:9" s="40" customFormat="1" x14ac:dyDescent="0.3">
      <c r="A673" s="51"/>
      <c r="B673" s="35" t="s">
        <v>356</v>
      </c>
      <c r="C673" s="36">
        <v>1800761100</v>
      </c>
      <c r="D673" s="37"/>
      <c r="E673" s="38">
        <v>2000000</v>
      </c>
      <c r="F673" s="38">
        <v>2000000</v>
      </c>
      <c r="G673" s="38">
        <v>0</v>
      </c>
      <c r="H673" s="39">
        <f t="shared" si="32"/>
        <v>0</v>
      </c>
      <c r="I673" s="39">
        <f t="shared" si="33"/>
        <v>0</v>
      </c>
    </row>
    <row r="674" spans="1:9" s="40" customFormat="1" x14ac:dyDescent="0.3">
      <c r="A674" s="51"/>
      <c r="B674" s="41" t="s">
        <v>295</v>
      </c>
      <c r="C674" s="36">
        <v>1800761100</v>
      </c>
      <c r="D674" s="37">
        <v>800</v>
      </c>
      <c r="E674" s="38">
        <v>2000000</v>
      </c>
      <c r="F674" s="38">
        <v>2000000</v>
      </c>
      <c r="G674" s="38">
        <v>0</v>
      </c>
      <c r="H674" s="39">
        <f t="shared" si="32"/>
        <v>0</v>
      </c>
      <c r="I674" s="39">
        <f t="shared" si="33"/>
        <v>0</v>
      </c>
    </row>
    <row r="675" spans="1:9" s="40" customFormat="1" ht="31.2" x14ac:dyDescent="0.3">
      <c r="A675" s="51"/>
      <c r="B675" s="41" t="s">
        <v>357</v>
      </c>
      <c r="C675" s="36">
        <v>1800761100</v>
      </c>
      <c r="D675" s="37">
        <v>810</v>
      </c>
      <c r="E675" s="38">
        <v>2000000</v>
      </c>
      <c r="F675" s="38">
        <v>2000000</v>
      </c>
      <c r="G675" s="38">
        <v>0</v>
      </c>
      <c r="H675" s="39">
        <f t="shared" si="32"/>
        <v>0</v>
      </c>
      <c r="I675" s="39">
        <f t="shared" si="33"/>
        <v>0</v>
      </c>
    </row>
    <row r="676" spans="1:9" s="40" customFormat="1" ht="46.8" x14ac:dyDescent="0.3">
      <c r="A676" s="51"/>
      <c r="B676" s="35" t="s">
        <v>275</v>
      </c>
      <c r="C676" s="36">
        <v>1900000000</v>
      </c>
      <c r="D676" s="37"/>
      <c r="E676" s="38">
        <v>291991400</v>
      </c>
      <c r="F676" s="38">
        <v>291991400</v>
      </c>
      <c r="G676" s="38">
        <v>60223671.789999999</v>
      </c>
      <c r="H676" s="39">
        <f t="shared" si="32"/>
        <v>20.625152586685772</v>
      </c>
      <c r="I676" s="39">
        <f t="shared" si="33"/>
        <v>20.625152586685772</v>
      </c>
    </row>
    <row r="677" spans="1:9" s="40" customFormat="1" x14ac:dyDescent="0.3">
      <c r="A677" s="51"/>
      <c r="B677" s="35" t="s">
        <v>276</v>
      </c>
      <c r="C677" s="36">
        <v>1910000000</v>
      </c>
      <c r="D677" s="37"/>
      <c r="E677" s="38">
        <v>290919400</v>
      </c>
      <c r="F677" s="38">
        <v>290919400</v>
      </c>
      <c r="G677" s="38">
        <v>60187471.789999999</v>
      </c>
      <c r="H677" s="39">
        <f t="shared" si="32"/>
        <v>20.68871027164225</v>
      </c>
      <c r="I677" s="39">
        <f t="shared" si="33"/>
        <v>20.68871027164225</v>
      </c>
    </row>
    <row r="678" spans="1:9" s="40" customFormat="1" ht="46.8" x14ac:dyDescent="0.3">
      <c r="A678" s="51"/>
      <c r="B678" s="35" t="s">
        <v>66</v>
      </c>
      <c r="C678" s="36">
        <v>1910100000</v>
      </c>
      <c r="D678" s="37"/>
      <c r="E678" s="38">
        <v>290919400</v>
      </c>
      <c r="F678" s="38">
        <v>290919400</v>
      </c>
      <c r="G678" s="38">
        <v>60187471.789999999</v>
      </c>
      <c r="H678" s="39">
        <f t="shared" si="32"/>
        <v>20.68871027164225</v>
      </c>
      <c r="I678" s="39">
        <f t="shared" si="33"/>
        <v>20.68871027164225</v>
      </c>
    </row>
    <row r="679" spans="1:9" s="40" customFormat="1" x14ac:dyDescent="0.3">
      <c r="A679" s="51"/>
      <c r="B679" s="35" t="s">
        <v>321</v>
      </c>
      <c r="C679" s="36">
        <v>1910100590</v>
      </c>
      <c r="D679" s="37"/>
      <c r="E679" s="38">
        <v>55244500</v>
      </c>
      <c r="F679" s="38">
        <v>55244500</v>
      </c>
      <c r="G679" s="38">
        <v>14351962.210000001</v>
      </c>
      <c r="H679" s="39">
        <f t="shared" si="32"/>
        <v>25.978988333680274</v>
      </c>
      <c r="I679" s="39">
        <f t="shared" si="33"/>
        <v>25.978988333680274</v>
      </c>
    </row>
    <row r="680" spans="1:9" s="40" customFormat="1" ht="46.8" x14ac:dyDescent="0.3">
      <c r="A680" s="51"/>
      <c r="B680" s="41" t="s">
        <v>298</v>
      </c>
      <c r="C680" s="36">
        <v>1910100590</v>
      </c>
      <c r="D680" s="37">
        <v>100</v>
      </c>
      <c r="E680" s="38">
        <v>44194000</v>
      </c>
      <c r="F680" s="38">
        <v>44194000</v>
      </c>
      <c r="G680" s="38">
        <v>12141259.41</v>
      </c>
      <c r="H680" s="39">
        <f t="shared" si="32"/>
        <v>27.472642010227631</v>
      </c>
      <c r="I680" s="39">
        <f t="shared" si="33"/>
        <v>27.472642010227631</v>
      </c>
    </row>
    <row r="681" spans="1:9" s="40" customFormat="1" x14ac:dyDescent="0.3">
      <c r="A681" s="51"/>
      <c r="B681" s="41" t="s">
        <v>303</v>
      </c>
      <c r="C681" s="36">
        <v>1910100590</v>
      </c>
      <c r="D681" s="37">
        <v>110</v>
      </c>
      <c r="E681" s="38">
        <v>44194000</v>
      </c>
      <c r="F681" s="38">
        <v>44194000</v>
      </c>
      <c r="G681" s="38">
        <v>12141259.41</v>
      </c>
      <c r="H681" s="39">
        <f t="shared" si="32"/>
        <v>27.472642010227631</v>
      </c>
      <c r="I681" s="39">
        <f t="shared" si="33"/>
        <v>27.472642010227631</v>
      </c>
    </row>
    <row r="682" spans="1:9" s="40" customFormat="1" x14ac:dyDescent="0.3">
      <c r="A682" s="51"/>
      <c r="B682" s="41" t="s">
        <v>339</v>
      </c>
      <c r="C682" s="36">
        <v>1910100590</v>
      </c>
      <c r="D682" s="37">
        <v>200</v>
      </c>
      <c r="E682" s="38">
        <v>10745500</v>
      </c>
      <c r="F682" s="38">
        <v>10745500</v>
      </c>
      <c r="G682" s="38">
        <v>2141131.7999999998</v>
      </c>
      <c r="H682" s="39">
        <f t="shared" si="32"/>
        <v>19.925846168163417</v>
      </c>
      <c r="I682" s="39">
        <f t="shared" si="33"/>
        <v>19.925846168163417</v>
      </c>
    </row>
    <row r="683" spans="1:9" s="40" customFormat="1" x14ac:dyDescent="0.3">
      <c r="A683" s="51"/>
      <c r="B683" s="41" t="s">
        <v>300</v>
      </c>
      <c r="C683" s="36">
        <v>1910100590</v>
      </c>
      <c r="D683" s="37">
        <v>240</v>
      </c>
      <c r="E683" s="38">
        <v>10745500</v>
      </c>
      <c r="F683" s="38">
        <v>10745500</v>
      </c>
      <c r="G683" s="38">
        <v>2141131.7999999998</v>
      </c>
      <c r="H683" s="39">
        <f t="shared" si="32"/>
        <v>19.925846168163417</v>
      </c>
      <c r="I683" s="39">
        <f t="shared" si="33"/>
        <v>19.925846168163417</v>
      </c>
    </row>
    <row r="684" spans="1:9" s="40" customFormat="1" x14ac:dyDescent="0.3">
      <c r="A684" s="51"/>
      <c r="B684" s="41" t="s">
        <v>295</v>
      </c>
      <c r="C684" s="36">
        <v>1910100590</v>
      </c>
      <c r="D684" s="37">
        <v>800</v>
      </c>
      <c r="E684" s="38">
        <v>305000</v>
      </c>
      <c r="F684" s="38">
        <v>305000</v>
      </c>
      <c r="G684" s="38">
        <v>69571</v>
      </c>
      <c r="H684" s="39">
        <f t="shared" si="32"/>
        <v>22.810163934426232</v>
      </c>
      <c r="I684" s="39">
        <f t="shared" si="33"/>
        <v>22.810163934426232</v>
      </c>
    </row>
    <row r="685" spans="1:9" s="40" customFormat="1" x14ac:dyDescent="0.3">
      <c r="A685" s="51"/>
      <c r="B685" s="41" t="s">
        <v>296</v>
      </c>
      <c r="C685" s="36">
        <v>1910100590</v>
      </c>
      <c r="D685" s="37">
        <v>850</v>
      </c>
      <c r="E685" s="38">
        <v>305000</v>
      </c>
      <c r="F685" s="38">
        <v>305000</v>
      </c>
      <c r="G685" s="38">
        <v>69571</v>
      </c>
      <c r="H685" s="39">
        <f t="shared" si="32"/>
        <v>22.810163934426232</v>
      </c>
      <c r="I685" s="39">
        <f t="shared" si="33"/>
        <v>22.810163934426232</v>
      </c>
    </row>
    <row r="686" spans="1:9" s="40" customFormat="1" x14ac:dyDescent="0.3">
      <c r="A686" s="51"/>
      <c r="B686" s="35" t="s">
        <v>74</v>
      </c>
      <c r="C686" s="36">
        <v>1910102040</v>
      </c>
      <c r="D686" s="37"/>
      <c r="E686" s="38">
        <v>226479000</v>
      </c>
      <c r="F686" s="38">
        <v>226911963.37</v>
      </c>
      <c r="G686" s="38">
        <v>44459236.560000002</v>
      </c>
      <c r="H686" s="39">
        <f t="shared" si="32"/>
        <v>19.630622070920484</v>
      </c>
      <c r="I686" s="39">
        <f t="shared" si="33"/>
        <v>19.593165516577585</v>
      </c>
    </row>
    <row r="687" spans="1:9" s="40" customFormat="1" ht="46.8" x14ac:dyDescent="0.3">
      <c r="A687" s="51"/>
      <c r="B687" s="41" t="s">
        <v>298</v>
      </c>
      <c r="C687" s="36">
        <v>1910102040</v>
      </c>
      <c r="D687" s="37">
        <v>100</v>
      </c>
      <c r="E687" s="38">
        <v>205888000</v>
      </c>
      <c r="F687" s="38">
        <v>205888000</v>
      </c>
      <c r="G687" s="38">
        <v>41181282.57</v>
      </c>
      <c r="H687" s="39">
        <f t="shared" si="32"/>
        <v>20.001788627797637</v>
      </c>
      <c r="I687" s="39">
        <f t="shared" si="33"/>
        <v>20.001788627797637</v>
      </c>
    </row>
    <row r="688" spans="1:9" s="40" customFormat="1" x14ac:dyDescent="0.3">
      <c r="A688" s="51"/>
      <c r="B688" s="41" t="s">
        <v>299</v>
      </c>
      <c r="C688" s="36">
        <v>1910102040</v>
      </c>
      <c r="D688" s="37">
        <v>120</v>
      </c>
      <c r="E688" s="38">
        <v>205888000</v>
      </c>
      <c r="F688" s="38">
        <v>205888000</v>
      </c>
      <c r="G688" s="38">
        <v>41181282.57</v>
      </c>
      <c r="H688" s="39">
        <f t="shared" si="32"/>
        <v>20.001788627797637</v>
      </c>
      <c r="I688" s="39">
        <f t="shared" si="33"/>
        <v>20.001788627797637</v>
      </c>
    </row>
    <row r="689" spans="1:9" s="40" customFormat="1" x14ac:dyDescent="0.3">
      <c r="A689" s="51"/>
      <c r="B689" s="41" t="s">
        <v>339</v>
      </c>
      <c r="C689" s="36">
        <v>1910102040</v>
      </c>
      <c r="D689" s="37">
        <v>200</v>
      </c>
      <c r="E689" s="38">
        <v>15711000</v>
      </c>
      <c r="F689" s="38">
        <v>16037680</v>
      </c>
      <c r="G689" s="38">
        <v>1971670.62</v>
      </c>
      <c r="H689" s="39">
        <f t="shared" si="32"/>
        <v>12.549618865762843</v>
      </c>
      <c r="I689" s="39">
        <f t="shared" si="33"/>
        <v>12.293989030832391</v>
      </c>
    </row>
    <row r="690" spans="1:9" s="40" customFormat="1" x14ac:dyDescent="0.3">
      <c r="A690" s="51"/>
      <c r="B690" s="41" t="s">
        <v>300</v>
      </c>
      <c r="C690" s="36">
        <v>1910102040</v>
      </c>
      <c r="D690" s="37">
        <v>240</v>
      </c>
      <c r="E690" s="38">
        <v>15711000</v>
      </c>
      <c r="F690" s="38">
        <v>16037680</v>
      </c>
      <c r="G690" s="38">
        <v>1971670.62</v>
      </c>
      <c r="H690" s="39">
        <f t="shared" si="32"/>
        <v>12.549618865762843</v>
      </c>
      <c r="I690" s="39">
        <f t="shared" si="33"/>
        <v>12.293989030832391</v>
      </c>
    </row>
    <row r="691" spans="1:9" s="40" customFormat="1" x14ac:dyDescent="0.3">
      <c r="A691" s="51"/>
      <c r="B691" s="41" t="s">
        <v>295</v>
      </c>
      <c r="C691" s="36">
        <v>1910102040</v>
      </c>
      <c r="D691" s="37">
        <v>800</v>
      </c>
      <c r="E691" s="38">
        <v>4880000</v>
      </c>
      <c r="F691" s="38">
        <v>4986283.37</v>
      </c>
      <c r="G691" s="38">
        <f>106283.37+G693</f>
        <v>1306283.3700000001</v>
      </c>
      <c r="H691" s="39">
        <f t="shared" si="32"/>
        <v>26.768101844262297</v>
      </c>
      <c r="I691" s="39">
        <f t="shared" si="33"/>
        <v>26.197535781044067</v>
      </c>
    </row>
    <row r="692" spans="1:9" s="40" customFormat="1" x14ac:dyDescent="0.3">
      <c r="A692" s="51"/>
      <c r="B692" s="41" t="s">
        <v>229</v>
      </c>
      <c r="C692" s="36">
        <v>1910102040</v>
      </c>
      <c r="D692" s="37">
        <v>830</v>
      </c>
      <c r="E692" s="38">
        <v>0</v>
      </c>
      <c r="F692" s="38">
        <v>106283.37</v>
      </c>
      <c r="G692" s="38">
        <v>106283.37</v>
      </c>
      <c r="H692" s="39"/>
      <c r="I692" s="39">
        <f t="shared" si="33"/>
        <v>100</v>
      </c>
    </row>
    <row r="693" spans="1:9" s="40" customFormat="1" x14ac:dyDescent="0.3">
      <c r="A693" s="51"/>
      <c r="B693" s="41" t="s">
        <v>296</v>
      </c>
      <c r="C693" s="36">
        <v>1910102040</v>
      </c>
      <c r="D693" s="37">
        <v>850</v>
      </c>
      <c r="E693" s="38">
        <v>4880000</v>
      </c>
      <c r="F693" s="38">
        <v>4880000</v>
      </c>
      <c r="G693" s="38">
        <v>1200000</v>
      </c>
      <c r="H693" s="39">
        <f t="shared" ref="H693:H724" si="34">G693/E693*100</f>
        <v>24.590163934426229</v>
      </c>
      <c r="I693" s="39">
        <f t="shared" si="33"/>
        <v>24.590163934426229</v>
      </c>
    </row>
    <row r="694" spans="1:9" s="40" customFormat="1" ht="31.2" x14ac:dyDescent="0.3">
      <c r="A694" s="51"/>
      <c r="B694" s="35" t="s">
        <v>67</v>
      </c>
      <c r="C694" s="36">
        <v>1910102080</v>
      </c>
      <c r="D694" s="37"/>
      <c r="E694" s="38">
        <v>4466000</v>
      </c>
      <c r="F694" s="38">
        <v>4466000</v>
      </c>
      <c r="G694" s="38">
        <v>1090588.8799999999</v>
      </c>
      <c r="H694" s="39">
        <f t="shared" si="34"/>
        <v>24.419813703537837</v>
      </c>
      <c r="I694" s="39">
        <f t="shared" si="33"/>
        <v>24.419813703537837</v>
      </c>
    </row>
    <row r="695" spans="1:9" s="40" customFormat="1" ht="46.8" x14ac:dyDescent="0.3">
      <c r="A695" s="51"/>
      <c r="B695" s="41" t="s">
        <v>298</v>
      </c>
      <c r="C695" s="36">
        <v>1910102080</v>
      </c>
      <c r="D695" s="37">
        <v>100</v>
      </c>
      <c r="E695" s="38">
        <v>4466000</v>
      </c>
      <c r="F695" s="38">
        <v>4466000</v>
      </c>
      <c r="G695" s="38">
        <v>1090588.8799999999</v>
      </c>
      <c r="H695" s="39">
        <f t="shared" si="34"/>
        <v>24.419813703537837</v>
      </c>
      <c r="I695" s="39">
        <f t="shared" si="33"/>
        <v>24.419813703537837</v>
      </c>
    </row>
    <row r="696" spans="1:9" s="40" customFormat="1" x14ac:dyDescent="0.3">
      <c r="A696" s="51"/>
      <c r="B696" s="41" t="s">
        <v>299</v>
      </c>
      <c r="C696" s="36">
        <v>1910102080</v>
      </c>
      <c r="D696" s="37">
        <v>120</v>
      </c>
      <c r="E696" s="38">
        <v>4466000</v>
      </c>
      <c r="F696" s="38">
        <v>4466000</v>
      </c>
      <c r="G696" s="38">
        <v>1090588.8799999999</v>
      </c>
      <c r="H696" s="39">
        <f t="shared" si="34"/>
        <v>24.419813703537837</v>
      </c>
      <c r="I696" s="39">
        <f t="shared" si="33"/>
        <v>24.419813703537837</v>
      </c>
    </row>
    <row r="697" spans="1:9" s="40" customFormat="1" x14ac:dyDescent="0.3">
      <c r="A697" s="51"/>
      <c r="B697" s="35" t="s">
        <v>277</v>
      </c>
      <c r="C697" s="36">
        <v>1910102400</v>
      </c>
      <c r="D697" s="37"/>
      <c r="E697" s="38">
        <v>4729900</v>
      </c>
      <c r="F697" s="38">
        <v>4296936.63</v>
      </c>
      <c r="G697" s="38">
        <v>285684.14</v>
      </c>
      <c r="H697" s="39">
        <f t="shared" si="34"/>
        <v>6.0399615213852309</v>
      </c>
      <c r="I697" s="39">
        <f t="shared" si="33"/>
        <v>6.6485537162785668</v>
      </c>
    </row>
    <row r="698" spans="1:9" s="40" customFormat="1" ht="46.8" x14ac:dyDescent="0.3">
      <c r="A698" s="51"/>
      <c r="B698" s="41" t="s">
        <v>298</v>
      </c>
      <c r="C698" s="36">
        <v>1910102400</v>
      </c>
      <c r="D698" s="37">
        <v>100</v>
      </c>
      <c r="E698" s="38">
        <v>2626000</v>
      </c>
      <c r="F698" s="38">
        <v>2267716.63</v>
      </c>
      <c r="G698" s="38">
        <v>74817.42</v>
      </c>
      <c r="H698" s="39">
        <f t="shared" si="34"/>
        <v>2.8491020563594818</v>
      </c>
      <c r="I698" s="39">
        <f t="shared" si="33"/>
        <v>3.2992402582504328</v>
      </c>
    </row>
    <row r="699" spans="1:9" s="40" customFormat="1" x14ac:dyDescent="0.3">
      <c r="A699" s="51"/>
      <c r="B699" s="41" t="s">
        <v>303</v>
      </c>
      <c r="C699" s="36">
        <v>1910102400</v>
      </c>
      <c r="D699" s="37">
        <v>110</v>
      </c>
      <c r="E699" s="38">
        <v>2626000</v>
      </c>
      <c r="F699" s="38">
        <v>2267716.63</v>
      </c>
      <c r="G699" s="38">
        <v>74817.42</v>
      </c>
      <c r="H699" s="39">
        <f t="shared" si="34"/>
        <v>2.8491020563594818</v>
      </c>
      <c r="I699" s="39">
        <f t="shared" si="33"/>
        <v>3.2992402582504328</v>
      </c>
    </row>
    <row r="700" spans="1:9" s="40" customFormat="1" x14ac:dyDescent="0.3">
      <c r="A700" s="51"/>
      <c r="B700" s="41" t="s">
        <v>339</v>
      </c>
      <c r="C700" s="36">
        <v>1910102400</v>
      </c>
      <c r="D700" s="37">
        <v>200</v>
      </c>
      <c r="E700" s="38">
        <v>2103900</v>
      </c>
      <c r="F700" s="38">
        <v>2029220</v>
      </c>
      <c r="G700" s="38">
        <v>210866.72</v>
      </c>
      <c r="H700" s="39">
        <f t="shared" si="34"/>
        <v>10.022658871619374</v>
      </c>
      <c r="I700" s="39">
        <f t="shared" si="33"/>
        <v>10.391515951942127</v>
      </c>
    </row>
    <row r="701" spans="1:9" s="40" customFormat="1" x14ac:dyDescent="0.3">
      <c r="A701" s="51"/>
      <c r="B701" s="41" t="s">
        <v>300</v>
      </c>
      <c r="C701" s="36">
        <v>1910102400</v>
      </c>
      <c r="D701" s="37">
        <v>240</v>
      </c>
      <c r="E701" s="38">
        <v>2103900</v>
      </c>
      <c r="F701" s="38">
        <v>2029220</v>
      </c>
      <c r="G701" s="38">
        <v>210866.72</v>
      </c>
      <c r="H701" s="39">
        <f t="shared" si="34"/>
        <v>10.022658871619374</v>
      </c>
      <c r="I701" s="39">
        <f t="shared" si="33"/>
        <v>10.391515951942127</v>
      </c>
    </row>
    <row r="702" spans="1:9" s="40" customFormat="1" ht="31.2" x14ac:dyDescent="0.3">
      <c r="A702" s="51"/>
      <c r="B702" s="35" t="s">
        <v>278</v>
      </c>
      <c r="C702" s="36">
        <v>1920000000</v>
      </c>
      <c r="D702" s="37"/>
      <c r="E702" s="38">
        <v>1072000</v>
      </c>
      <c r="F702" s="38">
        <v>1072000</v>
      </c>
      <c r="G702" s="38">
        <v>36200</v>
      </c>
      <c r="H702" s="39">
        <f t="shared" si="34"/>
        <v>3.3768656716417911</v>
      </c>
      <c r="I702" s="39">
        <f t="shared" si="33"/>
        <v>3.3768656716417911</v>
      </c>
    </row>
    <row r="703" spans="1:9" s="40" customFormat="1" ht="46.8" x14ac:dyDescent="0.3">
      <c r="A703" s="51"/>
      <c r="B703" s="35" t="s">
        <v>279</v>
      </c>
      <c r="C703" s="36">
        <v>1920100000</v>
      </c>
      <c r="D703" s="37"/>
      <c r="E703" s="38">
        <v>1072000</v>
      </c>
      <c r="F703" s="38">
        <v>1072000</v>
      </c>
      <c r="G703" s="38">
        <v>36200</v>
      </c>
      <c r="H703" s="39">
        <f t="shared" si="34"/>
        <v>3.3768656716417911</v>
      </c>
      <c r="I703" s="39">
        <f t="shared" si="33"/>
        <v>3.3768656716417911</v>
      </c>
    </row>
    <row r="704" spans="1:9" s="40" customFormat="1" x14ac:dyDescent="0.3">
      <c r="A704" s="51"/>
      <c r="B704" s="35" t="s">
        <v>319</v>
      </c>
      <c r="C704" s="36">
        <v>1920199990</v>
      </c>
      <c r="D704" s="37"/>
      <c r="E704" s="38">
        <v>1072000</v>
      </c>
      <c r="F704" s="38">
        <v>1072000</v>
      </c>
      <c r="G704" s="38">
        <v>36200</v>
      </c>
      <c r="H704" s="39">
        <f t="shared" si="34"/>
        <v>3.3768656716417911</v>
      </c>
      <c r="I704" s="39">
        <f t="shared" si="33"/>
        <v>3.3768656716417911</v>
      </c>
    </row>
    <row r="705" spans="1:9" s="40" customFormat="1" ht="46.8" x14ac:dyDescent="0.3">
      <c r="A705" s="51"/>
      <c r="B705" s="41" t="s">
        <v>298</v>
      </c>
      <c r="C705" s="36">
        <v>1920199990</v>
      </c>
      <c r="D705" s="37">
        <v>100</v>
      </c>
      <c r="E705" s="38">
        <v>58000</v>
      </c>
      <c r="F705" s="38">
        <v>58000</v>
      </c>
      <c r="G705" s="38">
        <v>7000</v>
      </c>
      <c r="H705" s="39">
        <f t="shared" si="34"/>
        <v>12.068965517241379</v>
      </c>
      <c r="I705" s="39">
        <f t="shared" si="33"/>
        <v>12.068965517241379</v>
      </c>
    </row>
    <row r="706" spans="1:9" s="40" customFormat="1" x14ac:dyDescent="0.3">
      <c r="A706" s="51"/>
      <c r="B706" s="41" t="s">
        <v>299</v>
      </c>
      <c r="C706" s="36">
        <v>1920199990</v>
      </c>
      <c r="D706" s="37">
        <v>120</v>
      </c>
      <c r="E706" s="38">
        <v>58000</v>
      </c>
      <c r="F706" s="38">
        <v>58000</v>
      </c>
      <c r="G706" s="38">
        <v>7000</v>
      </c>
      <c r="H706" s="39">
        <f t="shared" si="34"/>
        <v>12.068965517241379</v>
      </c>
      <c r="I706" s="39">
        <f t="shared" si="33"/>
        <v>12.068965517241379</v>
      </c>
    </row>
    <row r="707" spans="1:9" s="40" customFormat="1" x14ac:dyDescent="0.3">
      <c r="A707" s="51"/>
      <c r="B707" s="41" t="s">
        <v>339</v>
      </c>
      <c r="C707" s="36">
        <v>1920199990</v>
      </c>
      <c r="D707" s="37">
        <v>200</v>
      </c>
      <c r="E707" s="38">
        <v>1014000</v>
      </c>
      <c r="F707" s="38">
        <v>1014000</v>
      </c>
      <c r="G707" s="38">
        <v>29200</v>
      </c>
      <c r="H707" s="39">
        <f t="shared" si="34"/>
        <v>2.8796844181459567</v>
      </c>
      <c r="I707" s="39">
        <f t="shared" si="33"/>
        <v>2.8796844181459567</v>
      </c>
    </row>
    <row r="708" spans="1:9" s="40" customFormat="1" x14ac:dyDescent="0.3">
      <c r="A708" s="51"/>
      <c r="B708" s="41" t="s">
        <v>300</v>
      </c>
      <c r="C708" s="36">
        <v>1920199990</v>
      </c>
      <c r="D708" s="37">
        <v>240</v>
      </c>
      <c r="E708" s="38">
        <v>1014000</v>
      </c>
      <c r="F708" s="38">
        <v>1014000</v>
      </c>
      <c r="G708" s="38">
        <v>29200</v>
      </c>
      <c r="H708" s="39">
        <f t="shared" si="34"/>
        <v>2.8796844181459567</v>
      </c>
      <c r="I708" s="39">
        <f t="shared" si="33"/>
        <v>2.8796844181459567</v>
      </c>
    </row>
    <row r="709" spans="1:9" s="40" customFormat="1" x14ac:dyDescent="0.3">
      <c r="A709" s="51"/>
      <c r="B709" s="35" t="s">
        <v>307</v>
      </c>
      <c r="C709" s="36">
        <v>2000000000</v>
      </c>
      <c r="D709" s="37"/>
      <c r="E709" s="38">
        <v>73179500</v>
      </c>
      <c r="F709" s="38">
        <v>73179500</v>
      </c>
      <c r="G709" s="38">
        <v>7450709.5999999996</v>
      </c>
      <c r="H709" s="39">
        <f t="shared" si="34"/>
        <v>10.181416380270431</v>
      </c>
      <c r="I709" s="39">
        <f t="shared" si="33"/>
        <v>10.181416380270431</v>
      </c>
    </row>
    <row r="710" spans="1:9" s="40" customFormat="1" x14ac:dyDescent="0.3">
      <c r="A710" s="51"/>
      <c r="B710" s="35" t="s">
        <v>307</v>
      </c>
      <c r="C710" s="36">
        <v>2000000000</v>
      </c>
      <c r="D710" s="37"/>
      <c r="E710" s="38">
        <v>73179500</v>
      </c>
      <c r="F710" s="38">
        <v>73179500</v>
      </c>
      <c r="G710" s="38">
        <v>7450709.5999999996</v>
      </c>
      <c r="H710" s="39">
        <f t="shared" si="34"/>
        <v>10.181416380270431</v>
      </c>
      <c r="I710" s="39">
        <f t="shared" si="33"/>
        <v>10.181416380270431</v>
      </c>
    </row>
    <row r="711" spans="1:9" s="40" customFormat="1" x14ac:dyDescent="0.3">
      <c r="A711" s="51"/>
      <c r="B711" s="35" t="s">
        <v>280</v>
      </c>
      <c r="C711" s="36">
        <v>2000100000</v>
      </c>
      <c r="D711" s="37"/>
      <c r="E711" s="38">
        <v>10640000</v>
      </c>
      <c r="F711" s="38">
        <v>10640000</v>
      </c>
      <c r="G711" s="38">
        <v>3492530.82</v>
      </c>
      <c r="H711" s="39">
        <f t="shared" si="34"/>
        <v>32.824537781954888</v>
      </c>
      <c r="I711" s="39">
        <f t="shared" si="33"/>
        <v>32.824537781954888</v>
      </c>
    </row>
    <row r="712" spans="1:9" s="40" customFormat="1" x14ac:dyDescent="0.3">
      <c r="A712" s="51"/>
      <c r="B712" s="35" t="s">
        <v>319</v>
      </c>
      <c r="C712" s="36">
        <v>2000199990</v>
      </c>
      <c r="D712" s="37"/>
      <c r="E712" s="38">
        <v>10640000</v>
      </c>
      <c r="F712" s="38">
        <v>10640000</v>
      </c>
      <c r="G712" s="38">
        <v>3492530.82</v>
      </c>
      <c r="H712" s="39">
        <f t="shared" si="34"/>
        <v>32.824537781954888</v>
      </c>
      <c r="I712" s="39">
        <f t="shared" si="33"/>
        <v>32.824537781954888</v>
      </c>
    </row>
    <row r="713" spans="1:9" s="40" customFormat="1" x14ac:dyDescent="0.3">
      <c r="A713" s="51"/>
      <c r="B713" s="41" t="s">
        <v>339</v>
      </c>
      <c r="C713" s="36">
        <v>2000199990</v>
      </c>
      <c r="D713" s="37">
        <v>200</v>
      </c>
      <c r="E713" s="38">
        <v>10640000</v>
      </c>
      <c r="F713" s="38">
        <v>10640000</v>
      </c>
      <c r="G713" s="38">
        <v>3492530.82</v>
      </c>
      <c r="H713" s="39">
        <f t="shared" si="34"/>
        <v>32.824537781954888</v>
      </c>
      <c r="I713" s="39">
        <f t="shared" si="33"/>
        <v>32.824537781954888</v>
      </c>
    </row>
    <row r="714" spans="1:9" s="40" customFormat="1" x14ac:dyDescent="0.3">
      <c r="A714" s="51"/>
      <c r="B714" s="41" t="s">
        <v>300</v>
      </c>
      <c r="C714" s="36">
        <v>2000199990</v>
      </c>
      <c r="D714" s="37">
        <v>240</v>
      </c>
      <c r="E714" s="38">
        <v>10640000</v>
      </c>
      <c r="F714" s="38">
        <v>10640000</v>
      </c>
      <c r="G714" s="38">
        <v>3492530.82</v>
      </c>
      <c r="H714" s="39">
        <f t="shared" si="34"/>
        <v>32.824537781954888</v>
      </c>
      <c r="I714" s="39">
        <f t="shared" si="33"/>
        <v>32.824537781954888</v>
      </c>
    </row>
    <row r="715" spans="1:9" s="40" customFormat="1" x14ac:dyDescent="0.3">
      <c r="A715" s="51"/>
      <c r="B715" s="35" t="s">
        <v>281</v>
      </c>
      <c r="C715" s="36">
        <v>2000200000</v>
      </c>
      <c r="D715" s="37"/>
      <c r="E715" s="38">
        <v>19262000</v>
      </c>
      <c r="F715" s="38">
        <v>19262000</v>
      </c>
      <c r="G715" s="38">
        <v>226930.74</v>
      </c>
      <c r="H715" s="39">
        <f t="shared" si="34"/>
        <v>1.1781265704495898</v>
      </c>
      <c r="I715" s="39">
        <f t="shared" si="33"/>
        <v>1.1781265704495898</v>
      </c>
    </row>
    <row r="716" spans="1:9" s="40" customFormat="1" x14ac:dyDescent="0.3">
      <c r="A716" s="51"/>
      <c r="B716" s="35" t="s">
        <v>356</v>
      </c>
      <c r="C716" s="36">
        <v>2000261100</v>
      </c>
      <c r="D716" s="37"/>
      <c r="E716" s="38">
        <v>19262000</v>
      </c>
      <c r="F716" s="38">
        <v>19262000</v>
      </c>
      <c r="G716" s="38">
        <v>226930.74</v>
      </c>
      <c r="H716" s="39">
        <f t="shared" si="34"/>
        <v>1.1781265704495898</v>
      </c>
      <c r="I716" s="39">
        <f t="shared" si="33"/>
        <v>1.1781265704495898</v>
      </c>
    </row>
    <row r="717" spans="1:9" s="40" customFormat="1" x14ac:dyDescent="0.3">
      <c r="A717" s="51"/>
      <c r="B717" s="41" t="s">
        <v>295</v>
      </c>
      <c r="C717" s="36">
        <v>2000261100</v>
      </c>
      <c r="D717" s="37">
        <v>800</v>
      </c>
      <c r="E717" s="38">
        <v>19262000</v>
      </c>
      <c r="F717" s="38">
        <v>19262000</v>
      </c>
      <c r="G717" s="38">
        <v>226930.74</v>
      </c>
      <c r="H717" s="39">
        <f t="shared" si="34"/>
        <v>1.1781265704495898</v>
      </c>
      <c r="I717" s="39">
        <f t="shared" si="33"/>
        <v>1.1781265704495898</v>
      </c>
    </row>
    <row r="718" spans="1:9" s="40" customFormat="1" ht="31.2" x14ac:dyDescent="0.3">
      <c r="A718" s="51"/>
      <c r="B718" s="41" t="s">
        <v>357</v>
      </c>
      <c r="C718" s="36">
        <v>2000261100</v>
      </c>
      <c r="D718" s="37">
        <v>810</v>
      </c>
      <c r="E718" s="38">
        <v>19262000</v>
      </c>
      <c r="F718" s="38">
        <v>19262000</v>
      </c>
      <c r="G718" s="38">
        <v>226930.74</v>
      </c>
      <c r="H718" s="39">
        <f t="shared" si="34"/>
        <v>1.1781265704495898</v>
      </c>
      <c r="I718" s="39">
        <f t="shared" si="33"/>
        <v>1.1781265704495898</v>
      </c>
    </row>
    <row r="719" spans="1:9" s="40" customFormat="1" x14ac:dyDescent="0.3">
      <c r="A719" s="51"/>
      <c r="B719" s="35" t="s">
        <v>282</v>
      </c>
      <c r="C719" s="36">
        <v>2000300000</v>
      </c>
      <c r="D719" s="37"/>
      <c r="E719" s="38">
        <v>4193000</v>
      </c>
      <c r="F719" s="38">
        <v>4193000</v>
      </c>
      <c r="G719" s="38">
        <v>815653.18</v>
      </c>
      <c r="H719" s="39">
        <f t="shared" si="34"/>
        <v>19.452735034581448</v>
      </c>
      <c r="I719" s="39">
        <f t="shared" si="33"/>
        <v>19.452735034581448</v>
      </c>
    </row>
    <row r="720" spans="1:9" s="40" customFormat="1" x14ac:dyDescent="0.3">
      <c r="A720" s="51"/>
      <c r="B720" s="35" t="s">
        <v>356</v>
      </c>
      <c r="C720" s="36">
        <v>2000361100</v>
      </c>
      <c r="D720" s="37"/>
      <c r="E720" s="38">
        <v>4193000</v>
      </c>
      <c r="F720" s="38">
        <v>4193000</v>
      </c>
      <c r="G720" s="38">
        <v>815653.18</v>
      </c>
      <c r="H720" s="39">
        <f t="shared" si="34"/>
        <v>19.452735034581448</v>
      </c>
      <c r="I720" s="39">
        <f t="shared" si="33"/>
        <v>19.452735034581448</v>
      </c>
    </row>
    <row r="721" spans="1:9" s="40" customFormat="1" x14ac:dyDescent="0.3">
      <c r="A721" s="51"/>
      <c r="B721" s="41" t="s">
        <v>295</v>
      </c>
      <c r="C721" s="36">
        <v>2000361100</v>
      </c>
      <c r="D721" s="37">
        <v>800</v>
      </c>
      <c r="E721" s="38">
        <v>4193000</v>
      </c>
      <c r="F721" s="38">
        <v>4193000</v>
      </c>
      <c r="G721" s="38">
        <v>815653.18</v>
      </c>
      <c r="H721" s="39">
        <f t="shared" si="34"/>
        <v>19.452735034581448</v>
      </c>
      <c r="I721" s="39">
        <f t="shared" si="33"/>
        <v>19.452735034581448</v>
      </c>
    </row>
    <row r="722" spans="1:9" s="40" customFormat="1" ht="31.2" x14ac:dyDescent="0.3">
      <c r="A722" s="51"/>
      <c r="B722" s="41" t="s">
        <v>357</v>
      </c>
      <c r="C722" s="36">
        <v>2000361100</v>
      </c>
      <c r="D722" s="37">
        <v>810</v>
      </c>
      <c r="E722" s="38">
        <v>4193000</v>
      </c>
      <c r="F722" s="38">
        <v>4193000</v>
      </c>
      <c r="G722" s="38">
        <v>815653.18</v>
      </c>
      <c r="H722" s="39">
        <f t="shared" si="34"/>
        <v>19.452735034581448</v>
      </c>
      <c r="I722" s="39">
        <f t="shared" si="33"/>
        <v>19.452735034581448</v>
      </c>
    </row>
    <row r="723" spans="1:9" s="40" customFormat="1" ht="31.2" x14ac:dyDescent="0.3">
      <c r="A723" s="51"/>
      <c r="B723" s="35" t="s">
        <v>283</v>
      </c>
      <c r="C723" s="36">
        <v>2000400000</v>
      </c>
      <c r="D723" s="37"/>
      <c r="E723" s="38">
        <v>18984500</v>
      </c>
      <c r="F723" s="38">
        <v>18984500</v>
      </c>
      <c r="G723" s="38">
        <v>2915594.86</v>
      </c>
      <c r="H723" s="39">
        <f t="shared" si="34"/>
        <v>15.35776480813295</v>
      </c>
      <c r="I723" s="39">
        <f t="shared" si="33"/>
        <v>15.35776480813295</v>
      </c>
    </row>
    <row r="724" spans="1:9" s="40" customFormat="1" x14ac:dyDescent="0.3">
      <c r="A724" s="51"/>
      <c r="B724" s="35" t="s">
        <v>356</v>
      </c>
      <c r="C724" s="36">
        <v>2000461100</v>
      </c>
      <c r="D724" s="37"/>
      <c r="E724" s="38">
        <v>7059700</v>
      </c>
      <c r="F724" s="38">
        <v>7059700</v>
      </c>
      <c r="G724" s="38">
        <v>1403000</v>
      </c>
      <c r="H724" s="39">
        <f t="shared" si="34"/>
        <v>19.873365723755967</v>
      </c>
      <c r="I724" s="39">
        <f t="shared" si="33"/>
        <v>19.873365723755967</v>
      </c>
    </row>
    <row r="725" spans="1:9" s="40" customFormat="1" x14ac:dyDescent="0.3">
      <c r="A725" s="51"/>
      <c r="B725" s="41" t="s">
        <v>295</v>
      </c>
      <c r="C725" s="36">
        <v>2000461100</v>
      </c>
      <c r="D725" s="37">
        <v>800</v>
      </c>
      <c r="E725" s="38">
        <v>7059700</v>
      </c>
      <c r="F725" s="38">
        <v>7059700</v>
      </c>
      <c r="G725" s="38">
        <v>1403000</v>
      </c>
      <c r="H725" s="39">
        <f t="shared" ref="H725:H756" si="35">G725/E725*100</f>
        <v>19.873365723755967</v>
      </c>
      <c r="I725" s="39">
        <f t="shared" si="33"/>
        <v>19.873365723755967</v>
      </c>
    </row>
    <row r="726" spans="1:9" s="40" customFormat="1" ht="31.2" x14ac:dyDescent="0.3">
      <c r="A726" s="51"/>
      <c r="B726" s="41" t="s">
        <v>357</v>
      </c>
      <c r="C726" s="36">
        <v>2000461100</v>
      </c>
      <c r="D726" s="37">
        <v>810</v>
      </c>
      <c r="E726" s="38">
        <v>7059700</v>
      </c>
      <c r="F726" s="38">
        <v>7059700</v>
      </c>
      <c r="G726" s="38">
        <v>1403000</v>
      </c>
      <c r="H726" s="39">
        <f t="shared" si="35"/>
        <v>19.873365723755967</v>
      </c>
      <c r="I726" s="39">
        <f t="shared" si="33"/>
        <v>19.873365723755967</v>
      </c>
    </row>
    <row r="727" spans="1:9" s="40" customFormat="1" x14ac:dyDescent="0.3">
      <c r="A727" s="51"/>
      <c r="B727" s="35" t="s">
        <v>319</v>
      </c>
      <c r="C727" s="36">
        <v>2000499990</v>
      </c>
      <c r="D727" s="37"/>
      <c r="E727" s="38">
        <v>11924800</v>
      </c>
      <c r="F727" s="38">
        <v>11924800</v>
      </c>
      <c r="G727" s="38">
        <v>1512594.86</v>
      </c>
      <c r="H727" s="39">
        <f t="shared" si="35"/>
        <v>12.684446363880317</v>
      </c>
      <c r="I727" s="39">
        <f t="shared" si="33"/>
        <v>12.684446363880317</v>
      </c>
    </row>
    <row r="728" spans="1:9" s="40" customFormat="1" x14ac:dyDescent="0.3">
      <c r="A728" s="51"/>
      <c r="B728" s="41" t="s">
        <v>339</v>
      </c>
      <c r="C728" s="36">
        <v>2000499990</v>
      </c>
      <c r="D728" s="37">
        <v>200</v>
      </c>
      <c r="E728" s="38">
        <v>11924800</v>
      </c>
      <c r="F728" s="38">
        <v>11924800</v>
      </c>
      <c r="G728" s="38">
        <v>1512594.86</v>
      </c>
      <c r="H728" s="39">
        <f t="shared" si="35"/>
        <v>12.684446363880317</v>
      </c>
      <c r="I728" s="39">
        <f t="shared" ref="I728:I777" si="36">G728/F728*100</f>
        <v>12.684446363880317</v>
      </c>
    </row>
    <row r="729" spans="1:9" s="40" customFormat="1" x14ac:dyDescent="0.3">
      <c r="A729" s="51"/>
      <c r="B729" s="41" t="s">
        <v>300</v>
      </c>
      <c r="C729" s="36">
        <v>2000499990</v>
      </c>
      <c r="D729" s="37">
        <v>240</v>
      </c>
      <c r="E729" s="38">
        <v>11924800</v>
      </c>
      <c r="F729" s="38">
        <v>11924800</v>
      </c>
      <c r="G729" s="38">
        <v>1512594.86</v>
      </c>
      <c r="H729" s="39">
        <f t="shared" si="35"/>
        <v>12.684446363880317</v>
      </c>
      <c r="I729" s="39">
        <f t="shared" si="36"/>
        <v>12.684446363880317</v>
      </c>
    </row>
    <row r="730" spans="1:9" s="40" customFormat="1" ht="31.2" x14ac:dyDescent="0.3">
      <c r="A730" s="51"/>
      <c r="B730" s="35" t="s">
        <v>284</v>
      </c>
      <c r="C730" s="36">
        <v>2000500000</v>
      </c>
      <c r="D730" s="37"/>
      <c r="E730" s="38">
        <v>20000000</v>
      </c>
      <c r="F730" s="38">
        <v>20000000</v>
      </c>
      <c r="G730" s="38"/>
      <c r="H730" s="39">
        <f t="shared" si="35"/>
        <v>0</v>
      </c>
      <c r="I730" s="39">
        <f t="shared" si="36"/>
        <v>0</v>
      </c>
    </row>
    <row r="731" spans="1:9" s="40" customFormat="1" x14ac:dyDescent="0.3">
      <c r="A731" s="51"/>
      <c r="B731" s="35" t="s">
        <v>319</v>
      </c>
      <c r="C731" s="36">
        <v>2000599990</v>
      </c>
      <c r="D731" s="37"/>
      <c r="E731" s="38">
        <v>20000000</v>
      </c>
      <c r="F731" s="38">
        <v>20000000</v>
      </c>
      <c r="G731" s="38"/>
      <c r="H731" s="39">
        <f t="shared" si="35"/>
        <v>0</v>
      </c>
      <c r="I731" s="39">
        <f t="shared" si="36"/>
        <v>0</v>
      </c>
    </row>
    <row r="732" spans="1:9" s="40" customFormat="1" x14ac:dyDescent="0.3">
      <c r="A732" s="51"/>
      <c r="B732" s="41" t="s">
        <v>339</v>
      </c>
      <c r="C732" s="36">
        <v>2000599990</v>
      </c>
      <c r="D732" s="37">
        <v>200</v>
      </c>
      <c r="E732" s="38">
        <v>20000000</v>
      </c>
      <c r="F732" s="38">
        <v>20000000</v>
      </c>
      <c r="G732" s="38"/>
      <c r="H732" s="39">
        <f t="shared" si="35"/>
        <v>0</v>
      </c>
      <c r="I732" s="39">
        <f t="shared" si="36"/>
        <v>0</v>
      </c>
    </row>
    <row r="733" spans="1:9" s="40" customFormat="1" x14ac:dyDescent="0.3">
      <c r="A733" s="51"/>
      <c r="B733" s="41" t="s">
        <v>300</v>
      </c>
      <c r="C733" s="36">
        <v>2000599990</v>
      </c>
      <c r="D733" s="37">
        <v>240</v>
      </c>
      <c r="E733" s="38">
        <v>20000000</v>
      </c>
      <c r="F733" s="38">
        <v>20000000</v>
      </c>
      <c r="G733" s="38"/>
      <c r="H733" s="39">
        <f t="shared" si="35"/>
        <v>0</v>
      </c>
      <c r="I733" s="39">
        <f t="shared" si="36"/>
        <v>0</v>
      </c>
    </row>
    <row r="734" spans="1:9" s="40" customFormat="1" x14ac:dyDescent="0.3">
      <c r="A734" s="51"/>
      <c r="B734" s="35" t="s">
        <v>285</v>
      </c>
      <c r="C734" s="36">
        <v>2000600000</v>
      </c>
      <c r="D734" s="37"/>
      <c r="E734" s="38">
        <v>100000</v>
      </c>
      <c r="F734" s="38">
        <v>100000</v>
      </c>
      <c r="G734" s="38"/>
      <c r="H734" s="39">
        <f t="shared" si="35"/>
        <v>0</v>
      </c>
      <c r="I734" s="39">
        <f t="shared" si="36"/>
        <v>0</v>
      </c>
    </row>
    <row r="735" spans="1:9" s="40" customFormat="1" x14ac:dyDescent="0.3">
      <c r="A735" s="51"/>
      <c r="B735" s="35" t="s">
        <v>319</v>
      </c>
      <c r="C735" s="36">
        <v>2000699990</v>
      </c>
      <c r="D735" s="37"/>
      <c r="E735" s="38">
        <v>100000</v>
      </c>
      <c r="F735" s="38">
        <v>100000</v>
      </c>
      <c r="G735" s="38"/>
      <c r="H735" s="39">
        <f t="shared" si="35"/>
        <v>0</v>
      </c>
      <c r="I735" s="39">
        <f t="shared" si="36"/>
        <v>0</v>
      </c>
    </row>
    <row r="736" spans="1:9" s="40" customFormat="1" x14ac:dyDescent="0.3">
      <c r="A736" s="51"/>
      <c r="B736" s="41" t="s">
        <v>339</v>
      </c>
      <c r="C736" s="36">
        <v>2000699990</v>
      </c>
      <c r="D736" s="37">
        <v>200</v>
      </c>
      <c r="E736" s="38">
        <v>100000</v>
      </c>
      <c r="F736" s="38">
        <v>100000</v>
      </c>
      <c r="G736" s="38">
        <v>0</v>
      </c>
      <c r="H736" s="39">
        <f t="shared" si="35"/>
        <v>0</v>
      </c>
      <c r="I736" s="39">
        <f t="shared" si="36"/>
        <v>0</v>
      </c>
    </row>
    <row r="737" spans="1:9" s="40" customFormat="1" x14ac:dyDescent="0.3">
      <c r="A737" s="51"/>
      <c r="B737" s="41" t="s">
        <v>300</v>
      </c>
      <c r="C737" s="36">
        <v>2000699990</v>
      </c>
      <c r="D737" s="37">
        <v>240</v>
      </c>
      <c r="E737" s="38">
        <v>100000</v>
      </c>
      <c r="F737" s="38">
        <v>100000</v>
      </c>
      <c r="G737" s="38">
        <v>0</v>
      </c>
      <c r="H737" s="39">
        <f t="shared" si="35"/>
        <v>0</v>
      </c>
      <c r="I737" s="39">
        <f t="shared" si="36"/>
        <v>0</v>
      </c>
    </row>
    <row r="738" spans="1:9" s="40" customFormat="1" x14ac:dyDescent="0.3">
      <c r="A738" s="51"/>
      <c r="B738" s="35" t="s">
        <v>314</v>
      </c>
      <c r="C738" s="36">
        <v>4000000000</v>
      </c>
      <c r="D738" s="37"/>
      <c r="E738" s="38">
        <v>50089600</v>
      </c>
      <c r="F738" s="38">
        <v>50089600</v>
      </c>
      <c r="G738" s="38">
        <v>5806150.6399999997</v>
      </c>
      <c r="H738" s="39">
        <f t="shared" si="35"/>
        <v>11.591529259566856</v>
      </c>
      <c r="I738" s="39">
        <f t="shared" si="36"/>
        <v>11.591529259566856</v>
      </c>
    </row>
    <row r="739" spans="1:9" s="40" customFormat="1" ht="31.2" x14ac:dyDescent="0.3">
      <c r="A739" s="51"/>
      <c r="B739" s="35" t="s">
        <v>315</v>
      </c>
      <c r="C739" s="36">
        <v>4010000000</v>
      </c>
      <c r="D739" s="37"/>
      <c r="E739" s="38">
        <v>40961600</v>
      </c>
      <c r="F739" s="38">
        <v>40961600</v>
      </c>
      <c r="G739" s="38">
        <v>4889467.49</v>
      </c>
      <c r="H739" s="39">
        <f t="shared" si="35"/>
        <v>11.936710211515175</v>
      </c>
      <c r="I739" s="39">
        <f t="shared" si="36"/>
        <v>11.936710211515175</v>
      </c>
    </row>
    <row r="740" spans="1:9" s="40" customFormat="1" ht="31.2" x14ac:dyDescent="0.3">
      <c r="A740" s="51"/>
      <c r="B740" s="35" t="s">
        <v>315</v>
      </c>
      <c r="C740" s="36">
        <v>4010000000</v>
      </c>
      <c r="D740" s="37"/>
      <c r="E740" s="38">
        <v>40961600</v>
      </c>
      <c r="F740" s="38">
        <v>40961600</v>
      </c>
      <c r="G740" s="38">
        <v>4889467.49</v>
      </c>
      <c r="H740" s="39">
        <f t="shared" si="35"/>
        <v>11.936710211515175</v>
      </c>
      <c r="I740" s="39">
        <f t="shared" si="36"/>
        <v>11.936710211515175</v>
      </c>
    </row>
    <row r="741" spans="1:9" s="40" customFormat="1" x14ac:dyDescent="0.3">
      <c r="A741" s="51"/>
      <c r="B741" s="35" t="s">
        <v>286</v>
      </c>
      <c r="C741" s="36">
        <v>4010002030</v>
      </c>
      <c r="D741" s="37"/>
      <c r="E741" s="38">
        <v>4461000</v>
      </c>
      <c r="F741" s="38">
        <v>4461000</v>
      </c>
      <c r="G741" s="38">
        <v>1195987.1200000001</v>
      </c>
      <c r="H741" s="39">
        <f t="shared" si="35"/>
        <v>26.809843532840173</v>
      </c>
      <c r="I741" s="39">
        <f t="shared" si="36"/>
        <v>26.809843532840173</v>
      </c>
    </row>
    <row r="742" spans="1:9" s="40" customFormat="1" ht="46.8" x14ac:dyDescent="0.3">
      <c r="A742" s="51"/>
      <c r="B742" s="41" t="s">
        <v>298</v>
      </c>
      <c r="C742" s="36">
        <v>4010002030</v>
      </c>
      <c r="D742" s="37">
        <v>100</v>
      </c>
      <c r="E742" s="38">
        <v>4461000</v>
      </c>
      <c r="F742" s="38">
        <v>4461000</v>
      </c>
      <c r="G742" s="38">
        <v>1195987.1200000001</v>
      </c>
      <c r="H742" s="39">
        <f t="shared" si="35"/>
        <v>26.809843532840173</v>
      </c>
      <c r="I742" s="39">
        <f t="shared" si="36"/>
        <v>26.809843532840173</v>
      </c>
    </row>
    <row r="743" spans="1:9" s="40" customFormat="1" x14ac:dyDescent="0.3">
      <c r="A743" s="51"/>
      <c r="B743" s="41" t="s">
        <v>299</v>
      </c>
      <c r="C743" s="36">
        <v>4010002030</v>
      </c>
      <c r="D743" s="37">
        <v>120</v>
      </c>
      <c r="E743" s="38">
        <v>4461000</v>
      </c>
      <c r="F743" s="38">
        <v>4461000</v>
      </c>
      <c r="G743" s="38">
        <v>1195987.1200000001</v>
      </c>
      <c r="H743" s="39">
        <f t="shared" si="35"/>
        <v>26.809843532840173</v>
      </c>
      <c r="I743" s="39">
        <f t="shared" si="36"/>
        <v>26.809843532840173</v>
      </c>
    </row>
    <row r="744" spans="1:9" s="40" customFormat="1" x14ac:dyDescent="0.3">
      <c r="A744" s="51"/>
      <c r="B744" s="35" t="s">
        <v>74</v>
      </c>
      <c r="C744" s="36">
        <v>4010002040</v>
      </c>
      <c r="D744" s="37"/>
      <c r="E744" s="38">
        <v>28187600</v>
      </c>
      <c r="F744" s="38">
        <v>28041440</v>
      </c>
      <c r="G744" s="38">
        <v>2826855.55</v>
      </c>
      <c r="H744" s="39">
        <f t="shared" si="35"/>
        <v>10.02872025287715</v>
      </c>
      <c r="I744" s="39">
        <f t="shared" si="36"/>
        <v>10.080992809213791</v>
      </c>
    </row>
    <row r="745" spans="1:9" s="40" customFormat="1" ht="46.8" x14ac:dyDescent="0.3">
      <c r="A745" s="51"/>
      <c r="B745" s="41" t="s">
        <v>298</v>
      </c>
      <c r="C745" s="36">
        <v>4010002040</v>
      </c>
      <c r="D745" s="37">
        <v>100</v>
      </c>
      <c r="E745" s="38">
        <v>27231000</v>
      </c>
      <c r="F745" s="38">
        <v>27231000</v>
      </c>
      <c r="G745" s="38">
        <v>2702251.37</v>
      </c>
      <c r="H745" s="39">
        <f t="shared" si="35"/>
        <v>9.9234378832947758</v>
      </c>
      <c r="I745" s="39">
        <f t="shared" si="36"/>
        <v>9.9234378832947758</v>
      </c>
    </row>
    <row r="746" spans="1:9" s="40" customFormat="1" x14ac:dyDescent="0.3">
      <c r="A746" s="51"/>
      <c r="B746" s="41" t="s">
        <v>299</v>
      </c>
      <c r="C746" s="36">
        <v>4010002040</v>
      </c>
      <c r="D746" s="37">
        <v>120</v>
      </c>
      <c r="E746" s="38">
        <v>27231000</v>
      </c>
      <c r="F746" s="38">
        <v>27231000</v>
      </c>
      <c r="G746" s="38">
        <v>2702251.37</v>
      </c>
      <c r="H746" s="39">
        <f t="shared" si="35"/>
        <v>9.9234378832947758</v>
      </c>
      <c r="I746" s="39">
        <f t="shared" si="36"/>
        <v>9.9234378832947758</v>
      </c>
    </row>
    <row r="747" spans="1:9" s="40" customFormat="1" x14ac:dyDescent="0.3">
      <c r="A747" s="51"/>
      <c r="B747" s="41" t="s">
        <v>339</v>
      </c>
      <c r="C747" s="36">
        <v>4010002040</v>
      </c>
      <c r="D747" s="37">
        <v>200</v>
      </c>
      <c r="E747" s="38">
        <v>950200</v>
      </c>
      <c r="F747" s="38">
        <v>804040</v>
      </c>
      <c r="G747" s="38">
        <v>123204.18</v>
      </c>
      <c r="H747" s="39">
        <f t="shared" si="35"/>
        <v>12.966131340770362</v>
      </c>
      <c r="I747" s="39">
        <f t="shared" si="36"/>
        <v>15.323140639769164</v>
      </c>
    </row>
    <row r="748" spans="1:9" s="40" customFormat="1" x14ac:dyDescent="0.3">
      <c r="A748" s="51"/>
      <c r="B748" s="41" t="s">
        <v>300</v>
      </c>
      <c r="C748" s="36">
        <v>4010002040</v>
      </c>
      <c r="D748" s="37">
        <v>240</v>
      </c>
      <c r="E748" s="38">
        <v>950200</v>
      </c>
      <c r="F748" s="38">
        <v>804040</v>
      </c>
      <c r="G748" s="38">
        <v>123204.18</v>
      </c>
      <c r="H748" s="39">
        <f t="shared" si="35"/>
        <v>12.966131340770362</v>
      </c>
      <c r="I748" s="39">
        <f t="shared" si="36"/>
        <v>15.323140639769164</v>
      </c>
    </row>
    <row r="749" spans="1:9" s="40" customFormat="1" x14ac:dyDescent="0.3">
      <c r="A749" s="51"/>
      <c r="B749" s="41" t="s">
        <v>295</v>
      </c>
      <c r="C749" s="36">
        <v>4010002040</v>
      </c>
      <c r="D749" s="37">
        <v>800</v>
      </c>
      <c r="E749" s="38">
        <v>6400</v>
      </c>
      <c r="F749" s="38">
        <v>6400</v>
      </c>
      <c r="G749" s="38">
        <v>1400</v>
      </c>
      <c r="H749" s="39">
        <f t="shared" si="35"/>
        <v>21.875</v>
      </c>
      <c r="I749" s="39">
        <f t="shared" si="36"/>
        <v>21.875</v>
      </c>
    </row>
    <row r="750" spans="1:9" s="40" customFormat="1" x14ac:dyDescent="0.3">
      <c r="A750" s="51"/>
      <c r="B750" s="41" t="s">
        <v>296</v>
      </c>
      <c r="C750" s="36">
        <v>4010002040</v>
      </c>
      <c r="D750" s="37">
        <v>850</v>
      </c>
      <c r="E750" s="38">
        <v>6400</v>
      </c>
      <c r="F750" s="38">
        <v>6400</v>
      </c>
      <c r="G750" s="38">
        <v>1400</v>
      </c>
      <c r="H750" s="39">
        <f t="shared" si="35"/>
        <v>21.875</v>
      </c>
      <c r="I750" s="39">
        <f t="shared" si="36"/>
        <v>21.875</v>
      </c>
    </row>
    <row r="751" spans="1:9" s="40" customFormat="1" x14ac:dyDescent="0.3">
      <c r="A751" s="51"/>
      <c r="B751" s="35" t="s">
        <v>287</v>
      </c>
      <c r="C751" s="36">
        <v>4010002120</v>
      </c>
      <c r="D751" s="37"/>
      <c r="E751" s="38">
        <v>3384000</v>
      </c>
      <c r="F751" s="38">
        <v>3384000</v>
      </c>
      <c r="G751" s="38">
        <v>339361.8</v>
      </c>
      <c r="H751" s="39">
        <f t="shared" si="35"/>
        <v>10.028421985815603</v>
      </c>
      <c r="I751" s="39">
        <f t="shared" si="36"/>
        <v>10.028421985815603</v>
      </c>
    </row>
    <row r="752" spans="1:9" s="40" customFormat="1" ht="46.8" x14ac:dyDescent="0.3">
      <c r="A752" s="51"/>
      <c r="B752" s="41" t="s">
        <v>298</v>
      </c>
      <c r="C752" s="36">
        <v>4010002120</v>
      </c>
      <c r="D752" s="37">
        <v>100</v>
      </c>
      <c r="E752" s="38">
        <v>3384000</v>
      </c>
      <c r="F752" s="38">
        <v>3384000</v>
      </c>
      <c r="G752" s="38">
        <v>339361.8</v>
      </c>
      <c r="H752" s="39">
        <f t="shared" si="35"/>
        <v>10.028421985815603</v>
      </c>
      <c r="I752" s="39">
        <f t="shared" si="36"/>
        <v>10.028421985815603</v>
      </c>
    </row>
    <row r="753" spans="1:10" s="40" customFormat="1" x14ac:dyDescent="0.3">
      <c r="A753" s="51"/>
      <c r="B753" s="41" t="s">
        <v>299</v>
      </c>
      <c r="C753" s="36">
        <v>4010002120</v>
      </c>
      <c r="D753" s="37">
        <v>120</v>
      </c>
      <c r="E753" s="38">
        <v>3384000</v>
      </c>
      <c r="F753" s="38">
        <v>3384000</v>
      </c>
      <c r="G753" s="38">
        <v>339361.8</v>
      </c>
      <c r="H753" s="39">
        <f t="shared" si="35"/>
        <v>10.028421985815603</v>
      </c>
      <c r="I753" s="39">
        <f t="shared" si="36"/>
        <v>10.028421985815603</v>
      </c>
    </row>
    <row r="754" spans="1:10" s="40" customFormat="1" x14ac:dyDescent="0.3">
      <c r="A754" s="51"/>
      <c r="B754" s="35" t="s">
        <v>68</v>
      </c>
      <c r="C754" s="36">
        <v>4010002250</v>
      </c>
      <c r="D754" s="37"/>
      <c r="E754" s="38">
        <v>4134000</v>
      </c>
      <c r="F754" s="38">
        <v>4134000</v>
      </c>
      <c r="G754" s="38">
        <v>499513.02</v>
      </c>
      <c r="H754" s="39">
        <f t="shared" si="35"/>
        <v>12.083043541364297</v>
      </c>
      <c r="I754" s="39">
        <f t="shared" si="36"/>
        <v>12.083043541364297</v>
      </c>
    </row>
    <row r="755" spans="1:10" s="40" customFormat="1" ht="46.8" x14ac:dyDescent="0.3">
      <c r="A755" s="51"/>
      <c r="B755" s="41" t="s">
        <v>298</v>
      </c>
      <c r="C755" s="36">
        <v>4010002250</v>
      </c>
      <c r="D755" s="37">
        <v>100</v>
      </c>
      <c r="E755" s="38">
        <v>4134000</v>
      </c>
      <c r="F755" s="38">
        <v>4134000</v>
      </c>
      <c r="G755" s="38">
        <v>499513.02</v>
      </c>
      <c r="H755" s="39">
        <f t="shared" si="35"/>
        <v>12.083043541364297</v>
      </c>
      <c r="I755" s="39">
        <f t="shared" si="36"/>
        <v>12.083043541364297</v>
      </c>
    </row>
    <row r="756" spans="1:10" s="40" customFormat="1" x14ac:dyDescent="0.3">
      <c r="A756" s="51"/>
      <c r="B756" s="41" t="s">
        <v>299</v>
      </c>
      <c r="C756" s="36">
        <v>4010002250</v>
      </c>
      <c r="D756" s="37">
        <v>120</v>
      </c>
      <c r="E756" s="38">
        <v>4134000</v>
      </c>
      <c r="F756" s="38">
        <v>4134000</v>
      </c>
      <c r="G756" s="38">
        <v>499513.02</v>
      </c>
      <c r="H756" s="39">
        <f t="shared" si="35"/>
        <v>12.083043541364297</v>
      </c>
      <c r="I756" s="39">
        <f t="shared" si="36"/>
        <v>12.083043541364297</v>
      </c>
    </row>
    <row r="757" spans="1:10" s="40" customFormat="1" x14ac:dyDescent="0.3">
      <c r="A757" s="51"/>
      <c r="B757" s="35" t="s">
        <v>277</v>
      </c>
      <c r="C757" s="36">
        <v>4010002400</v>
      </c>
      <c r="D757" s="37"/>
      <c r="E757" s="38">
        <v>795000</v>
      </c>
      <c r="F757" s="38">
        <v>941160</v>
      </c>
      <c r="G757" s="38">
        <v>27750</v>
      </c>
      <c r="H757" s="39">
        <f t="shared" ref="H757:H782" si="37">G757/E757*100</f>
        <v>3.4905660377358489</v>
      </c>
      <c r="I757" s="39">
        <f t="shared" si="36"/>
        <v>2.9484890985592247</v>
      </c>
    </row>
    <row r="758" spans="1:10" s="40" customFormat="1" ht="46.8" x14ac:dyDescent="0.3">
      <c r="A758" s="51"/>
      <c r="B758" s="41" t="s">
        <v>298</v>
      </c>
      <c r="C758" s="36">
        <v>4010002400</v>
      </c>
      <c r="D758" s="37">
        <v>100</v>
      </c>
      <c r="E758" s="38">
        <v>265000</v>
      </c>
      <c r="F758" s="38">
        <v>265000</v>
      </c>
      <c r="G758" s="38">
        <v>0</v>
      </c>
      <c r="H758" s="39">
        <f t="shared" si="37"/>
        <v>0</v>
      </c>
      <c r="I758" s="39">
        <f t="shared" si="36"/>
        <v>0</v>
      </c>
    </row>
    <row r="759" spans="1:10" s="40" customFormat="1" x14ac:dyDescent="0.3">
      <c r="A759" s="51"/>
      <c r="B759" s="41" t="s">
        <v>299</v>
      </c>
      <c r="C759" s="36">
        <v>4010002400</v>
      </c>
      <c r="D759" s="37">
        <v>120</v>
      </c>
      <c r="E759" s="38">
        <v>265000</v>
      </c>
      <c r="F759" s="38">
        <v>265000</v>
      </c>
      <c r="G759" s="38">
        <v>0</v>
      </c>
      <c r="H759" s="39">
        <f t="shared" si="37"/>
        <v>0</v>
      </c>
      <c r="I759" s="39">
        <f t="shared" si="36"/>
        <v>0</v>
      </c>
    </row>
    <row r="760" spans="1:10" s="40" customFormat="1" x14ac:dyDescent="0.3">
      <c r="A760" s="51"/>
      <c r="B760" s="41" t="s">
        <v>339</v>
      </c>
      <c r="C760" s="36">
        <v>4010002400</v>
      </c>
      <c r="D760" s="37">
        <v>200</v>
      </c>
      <c r="E760" s="38">
        <v>295000</v>
      </c>
      <c r="F760" s="38">
        <v>441160</v>
      </c>
      <c r="G760" s="38">
        <v>27750</v>
      </c>
      <c r="H760" s="39">
        <f t="shared" si="37"/>
        <v>9.4067796610169498</v>
      </c>
      <c r="I760" s="39">
        <f t="shared" si="36"/>
        <v>6.2902348354338553</v>
      </c>
    </row>
    <row r="761" spans="1:10" s="40" customFormat="1" x14ac:dyDescent="0.3">
      <c r="A761" s="51"/>
      <c r="B761" s="41" t="s">
        <v>300</v>
      </c>
      <c r="C761" s="36">
        <v>4010002400</v>
      </c>
      <c r="D761" s="37">
        <v>240</v>
      </c>
      <c r="E761" s="38">
        <v>295000</v>
      </c>
      <c r="F761" s="38">
        <v>441160</v>
      </c>
      <c r="G761" s="38">
        <v>27750</v>
      </c>
      <c r="H761" s="39">
        <f t="shared" si="37"/>
        <v>9.4067796610169498</v>
      </c>
      <c r="I761" s="39">
        <f t="shared" si="36"/>
        <v>6.2902348354338553</v>
      </c>
    </row>
    <row r="762" spans="1:10" s="40" customFormat="1" x14ac:dyDescent="0.3">
      <c r="A762" s="51"/>
      <c r="B762" s="41" t="s">
        <v>295</v>
      </c>
      <c r="C762" s="36">
        <v>4010002400</v>
      </c>
      <c r="D762" s="37">
        <v>800</v>
      </c>
      <c r="E762" s="38">
        <v>235000</v>
      </c>
      <c r="F762" s="38">
        <v>235000</v>
      </c>
      <c r="G762" s="38">
        <v>0</v>
      </c>
      <c r="H762" s="39">
        <f t="shared" si="37"/>
        <v>0</v>
      </c>
      <c r="I762" s="39">
        <f t="shared" si="36"/>
        <v>0</v>
      </c>
    </row>
    <row r="763" spans="1:10" s="40" customFormat="1" x14ac:dyDescent="0.3">
      <c r="A763" s="51"/>
      <c r="B763" s="41" t="s">
        <v>296</v>
      </c>
      <c r="C763" s="36">
        <v>4010002400</v>
      </c>
      <c r="D763" s="37">
        <v>850</v>
      </c>
      <c r="E763" s="38">
        <v>235000</v>
      </c>
      <c r="F763" s="38">
        <v>235000</v>
      </c>
      <c r="G763" s="38">
        <v>0</v>
      </c>
      <c r="H763" s="39">
        <f t="shared" si="37"/>
        <v>0</v>
      </c>
      <c r="I763" s="39">
        <f t="shared" si="36"/>
        <v>0</v>
      </c>
    </row>
    <row r="764" spans="1:10" s="40" customFormat="1" ht="31.2" x14ac:dyDescent="0.3">
      <c r="A764" s="51"/>
      <c r="B764" s="35" t="s">
        <v>288</v>
      </c>
      <c r="C764" s="36">
        <v>4040000000</v>
      </c>
      <c r="D764" s="37"/>
      <c r="E764" s="38">
        <v>3600000</v>
      </c>
      <c r="F764" s="38">
        <v>3600000</v>
      </c>
      <c r="G764" s="38">
        <v>788933.15</v>
      </c>
      <c r="H764" s="39">
        <f t="shared" si="37"/>
        <v>21.914809722222223</v>
      </c>
      <c r="I764" s="39">
        <f t="shared" si="36"/>
        <v>21.914809722222223</v>
      </c>
    </row>
    <row r="765" spans="1:10" s="7" customFormat="1" ht="31.2" x14ac:dyDescent="0.3">
      <c r="A765" s="6"/>
      <c r="B765" s="35" t="s">
        <v>288</v>
      </c>
      <c r="C765" s="36">
        <v>4040000000</v>
      </c>
      <c r="D765" s="37"/>
      <c r="E765" s="38">
        <v>3600000</v>
      </c>
      <c r="F765" s="38">
        <v>3600000</v>
      </c>
      <c r="G765" s="38">
        <v>788933.15</v>
      </c>
      <c r="H765" s="39">
        <f t="shared" si="37"/>
        <v>21.914809722222223</v>
      </c>
      <c r="I765" s="39">
        <f t="shared" si="36"/>
        <v>21.914809722222223</v>
      </c>
      <c r="J765" s="40"/>
    </row>
    <row r="766" spans="1:10" s="7" customFormat="1" x14ac:dyDescent="0.3">
      <c r="A766" s="6"/>
      <c r="B766" s="35" t="s">
        <v>289</v>
      </c>
      <c r="C766" s="36">
        <v>4040051180</v>
      </c>
      <c r="D766" s="37"/>
      <c r="E766" s="38">
        <v>3600000</v>
      </c>
      <c r="F766" s="38">
        <v>3600000</v>
      </c>
      <c r="G766" s="38">
        <v>788933.15</v>
      </c>
      <c r="H766" s="39">
        <f t="shared" si="37"/>
        <v>21.914809722222223</v>
      </c>
      <c r="I766" s="39">
        <f t="shared" si="36"/>
        <v>21.914809722222223</v>
      </c>
      <c r="J766" s="40"/>
    </row>
    <row r="767" spans="1:10" s="7" customFormat="1" ht="46.8" x14ac:dyDescent="0.3">
      <c r="A767" s="6"/>
      <c r="B767" s="41" t="s">
        <v>298</v>
      </c>
      <c r="C767" s="36">
        <v>4040051180</v>
      </c>
      <c r="D767" s="37">
        <v>100</v>
      </c>
      <c r="E767" s="38">
        <v>3600000</v>
      </c>
      <c r="F767" s="38">
        <v>3600000</v>
      </c>
      <c r="G767" s="38">
        <v>788933.15</v>
      </c>
      <c r="H767" s="39">
        <f t="shared" si="37"/>
        <v>21.914809722222223</v>
      </c>
      <c r="I767" s="39">
        <f t="shared" si="36"/>
        <v>21.914809722222223</v>
      </c>
      <c r="J767" s="40"/>
    </row>
    <row r="768" spans="1:10" s="7" customFormat="1" x14ac:dyDescent="0.3">
      <c r="A768" s="6"/>
      <c r="B768" s="41" t="s">
        <v>299</v>
      </c>
      <c r="C768" s="36">
        <v>4040051180</v>
      </c>
      <c r="D768" s="37">
        <v>120</v>
      </c>
      <c r="E768" s="38">
        <v>3600000</v>
      </c>
      <c r="F768" s="38">
        <v>3600000</v>
      </c>
      <c r="G768" s="38">
        <v>788933.15</v>
      </c>
      <c r="H768" s="39">
        <f t="shared" si="37"/>
        <v>21.914809722222223</v>
      </c>
      <c r="I768" s="39">
        <f t="shared" si="36"/>
        <v>21.914809722222223</v>
      </c>
      <c r="J768" s="40"/>
    </row>
    <row r="769" spans="1:10" s="7" customFormat="1" ht="31.2" x14ac:dyDescent="0.3">
      <c r="A769" s="6"/>
      <c r="B769" s="35" t="s">
        <v>312</v>
      </c>
      <c r="C769" s="36">
        <v>4080000000</v>
      </c>
      <c r="D769" s="37"/>
      <c r="E769" s="38">
        <v>5528000</v>
      </c>
      <c r="F769" s="38">
        <v>5528000</v>
      </c>
      <c r="G769" s="38">
        <v>127750</v>
      </c>
      <c r="H769" s="39">
        <f t="shared" si="37"/>
        <v>2.3109623733719249</v>
      </c>
      <c r="I769" s="39">
        <f t="shared" si="36"/>
        <v>2.3109623733719249</v>
      </c>
      <c r="J769" s="40"/>
    </row>
    <row r="770" spans="1:10" s="7" customFormat="1" ht="31.2" x14ac:dyDescent="0.3">
      <c r="A770" s="6"/>
      <c r="B770" s="35" t="s">
        <v>312</v>
      </c>
      <c r="C770" s="36">
        <v>4080000000</v>
      </c>
      <c r="D770" s="37"/>
      <c r="E770" s="38">
        <v>5528000</v>
      </c>
      <c r="F770" s="38">
        <v>5528000</v>
      </c>
      <c r="G770" s="38">
        <v>127750</v>
      </c>
      <c r="H770" s="39">
        <f t="shared" si="37"/>
        <v>2.3109623733719249</v>
      </c>
      <c r="I770" s="39">
        <f t="shared" si="36"/>
        <v>2.3109623733719249</v>
      </c>
      <c r="J770" s="40"/>
    </row>
    <row r="771" spans="1:10" s="7" customFormat="1" ht="31.2" x14ac:dyDescent="0.3">
      <c r="A771" s="8"/>
      <c r="B771" s="35" t="s">
        <v>290</v>
      </c>
      <c r="C771" s="36">
        <v>4080020200</v>
      </c>
      <c r="D771" s="37"/>
      <c r="E771" s="38">
        <v>4000000</v>
      </c>
      <c r="F771" s="38">
        <v>4000000</v>
      </c>
      <c r="G771" s="38">
        <v>0</v>
      </c>
      <c r="H771" s="39">
        <f t="shared" si="37"/>
        <v>0</v>
      </c>
      <c r="I771" s="39">
        <f t="shared" si="36"/>
        <v>0</v>
      </c>
      <c r="J771" s="40"/>
    </row>
    <row r="772" spans="1:10" s="7" customFormat="1" x14ac:dyDescent="0.3">
      <c r="A772" s="8"/>
      <c r="B772" s="41" t="s">
        <v>339</v>
      </c>
      <c r="C772" s="36">
        <v>4080020200</v>
      </c>
      <c r="D772" s="37">
        <v>200</v>
      </c>
      <c r="E772" s="38">
        <v>4000000</v>
      </c>
      <c r="F772" s="38">
        <v>4000000</v>
      </c>
      <c r="G772" s="38">
        <v>0</v>
      </c>
      <c r="H772" s="39">
        <f t="shared" si="37"/>
        <v>0</v>
      </c>
      <c r="I772" s="39">
        <f t="shared" si="36"/>
        <v>0</v>
      </c>
      <c r="J772" s="40"/>
    </row>
    <row r="773" spans="1:10" s="7" customFormat="1" x14ac:dyDescent="0.3">
      <c r="A773" s="9" t="s">
        <v>69</v>
      </c>
      <c r="B773" s="41" t="s">
        <v>300</v>
      </c>
      <c r="C773" s="36">
        <v>4080020200</v>
      </c>
      <c r="D773" s="37">
        <v>240</v>
      </c>
      <c r="E773" s="38">
        <v>4000000</v>
      </c>
      <c r="F773" s="38">
        <v>4000000</v>
      </c>
      <c r="G773" s="38">
        <v>0</v>
      </c>
      <c r="H773" s="39">
        <f t="shared" si="37"/>
        <v>0</v>
      </c>
      <c r="I773" s="39">
        <f t="shared" si="36"/>
        <v>0</v>
      </c>
      <c r="J773" s="40"/>
    </row>
    <row r="774" spans="1:10" s="7" customFormat="1" x14ac:dyDescent="0.3">
      <c r="A774" s="9"/>
      <c r="B774" s="35" t="s">
        <v>291</v>
      </c>
      <c r="C774" s="36">
        <v>4080072020</v>
      </c>
      <c r="D774" s="37"/>
      <c r="E774" s="38">
        <v>1528000</v>
      </c>
      <c r="F774" s="38">
        <v>1528000</v>
      </c>
      <c r="G774" s="38">
        <v>127750</v>
      </c>
      <c r="H774" s="39">
        <f t="shared" si="37"/>
        <v>8.3606020942408374</v>
      </c>
      <c r="I774" s="39">
        <f t="shared" si="36"/>
        <v>8.3606020942408374</v>
      </c>
      <c r="J774" s="40"/>
    </row>
    <row r="775" spans="1:10" s="7" customFormat="1" x14ac:dyDescent="0.3">
      <c r="A775" s="9" t="s">
        <v>70</v>
      </c>
      <c r="B775" s="41" t="s">
        <v>293</v>
      </c>
      <c r="C775" s="36">
        <v>4080072020</v>
      </c>
      <c r="D775" s="37">
        <v>300</v>
      </c>
      <c r="E775" s="38">
        <v>1528000</v>
      </c>
      <c r="F775" s="38">
        <v>1528000</v>
      </c>
      <c r="G775" s="38">
        <v>127750</v>
      </c>
      <c r="H775" s="39">
        <f t="shared" si="37"/>
        <v>8.3606020942408374</v>
      </c>
      <c r="I775" s="39">
        <f t="shared" si="36"/>
        <v>8.3606020942408374</v>
      </c>
      <c r="J775" s="40"/>
    </row>
    <row r="776" spans="1:10" s="7" customFormat="1" x14ac:dyDescent="0.3">
      <c r="A776" s="9"/>
      <c r="B776" s="41" t="s">
        <v>297</v>
      </c>
      <c r="C776" s="36">
        <v>4080072020</v>
      </c>
      <c r="D776" s="37">
        <v>330</v>
      </c>
      <c r="E776" s="38">
        <v>1528000</v>
      </c>
      <c r="F776" s="38">
        <v>1528000</v>
      </c>
      <c r="G776" s="38">
        <v>127750</v>
      </c>
      <c r="H776" s="39">
        <f t="shared" si="37"/>
        <v>8.3606020942408374</v>
      </c>
      <c r="I776" s="39">
        <f t="shared" si="36"/>
        <v>8.3606020942408374</v>
      </c>
      <c r="J776" s="40"/>
    </row>
    <row r="777" spans="1:10" s="7" customFormat="1" x14ac:dyDescent="0.3">
      <c r="B777" s="42" t="s">
        <v>71</v>
      </c>
      <c r="C777" s="43"/>
      <c r="D777" s="44" t="s">
        <v>72</v>
      </c>
      <c r="E777" s="45">
        <v>2509164300</v>
      </c>
      <c r="F777" s="45">
        <f>F738+F709+F676+F646+F633+F622+F601+F577+F523+F508+F473+F412+F388+F332+F308+F286+F263+F197+F143+F35</f>
        <v>2769091381.0299997</v>
      </c>
      <c r="G777" s="45">
        <f>G738+G709+G676+G646+G633+G622+G601+G577+G523+G508+G473+G412+G388+G332+G308+G286+G263+G197+G143+G35</f>
        <v>637603538.29999995</v>
      </c>
      <c r="H777" s="46">
        <f t="shared" si="37"/>
        <v>25.41099195058689</v>
      </c>
      <c r="I777" s="46">
        <f t="shared" si="36"/>
        <v>23.025731208004952</v>
      </c>
      <c r="J777" s="40"/>
    </row>
    <row r="778" spans="1:10" ht="16.8" x14ac:dyDescent="0.3">
      <c r="B778" s="47" t="s">
        <v>167</v>
      </c>
      <c r="C778" s="62"/>
      <c r="D778" s="63"/>
      <c r="E778" s="66">
        <f>E31-E777</f>
        <v>-23250900</v>
      </c>
      <c r="F778" s="48">
        <f>F31-F777</f>
        <v>-84165781.029999733</v>
      </c>
      <c r="G778" s="48">
        <f>G31-G777</f>
        <v>-31566497.089999914</v>
      </c>
      <c r="H778" s="46">
        <f t="shared" si="37"/>
        <v>135.7646245521675</v>
      </c>
      <c r="I778" s="32">
        <f>G778/F778*100</f>
        <v>37.505143662539616</v>
      </c>
    </row>
    <row r="779" spans="1:10" ht="16.8" x14ac:dyDescent="0.3">
      <c r="B779" s="49" t="s">
        <v>168</v>
      </c>
      <c r="C779" s="64" t="s">
        <v>169</v>
      </c>
      <c r="D779" s="65"/>
      <c r="E779" s="67">
        <f>E780+E782+E783+E781</f>
        <v>23250900</v>
      </c>
      <c r="F779" s="67">
        <f>F780+F782+F783+F781</f>
        <v>84165781.030000001</v>
      </c>
      <c r="G779" s="67">
        <f>G780+G782+G783+G781</f>
        <v>31566497.090000004</v>
      </c>
      <c r="H779" s="69">
        <f t="shared" si="37"/>
        <v>135.7646245521679</v>
      </c>
      <c r="I779" s="70">
        <f>G779/F779*100</f>
        <v>37.505143662539602</v>
      </c>
    </row>
    <row r="780" spans="1:10" ht="31.2" x14ac:dyDescent="0.3">
      <c r="B780" s="50" t="s">
        <v>170</v>
      </c>
      <c r="C780" s="60" t="s">
        <v>171</v>
      </c>
      <c r="D780" s="61"/>
      <c r="E780" s="67">
        <v>107945700</v>
      </c>
      <c r="F780" s="67">
        <v>107945700</v>
      </c>
      <c r="G780" s="68">
        <v>0</v>
      </c>
      <c r="H780" s="69">
        <f t="shared" si="37"/>
        <v>0</v>
      </c>
      <c r="I780" s="70">
        <f>G780/F780*100</f>
        <v>0</v>
      </c>
    </row>
    <row r="781" spans="1:10" ht="31.2" x14ac:dyDescent="0.3">
      <c r="B781" s="50" t="s">
        <v>172</v>
      </c>
      <c r="C781" s="60" t="s">
        <v>173</v>
      </c>
      <c r="D781" s="61"/>
      <c r="E781" s="67">
        <v>-84708900</v>
      </c>
      <c r="F781" s="67">
        <v>-84708900</v>
      </c>
      <c r="G781" s="71">
        <v>-31800000</v>
      </c>
      <c r="H781" s="69">
        <f t="shared" si="37"/>
        <v>37.540329292435629</v>
      </c>
      <c r="I781" s="70">
        <f>G781/F781*100</f>
        <v>37.540329292435629</v>
      </c>
    </row>
    <row r="782" spans="1:10" x14ac:dyDescent="0.3">
      <c r="B782" s="50" t="s">
        <v>174</v>
      </c>
      <c r="C782" s="60" t="s">
        <v>175</v>
      </c>
      <c r="D782" s="61"/>
      <c r="E782" s="67">
        <v>14100</v>
      </c>
      <c r="F782" s="67">
        <v>14100</v>
      </c>
      <c r="G782" s="71">
        <v>4282.7</v>
      </c>
      <c r="H782" s="69">
        <f t="shared" si="37"/>
        <v>30.373758865248224</v>
      </c>
      <c r="I782" s="70">
        <f>G782/F782*100</f>
        <v>30.373758865248224</v>
      </c>
    </row>
    <row r="783" spans="1:10" x14ac:dyDescent="0.3">
      <c r="B783" s="50" t="s">
        <v>176</v>
      </c>
      <c r="C783" s="60" t="s">
        <v>177</v>
      </c>
      <c r="D783" s="61"/>
      <c r="E783" s="67">
        <v>0</v>
      </c>
      <c r="F783" s="67">
        <v>60914881.030000001</v>
      </c>
      <c r="G783" s="71">
        <v>63362214.390000001</v>
      </c>
      <c r="H783" s="69">
        <v>0</v>
      </c>
      <c r="I783" s="70">
        <v>0</v>
      </c>
    </row>
  </sheetData>
  <mergeCells count="37">
    <mergeCell ref="C32:D32"/>
    <mergeCell ref="C783:D783"/>
    <mergeCell ref="C778:D778"/>
    <mergeCell ref="C779:D779"/>
    <mergeCell ref="C780:D780"/>
    <mergeCell ref="C781:D781"/>
    <mergeCell ref="C782:D782"/>
    <mergeCell ref="C33:D33"/>
    <mergeCell ref="B2:I2"/>
    <mergeCell ref="C4:D4"/>
    <mergeCell ref="C18:D18"/>
    <mergeCell ref="C19:D19"/>
    <mergeCell ref="C5:D5"/>
    <mergeCell ref="C6:D6"/>
    <mergeCell ref="C7:D7"/>
    <mergeCell ref="C8:D8"/>
    <mergeCell ref="C13:D13"/>
    <mergeCell ref="C21:D21"/>
    <mergeCell ref="C9:D9"/>
    <mergeCell ref="C11:D11"/>
    <mergeCell ref="C20:D20"/>
    <mergeCell ref="C10:D10"/>
    <mergeCell ref="C14:D14"/>
    <mergeCell ref="C15:D15"/>
    <mergeCell ref="C16:D16"/>
    <mergeCell ref="C17:D17"/>
    <mergeCell ref="C12:D12"/>
    <mergeCell ref="C31:D31"/>
    <mergeCell ref="C29:D29"/>
    <mergeCell ref="C22:D22"/>
    <mergeCell ref="C23:D23"/>
    <mergeCell ref="C24:D24"/>
    <mergeCell ref="C25:D25"/>
    <mergeCell ref="C27:D27"/>
    <mergeCell ref="C26:D26"/>
    <mergeCell ref="C30:D30"/>
    <mergeCell ref="C28:D28"/>
  </mergeCells>
  <phoneticPr fontId="0" type="noConversion"/>
  <printOptions horizontalCentered="1"/>
  <pageMargins left="0.39370078740157483" right="0.39370078740157483" top="0.39370078740157483" bottom="0.39370078740157483" header="0.31496062992125984" footer="0.31496062992125984"/>
  <pageSetup paperSize="9" scale="40"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Екатерина Пахом</cp:lastModifiedBy>
  <cp:lastPrinted>2016-04-21T04:16:39Z</cp:lastPrinted>
  <dcterms:created xsi:type="dcterms:W3CDTF">2014-05-26T08:26:06Z</dcterms:created>
  <dcterms:modified xsi:type="dcterms:W3CDTF">2016-04-21T04:18:01Z</dcterms:modified>
</cp:coreProperties>
</file>