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shkinaKA\Desktop\новая субсидия МСП\ОРВ моё\"/>
    </mc:Choice>
  </mc:AlternateContent>
  <bookViews>
    <workbookView xWindow="0" yWindow="0" windowWidth="28800" windowHeight="1153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8" i="1" l="1"/>
  <c r="H20" i="1"/>
  <c r="H41" i="1" l="1"/>
  <c r="H39" i="1"/>
  <c r="H38" i="1"/>
  <c r="H33" i="1"/>
  <c r="H31" i="1"/>
  <c r="H32" i="1" s="1"/>
  <c r="H17" i="1"/>
  <c r="H10" i="1"/>
  <c r="H11" i="1" s="1"/>
  <c r="H14" i="1" l="1"/>
  <c r="H21" i="1" s="1"/>
  <c r="H24" i="1" s="1"/>
  <c r="I24" i="1" s="1"/>
  <c r="H35" i="1"/>
  <c r="H37" i="1"/>
  <c r="H40" i="1" s="1"/>
  <c r="H16" i="1"/>
  <c r="H19" i="1" s="1"/>
  <c r="H42" i="1" l="1"/>
  <c r="H45" i="1" s="1"/>
</calcChain>
</file>

<file path=xl/sharedStrings.xml><?xml version="1.0" encoding="utf-8"?>
<sst xmlns="http://schemas.openxmlformats.org/spreadsheetml/2006/main" count="91" uniqueCount="59">
  <si>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</si>
  <si>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</si>
  <si>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</si>
  <si>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</si>
  <si>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</si>
  <si>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</si>
  <si>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</si>
  <si>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</si>
  <si>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</si>
  <si>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</si>
  <si>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</si>
  <si>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</si>
  <si>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</si>
  <si>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</si>
  <si>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</si>
  <si>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</si>
  <si>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</si>
  <si>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</si>
  <si>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</si>
  <si>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</si>
  <si>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</si>
  <si>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</si>
  <si>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</si>
  <si>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</si>
  <si>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</si>
  <si>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</si>
  <si>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</si>
  <si>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</si>
  <si>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</si>
  <si>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</si>
  <si>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</si>
  <si>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</si>
  <si>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</si>
  <si>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</si>
  <si>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</si>
  <si>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</si>
  <si>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</si>
  <si>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</si>
  <si>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</si>
  <si>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</si>
  <si>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</si>
  <si>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</si>
  <si>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</si>
  <si>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</si>
  <si>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</si>
  <si>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</si>
  <si>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</si>
  <si>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документы предоставляются в Управление 1 раз в год</t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</si>
  <si>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1991-2021 гг.)</t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</si>
  <si>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</si>
  <si>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бумаги для офисной техники SvetoCopy (A4, 80 г/кв.м, белизна 146% CIE, 500 листов) составляет 230,00 руб.</t>
  </si>
  <si>
    <t>Стоимость картриджа Garuda (на 2100 листов) составляет 490,00 руб.</t>
  </si>
  <si>
    <t xml:space="preserve">Тариф на 1 поездку в автобусах городского сообщения (г. Пыть-Ях)-27 рублей, </t>
  </si>
  <si>
    <t>Число субъектов МСП на территории города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</si>
  <si>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</si>
  <si>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rFont val="Times New Roman"/>
        <family val="1"/>
        <charset val="204"/>
      </rPr>
      <t xml:space="preserve">пункт 2.2. настоящего Порядка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</si>
  <si>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</si>
  <si>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t>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«Об утверждении порядка предоставления субсидий субъектам малого и среднего предпринимательства в городе Пыть-Яхе».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</si>
  <si>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140,9 руб. в год на 1 заявителя.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</si>
</sst>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9" fillId="0" borderId="21" xfId="0" applyFont="1" applyBorder="1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164" fontId="2" fillId="2" borderId="62" xfId="0" applyNumberFormat="1" applyFont="1" applyFill="1" applyBorder="1" applyAlignment="1">
      <alignment horizontal="center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1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topLeftCell="A19" zoomScale="136" zoomScaleNormal="136" zoomScaleSheetLayoutView="100" workbookViewId="0">
      <selection activeCell="P22" sqref="P22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29" t="s">
        <v>45</v>
      </c>
      <c r="B1" s="129"/>
      <c r="C1" s="129"/>
      <c r="D1" s="129"/>
      <c r="E1" s="129"/>
      <c r="F1" s="129"/>
      <c r="G1" s="129"/>
      <c r="H1" s="129"/>
      <c r="I1" s="129"/>
    </row>
    <row r="2" spans="1:9" ht="81" customHeight="1" x14ac:dyDescent="0.3">
      <c r="A2" s="130" t="s">
        <v>56</v>
      </c>
      <c r="B2" s="130"/>
      <c r="C2" s="130"/>
      <c r="D2" s="130"/>
      <c r="E2" s="130"/>
      <c r="F2" s="130"/>
      <c r="G2" s="130"/>
      <c r="H2" s="130"/>
      <c r="I2" s="130"/>
    </row>
    <row r="3" spans="1:9" ht="68.25" customHeight="1" x14ac:dyDescent="0.3">
      <c r="A3" s="131" t="s">
        <v>57</v>
      </c>
      <c r="B3" s="131"/>
      <c r="C3" s="131"/>
      <c r="D3" s="131"/>
      <c r="E3" s="131"/>
      <c r="F3" s="131"/>
      <c r="G3" s="131"/>
      <c r="H3" s="131"/>
      <c r="I3" s="131"/>
    </row>
    <row r="4" spans="1:9" x14ac:dyDescent="0.3">
      <c r="A4" s="2" t="s">
        <v>46</v>
      </c>
    </row>
    <row r="5" spans="1:9" ht="19.5" thickBot="1" x14ac:dyDescent="0.35">
      <c r="A5" s="132" t="s">
        <v>0</v>
      </c>
      <c r="B5" s="132"/>
      <c r="C5" s="132"/>
      <c r="D5" s="132"/>
      <c r="E5" s="132"/>
      <c r="F5" s="132"/>
      <c r="G5" s="132"/>
      <c r="H5" s="132"/>
      <c r="I5" s="132"/>
    </row>
    <row r="6" spans="1:9" ht="30.75" x14ac:dyDescent="0.3">
      <c r="A6" s="3" t="s">
        <v>1</v>
      </c>
      <c r="B6" s="133" t="s">
        <v>2</v>
      </c>
      <c r="C6" s="134"/>
      <c r="D6" s="134"/>
      <c r="E6" s="134"/>
      <c r="F6" s="134"/>
      <c r="G6" s="134"/>
      <c r="H6" s="135"/>
      <c r="I6" s="4" t="s">
        <v>3</v>
      </c>
    </row>
    <row r="7" spans="1:9" ht="34.5" customHeight="1" x14ac:dyDescent="0.3">
      <c r="A7" s="5" t="s">
        <v>4</v>
      </c>
      <c r="B7" s="136" t="s">
        <v>55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3">
      <c r="A8" s="6" t="s">
        <v>5</v>
      </c>
      <c r="B8" s="136" t="s">
        <v>54</v>
      </c>
      <c r="C8" s="137"/>
      <c r="D8" s="137"/>
      <c r="E8" s="137"/>
      <c r="F8" s="137"/>
      <c r="G8" s="137"/>
      <c r="H8" s="137"/>
      <c r="I8" s="138"/>
    </row>
    <row r="9" spans="1:9" ht="40.5" customHeight="1" x14ac:dyDescent="0.3">
      <c r="A9" s="7" t="s">
        <v>6</v>
      </c>
      <c r="B9" s="8" t="s">
        <v>7</v>
      </c>
      <c r="C9" s="9"/>
      <c r="D9" s="10"/>
      <c r="E9" s="10"/>
      <c r="F9" s="10"/>
      <c r="G9" s="92"/>
      <c r="H9" s="93">
        <v>101224.5</v>
      </c>
      <c r="I9" s="13" t="s">
        <v>48</v>
      </c>
    </row>
    <row r="10" spans="1:9" ht="18" customHeight="1" x14ac:dyDescent="0.3">
      <c r="A10" s="14" t="s">
        <v>8</v>
      </c>
      <c r="B10" s="139" t="s">
        <v>9</v>
      </c>
      <c r="C10" s="140"/>
      <c r="D10" s="15"/>
      <c r="E10" s="16"/>
      <c r="F10" s="15"/>
      <c r="G10" s="94">
        <v>0.30199999999999999</v>
      </c>
      <c r="H10" s="95">
        <f>+H9*G10</f>
        <v>30569.798999999999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6"/>
      <c r="H11" s="95">
        <f>H9+H10</f>
        <v>131794.299</v>
      </c>
      <c r="I11" s="19"/>
    </row>
    <row r="12" spans="1:9" ht="29.25" customHeight="1" x14ac:dyDescent="0.3">
      <c r="A12" s="25" t="s">
        <v>11</v>
      </c>
      <c r="B12" s="141" t="s">
        <v>12</v>
      </c>
      <c r="C12" s="142"/>
      <c r="D12" s="26"/>
      <c r="E12" s="27"/>
      <c r="F12" s="26"/>
      <c r="G12" s="97">
        <v>1972</v>
      </c>
      <c r="H12" s="98">
        <f>G12/12</f>
        <v>164.33333333333334</v>
      </c>
      <c r="I12" s="91" t="s">
        <v>49</v>
      </c>
    </row>
    <row r="13" spans="1:9" ht="17.25" customHeight="1" x14ac:dyDescent="0.3">
      <c r="A13" s="31" t="s">
        <v>14</v>
      </c>
      <c r="B13" s="141" t="s">
        <v>15</v>
      </c>
      <c r="C13" s="142"/>
      <c r="D13" s="142"/>
      <c r="E13" s="32"/>
      <c r="F13" s="26"/>
      <c r="G13" s="99"/>
      <c r="H13" s="100">
        <v>0.1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80.199370588235297</v>
      </c>
      <c r="I14" s="35"/>
    </row>
    <row r="15" spans="1:9" x14ac:dyDescent="0.3">
      <c r="A15" s="40" t="s">
        <v>17</v>
      </c>
      <c r="B15" s="143" t="s">
        <v>18</v>
      </c>
      <c r="C15" s="144"/>
      <c r="D15" s="144"/>
      <c r="E15" s="144"/>
      <c r="F15" s="144"/>
      <c r="G15" s="144"/>
      <c r="H15" s="145"/>
      <c r="I15" s="41"/>
    </row>
    <row r="16" spans="1:9" ht="42" customHeight="1" x14ac:dyDescent="0.3">
      <c r="A16" s="42" t="s">
        <v>19</v>
      </c>
      <c r="B16" s="126" t="s">
        <v>20</v>
      </c>
      <c r="C16" s="127"/>
      <c r="D16" s="128"/>
      <c r="E16" s="43"/>
      <c r="F16" s="44"/>
      <c r="G16" s="44"/>
      <c r="H16" s="45">
        <f>H17+H18</f>
        <v>0.69333333333333336</v>
      </c>
      <c r="I16" s="30" t="s">
        <v>21</v>
      </c>
    </row>
    <row r="17" spans="1:9" ht="29.25" customHeight="1" x14ac:dyDescent="0.3">
      <c r="A17" s="46" t="s">
        <v>22</v>
      </c>
      <c r="B17" s="47" t="s">
        <v>23</v>
      </c>
      <c r="C17" s="48"/>
      <c r="D17" s="49"/>
      <c r="E17" s="50"/>
      <c r="F17" s="101">
        <v>1</v>
      </c>
      <c r="G17" s="102">
        <v>230</v>
      </c>
      <c r="H17" s="95">
        <f>G17/500*F17</f>
        <v>0.46</v>
      </c>
      <c r="I17" s="103" t="s">
        <v>50</v>
      </c>
    </row>
    <row r="18" spans="1:9" ht="23.25" customHeight="1" x14ac:dyDescent="0.3">
      <c r="A18" s="54" t="s">
        <v>24</v>
      </c>
      <c r="B18" s="47" t="s">
        <v>25</v>
      </c>
      <c r="C18" s="48"/>
      <c r="D18" s="49"/>
      <c r="E18" s="55"/>
      <c r="F18" s="104">
        <v>1</v>
      </c>
      <c r="G18" s="105">
        <v>490</v>
      </c>
      <c r="H18" s="106">
        <f>G18/2100*F18</f>
        <v>0.23333333333333334</v>
      </c>
      <c r="I18" s="103" t="s">
        <v>51</v>
      </c>
    </row>
    <row r="19" spans="1:9" x14ac:dyDescent="0.3">
      <c r="A19" s="59" t="s">
        <v>27</v>
      </c>
      <c r="B19" s="60"/>
      <c r="C19" s="61"/>
      <c r="D19" s="38"/>
      <c r="E19" s="38"/>
      <c r="F19" s="107"/>
      <c r="G19" s="108"/>
      <c r="H19" s="98">
        <f>H16</f>
        <v>0.69333333333333336</v>
      </c>
      <c r="I19" s="109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10">
        <v>2</v>
      </c>
      <c r="G20" s="111">
        <v>30</v>
      </c>
      <c r="H20" s="112">
        <f>F20*G20</f>
        <v>60</v>
      </c>
      <c r="I20" s="113" t="s">
        <v>52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14"/>
      <c r="G21" s="114"/>
      <c r="H21" s="115">
        <f>H14+H19+H20</f>
        <v>140.89270392156862</v>
      </c>
      <c r="I21" s="116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7"/>
      <c r="G22" s="118"/>
      <c r="H22" s="119">
        <v>1</v>
      </c>
      <c r="I22" s="113" t="s">
        <v>47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14"/>
      <c r="G23" s="120"/>
      <c r="H23" s="119">
        <v>1634</v>
      </c>
      <c r="I23" s="121" t="s">
        <v>53</v>
      </c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22"/>
      <c r="G24" s="123"/>
      <c r="H24" s="124">
        <f>H21*H22*H23</f>
        <v>230218.67820784313</v>
      </c>
      <c r="I24" s="125">
        <f>H24/H23</f>
        <v>140.89270392156862</v>
      </c>
    </row>
    <row r="26" spans="1:9" ht="19.5" hidden="1" thickBot="1" x14ac:dyDescent="0.35">
      <c r="A26" s="132" t="s">
        <v>37</v>
      </c>
      <c r="B26" s="132"/>
      <c r="C26" s="132"/>
      <c r="D26" s="132"/>
      <c r="E26" s="132"/>
      <c r="F26" s="132"/>
      <c r="G26" s="132"/>
      <c r="H26" s="132"/>
      <c r="I26" s="132"/>
    </row>
    <row r="27" spans="1:9" ht="30.75" hidden="1" x14ac:dyDescent="0.3">
      <c r="A27" s="3" t="s">
        <v>1</v>
      </c>
      <c r="B27" s="133" t="s">
        <v>2</v>
      </c>
      <c r="C27" s="134"/>
      <c r="D27" s="134"/>
      <c r="E27" s="134"/>
      <c r="F27" s="134"/>
      <c r="G27" s="134"/>
      <c r="H27" s="135"/>
      <c r="I27" s="4" t="s">
        <v>3</v>
      </c>
    </row>
    <row r="28" spans="1:9" ht="45" hidden="1" customHeight="1" x14ac:dyDescent="0.3">
      <c r="A28" s="5" t="s">
        <v>4</v>
      </c>
      <c r="B28" s="147" t="s">
        <v>38</v>
      </c>
      <c r="C28" s="148"/>
      <c r="D28" s="148"/>
      <c r="E28" s="148"/>
      <c r="F28" s="148"/>
      <c r="G28" s="148"/>
      <c r="H28" s="148"/>
      <c r="I28" s="149"/>
    </row>
    <row r="29" spans="1:9" ht="39" hidden="1" customHeight="1" x14ac:dyDescent="0.3">
      <c r="A29" s="6" t="s">
        <v>5</v>
      </c>
      <c r="B29" s="150" t="s">
        <v>39</v>
      </c>
      <c r="C29" s="151"/>
      <c r="D29" s="151"/>
      <c r="E29" s="151"/>
      <c r="F29" s="151"/>
      <c r="G29" s="151"/>
      <c r="H29" s="151"/>
      <c r="I29" s="152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39" t="s">
        <v>9</v>
      </c>
      <c r="C31" s="140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41" t="s">
        <v>12</v>
      </c>
      <c r="C33" s="142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41" t="s">
        <v>15</v>
      </c>
      <c r="C34" s="142"/>
      <c r="D34" s="142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3" t="s">
        <v>18</v>
      </c>
      <c r="C36" s="144"/>
      <c r="D36" s="144"/>
      <c r="E36" s="144"/>
      <c r="F36" s="144"/>
      <c r="G36" s="144"/>
      <c r="H36" s="145"/>
      <c r="I36" s="41"/>
    </row>
    <row r="37" spans="1:9" ht="30" hidden="1" customHeight="1" x14ac:dyDescent="0.3">
      <c r="A37" s="42" t="s">
        <v>19</v>
      </c>
      <c r="B37" s="126" t="s">
        <v>20</v>
      </c>
      <c r="C37" s="127"/>
      <c r="D37" s="128"/>
      <c r="E37" s="43"/>
      <c r="F37" s="44"/>
      <c r="G37" s="44"/>
      <c r="H37" s="45">
        <f>H38+H39</f>
        <v>160.5</v>
      </c>
      <c r="I37" s="53" t="s">
        <v>21</v>
      </c>
    </row>
    <row r="38" spans="1:9" ht="24.75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46" t="s">
        <v>58</v>
      </c>
      <c r="B47" s="146"/>
      <c r="C47" s="146"/>
      <c r="D47" s="146"/>
      <c r="E47" s="146"/>
      <c r="F47" s="146"/>
      <c r="G47" s="146"/>
      <c r="H47" s="146"/>
      <c r="I47" s="146"/>
    </row>
    <row r="48" spans="1:9" x14ac:dyDescent="0.3">
      <c r="C48" s="90"/>
    </row>
  </sheetData>
  <mergeCells count="22"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Ксения Пешкина</cp:lastModifiedBy>
  <cp:lastPrinted>2021-09-03T05:25:34Z</cp:lastPrinted>
  <dcterms:created xsi:type="dcterms:W3CDTF">2017-09-26T07:45:13Z</dcterms:created>
  <dcterms:modified xsi:type="dcterms:W3CDTF">2024-04-24T10:12:53Z</dcterms:modified>
</cp:coreProperties>
</file>