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иЗП\АПК\10. ПОРЯДОК предоставления СУБСИДИЙ 2022-2023\2023\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20" i="1" l="1"/>
  <c r="H10" i="1"/>
  <c r="H11" i="1"/>
  <c r="H14" i="1" s="1"/>
  <c r="H16" i="1" l="1"/>
  <c r="H19" i="1" s="1"/>
  <c r="H21" i="1" s="1"/>
  <c r="H24" i="1" s="1"/>
  <c r="H41" i="1"/>
  <c r="H39" i="1"/>
  <c r="H38" i="1"/>
  <c r="H33" i="1"/>
  <c r="H31" i="1"/>
  <c r="H32" i="1" s="1"/>
  <c r="H35" i="1" l="1"/>
  <c r="H37" i="1"/>
  <c r="H40" i="1" s="1"/>
  <c r="H42" i="1" l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<sst xmlns="http://schemas.openxmlformats.org/spreadsheetml/2006/main" count="91" uniqueCount="59">
  <si>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</si>
  <si>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</si>
  <si>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</si>
  <si>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</si>
  <si>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</si>
  <si>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</si>
  <si>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</si>
  <si>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</si>
  <si>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</si>
  <si>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</si>
  <si>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</si>
  <si>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</si>
  <si>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</si>
  <si>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</si>
  <si>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</si>
  <si>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</si>
  <si>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</si>
  <si>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</si>
  <si>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</si>
  <si>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</si>
  <si>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</si>
  <si>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</si>
  <si>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</si>
  <si>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</si>
  <si>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</si>
  <si>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</si>
  <si>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</si>
  <si>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</si>
  <si>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</si>
  <si>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</si>
  <si>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</si>
  <si>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</si>
  <si>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</si>
  <si>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</si>
  <si>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</si>
  <si>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</si>
  <si>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</si>
  <si>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</si>
  <si>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</si>
  <si>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</si>
  <si>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</si>
  <si>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</si>
  <si>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</si>
  <si>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</si>
  <si>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</si>
  <si>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</si>
  <si>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</si>
  <si>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</si>
  <si>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</si>
  <si>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</si>
  <si>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</si>
  <si>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документы предоставляются в Управление по мере необходимости (по данным 2021 года 12 раз)</t>
  </si>
  <si>
    <t xml:space="preserve">Пакет документов может предоставить 6 хозяйствующий субъект(5 КФХ)+ЛПХ </t>
  </si>
  <si>
    <t>норма рабочего времени при 40-часовой рабочей недели (1973 в 2023 году - данные "Консультант плюс"/производственный календарь</t>
  </si>
  <si>
    <t>Стоимость бумаги для офисной техники SVETOCOPY Classic (А4, 80 г/м2, 500 л.) составляет 246,00 руб.
Пакет документов заявителя состоит по оценочным данным из 52 листов бумаги.</t>
  </si>
  <si>
    <t>Стоимость картриджа Garuda (на 2100 листов) составляет 417,00 руб.
Пакет документов заявителя состоит по оценочным данным из 52 листов бумаги</t>
  </si>
  <si>
    <t xml:space="preserve">Тариф на 1 поездку в автобусах городского сообщения - 30 рублей, </t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</si>
  <si>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1991-2021 гг.)</t>
  </si>
  <si>
    <r>
      <t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52 516,26</t>
    </r>
    <r>
      <rPr>
        <b/>
        <u/>
        <sz val="12"/>
        <color theme="1"/>
        <rFont val="Times New Roman"/>
        <family val="1"/>
        <charset val="204"/>
      </rPr>
      <t xml:space="preserve"> руб. (12 раз в год), в т.ч. 729,39 руб. на одного заявителя (12 раз в год).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</si>
</sst>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" fontId="11" fillId="0" borderId="20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2" fontId="11" fillId="0" borderId="2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3" fillId="0" borderId="19" xfId="0" applyFont="1" applyFill="1" applyBorder="1"/>
    <xf numFmtId="0" fontId="13" fillId="0" borderId="48" xfId="0" applyFont="1" applyFill="1" applyBorder="1"/>
    <xf numFmtId="2" fontId="11" fillId="0" borderId="2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4" fontId="11" fillId="0" borderId="63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16" fillId="0" borderId="63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0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59" xfId="0" applyFont="1" applyFill="1" applyBorder="1"/>
    <xf numFmtId="0" fontId="2" fillId="0" borderId="60" xfId="0" applyFont="1" applyFill="1" applyBorder="1"/>
    <xf numFmtId="0" fontId="2" fillId="0" borderId="62" xfId="0" applyFont="1" applyFill="1" applyBorder="1"/>
    <xf numFmtId="2" fontId="22" fillId="0" borderId="0" xfId="0" applyNumberFormat="1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3" zoomScale="130" zoomScaleNormal="100" zoomScaleSheetLayoutView="130" workbookViewId="0">
      <selection activeCell="I46" sqref="I46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81" t="s">
        <v>46</v>
      </c>
      <c r="B1" s="181"/>
      <c r="C1" s="181"/>
      <c r="D1" s="181"/>
      <c r="E1" s="181"/>
      <c r="F1" s="181"/>
      <c r="G1" s="181"/>
      <c r="H1" s="181"/>
      <c r="I1" s="181"/>
    </row>
    <row r="2" spans="1:9" ht="81" customHeight="1" x14ac:dyDescent="0.3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3" spans="1:9" ht="68.25" customHeight="1" x14ac:dyDescent="0.3">
      <c r="A3" s="183" t="s">
        <v>49</v>
      </c>
      <c r="B3" s="183"/>
      <c r="C3" s="183"/>
      <c r="D3" s="183"/>
      <c r="E3" s="183"/>
      <c r="F3" s="183"/>
      <c r="G3" s="183"/>
      <c r="H3" s="183"/>
      <c r="I3" s="183"/>
    </row>
    <row r="4" spans="1:9" x14ac:dyDescent="0.3">
      <c r="A4" s="2" t="s">
        <v>47</v>
      </c>
    </row>
    <row r="5" spans="1:9" ht="19.5" thickBot="1" x14ac:dyDescent="0.35">
      <c r="A5" s="158" t="s">
        <v>1</v>
      </c>
      <c r="B5" s="158"/>
      <c r="C5" s="158"/>
      <c r="D5" s="158"/>
      <c r="E5" s="158"/>
      <c r="F5" s="158"/>
      <c r="G5" s="158"/>
      <c r="H5" s="158"/>
      <c r="I5" s="158"/>
    </row>
    <row r="6" spans="1:9" ht="30.75" x14ac:dyDescent="0.3">
      <c r="A6" s="3" t="s">
        <v>2</v>
      </c>
      <c r="B6" s="159" t="s">
        <v>3</v>
      </c>
      <c r="C6" s="160"/>
      <c r="D6" s="160"/>
      <c r="E6" s="160"/>
      <c r="F6" s="160"/>
      <c r="G6" s="160"/>
      <c r="H6" s="161"/>
      <c r="I6" s="4" t="s">
        <v>4</v>
      </c>
    </row>
    <row r="7" spans="1:9" ht="81" customHeight="1" x14ac:dyDescent="0.3">
      <c r="A7" s="5" t="s">
        <v>5</v>
      </c>
      <c r="B7" s="165" t="s">
        <v>50</v>
      </c>
      <c r="C7" s="166"/>
      <c r="D7" s="166"/>
      <c r="E7" s="166"/>
      <c r="F7" s="166"/>
      <c r="G7" s="166"/>
      <c r="H7" s="166"/>
      <c r="I7" s="167"/>
    </row>
    <row r="8" spans="1:9" ht="39" customHeight="1" x14ac:dyDescent="0.3">
      <c r="A8" s="6" t="s">
        <v>6</v>
      </c>
      <c r="B8" s="165" t="s">
        <v>48</v>
      </c>
      <c r="C8" s="166"/>
      <c r="D8" s="166"/>
      <c r="E8" s="166"/>
      <c r="F8" s="166"/>
      <c r="G8" s="166"/>
      <c r="H8" s="166"/>
      <c r="I8" s="167"/>
    </row>
    <row r="9" spans="1:9" ht="40.5" customHeight="1" x14ac:dyDescent="0.3">
      <c r="A9" s="7" t="s">
        <v>7</v>
      </c>
      <c r="B9" s="91" t="s">
        <v>8</v>
      </c>
      <c r="C9" s="92"/>
      <c r="D9" s="93"/>
      <c r="E9" s="93"/>
      <c r="F9" s="93"/>
      <c r="G9" s="94"/>
      <c r="H9" s="95">
        <v>77994</v>
      </c>
      <c r="I9" s="96" t="s">
        <v>57</v>
      </c>
    </row>
    <row r="10" spans="1:9" ht="18" customHeight="1" x14ac:dyDescent="0.3">
      <c r="A10" s="14" t="s">
        <v>9</v>
      </c>
      <c r="B10" s="170" t="s">
        <v>10</v>
      </c>
      <c r="C10" s="171"/>
      <c r="D10" s="97"/>
      <c r="E10" s="98"/>
      <c r="F10" s="97"/>
      <c r="G10" s="99">
        <v>0.30199999999999999</v>
      </c>
      <c r="H10" s="95">
        <f>H9*G10</f>
        <v>23554.187999999998</v>
      </c>
      <c r="I10" s="100"/>
    </row>
    <row r="11" spans="1:9" x14ac:dyDescent="0.3">
      <c r="A11" s="20" t="s">
        <v>11</v>
      </c>
      <c r="B11" s="101"/>
      <c r="C11" s="102"/>
      <c r="D11" s="103"/>
      <c r="E11" s="102"/>
      <c r="F11" s="103"/>
      <c r="G11" s="104"/>
      <c r="H11" s="95">
        <f>H9+H10</f>
        <v>101548.18799999999</v>
      </c>
      <c r="I11" s="100"/>
    </row>
    <row r="12" spans="1:9" ht="29.25" customHeight="1" x14ac:dyDescent="0.3">
      <c r="A12" s="25" t="s">
        <v>12</v>
      </c>
      <c r="B12" s="170" t="s">
        <v>13</v>
      </c>
      <c r="C12" s="171"/>
      <c r="D12" s="105"/>
      <c r="E12" s="106"/>
      <c r="F12" s="105"/>
      <c r="G12" s="107">
        <v>2023</v>
      </c>
      <c r="H12" s="108">
        <v>164.4</v>
      </c>
      <c r="I12" s="109" t="s">
        <v>53</v>
      </c>
    </row>
    <row r="13" spans="1:9" ht="17.25" customHeight="1" x14ac:dyDescent="0.3">
      <c r="A13" s="31" t="s">
        <v>15</v>
      </c>
      <c r="B13" s="170" t="s">
        <v>16</v>
      </c>
      <c r="C13" s="171"/>
      <c r="D13" s="171"/>
      <c r="E13" s="110"/>
      <c r="F13" s="105"/>
      <c r="G13" s="111"/>
      <c r="H13" s="112">
        <v>1</v>
      </c>
      <c r="I13" s="113"/>
    </row>
    <row r="14" spans="1:9" x14ac:dyDescent="0.3">
      <c r="A14" s="36" t="s">
        <v>17</v>
      </c>
      <c r="B14" s="114"/>
      <c r="C14" s="114"/>
      <c r="D14" s="114"/>
      <c r="E14" s="114"/>
      <c r="F14" s="115"/>
      <c r="G14" s="116"/>
      <c r="H14" s="117">
        <f>H11/H12*H13</f>
        <v>617.68970802919705</v>
      </c>
      <c r="I14" s="113"/>
    </row>
    <row r="15" spans="1:9" x14ac:dyDescent="0.3">
      <c r="A15" s="40" t="s">
        <v>18</v>
      </c>
      <c r="B15" s="184" t="s">
        <v>19</v>
      </c>
      <c r="C15" s="185"/>
      <c r="D15" s="185"/>
      <c r="E15" s="185"/>
      <c r="F15" s="185"/>
      <c r="G15" s="185"/>
      <c r="H15" s="186"/>
      <c r="I15" s="118"/>
    </row>
    <row r="16" spans="1:9" ht="42" customHeight="1" x14ac:dyDescent="0.3">
      <c r="A16" s="42" t="s">
        <v>20</v>
      </c>
      <c r="B16" s="178" t="s">
        <v>21</v>
      </c>
      <c r="C16" s="179"/>
      <c r="D16" s="180"/>
      <c r="E16" s="119"/>
      <c r="F16" s="120"/>
      <c r="G16" s="120"/>
      <c r="H16" s="121">
        <f>H17+H18</f>
        <v>51.702857142857141</v>
      </c>
      <c r="I16" s="109" t="s">
        <v>22</v>
      </c>
    </row>
    <row r="17" spans="1:9" ht="44.25" customHeight="1" x14ac:dyDescent="0.3">
      <c r="A17" s="46" t="s">
        <v>23</v>
      </c>
      <c r="B17" s="122" t="s">
        <v>24</v>
      </c>
      <c r="C17" s="123"/>
      <c r="D17" s="124"/>
      <c r="E17" s="125"/>
      <c r="F17" s="126">
        <v>52</v>
      </c>
      <c r="G17" s="127">
        <v>390</v>
      </c>
      <c r="H17" s="117">
        <f>(G17/500)*F17</f>
        <v>40.56</v>
      </c>
      <c r="I17" s="128" t="s">
        <v>54</v>
      </c>
    </row>
    <row r="18" spans="1:9" ht="39" customHeight="1" x14ac:dyDescent="0.3">
      <c r="A18" s="54" t="s">
        <v>25</v>
      </c>
      <c r="B18" s="122" t="s">
        <v>26</v>
      </c>
      <c r="C18" s="123"/>
      <c r="D18" s="124"/>
      <c r="E18" s="129"/>
      <c r="F18" s="130">
        <v>52</v>
      </c>
      <c r="G18" s="131">
        <v>450</v>
      </c>
      <c r="H18" s="132">
        <f>(G18/2100)*F18</f>
        <v>11.142857142857142</v>
      </c>
      <c r="I18" s="128" t="s">
        <v>55</v>
      </c>
    </row>
    <row r="19" spans="1:9" x14ac:dyDescent="0.3">
      <c r="A19" s="59" t="s">
        <v>28</v>
      </c>
      <c r="B19" s="133"/>
      <c r="C19" s="134"/>
      <c r="D19" s="115"/>
      <c r="E19" s="115"/>
      <c r="F19" s="135"/>
      <c r="G19" s="136"/>
      <c r="H19" s="137">
        <f>H16</f>
        <v>51.702857142857141</v>
      </c>
      <c r="I19" s="138"/>
    </row>
    <row r="20" spans="1:9" ht="38.25" customHeight="1" x14ac:dyDescent="0.3">
      <c r="A20" s="65" t="s">
        <v>29</v>
      </c>
      <c r="B20" s="139" t="s">
        <v>30</v>
      </c>
      <c r="C20" s="140"/>
      <c r="D20" s="140"/>
      <c r="E20" s="140"/>
      <c r="F20" s="141">
        <v>2</v>
      </c>
      <c r="G20" s="142">
        <v>30</v>
      </c>
      <c r="H20" s="143">
        <f>F20*G20</f>
        <v>60</v>
      </c>
      <c r="I20" s="144" t="s">
        <v>56</v>
      </c>
    </row>
    <row r="21" spans="1:9" ht="21.75" customHeight="1" x14ac:dyDescent="0.3">
      <c r="A21" s="72" t="s">
        <v>32</v>
      </c>
      <c r="B21" s="140"/>
      <c r="C21" s="129"/>
      <c r="D21" s="140"/>
      <c r="E21" s="129"/>
      <c r="F21" s="129"/>
      <c r="G21" s="129"/>
      <c r="H21" s="145">
        <f>H14+H19+H20</f>
        <v>729.39256517205422</v>
      </c>
      <c r="I21" s="146"/>
    </row>
    <row r="22" spans="1:9" ht="21" customHeight="1" x14ac:dyDescent="0.3">
      <c r="A22" s="74" t="s">
        <v>33</v>
      </c>
      <c r="B22" s="147" t="s">
        <v>34</v>
      </c>
      <c r="C22" s="148"/>
      <c r="D22" s="129"/>
      <c r="E22" s="148"/>
      <c r="F22" s="140"/>
      <c r="G22" s="148"/>
      <c r="H22" s="149">
        <v>12</v>
      </c>
      <c r="I22" s="144" t="s">
        <v>51</v>
      </c>
    </row>
    <row r="23" spans="1:9" ht="24.75" customHeight="1" x14ac:dyDescent="0.3">
      <c r="A23" s="74" t="s">
        <v>35</v>
      </c>
      <c r="B23" s="147" t="s">
        <v>36</v>
      </c>
      <c r="C23" s="140"/>
      <c r="D23" s="150"/>
      <c r="E23" s="151"/>
      <c r="F23" s="129"/>
      <c r="G23" s="140"/>
      <c r="H23" s="149">
        <v>6</v>
      </c>
      <c r="I23" s="152" t="s">
        <v>52</v>
      </c>
    </row>
    <row r="24" spans="1:9" ht="28.5" customHeight="1" thickBot="1" x14ac:dyDescent="0.35">
      <c r="A24" s="83" t="s">
        <v>37</v>
      </c>
      <c r="B24" s="153"/>
      <c r="C24" s="153"/>
      <c r="D24" s="153"/>
      <c r="E24" s="154"/>
      <c r="F24" s="154"/>
      <c r="G24" s="153"/>
      <c r="H24" s="145">
        <f>H21*H22*H23</f>
        <v>52516.264692387907</v>
      </c>
      <c r="I24" s="155"/>
    </row>
    <row r="25" spans="1:9" x14ac:dyDescent="0.3">
      <c r="H25" s="156"/>
    </row>
    <row r="26" spans="1:9" ht="19.5" hidden="1" thickBot="1" x14ac:dyDescent="0.35">
      <c r="A26" s="158" t="s">
        <v>38</v>
      </c>
      <c r="B26" s="158"/>
      <c r="C26" s="158"/>
      <c r="D26" s="158"/>
      <c r="E26" s="158"/>
      <c r="F26" s="158"/>
      <c r="G26" s="158"/>
      <c r="H26" s="158"/>
      <c r="I26" s="158"/>
    </row>
    <row r="27" spans="1:9" ht="30.75" hidden="1" x14ac:dyDescent="0.3">
      <c r="A27" s="3" t="s">
        <v>2</v>
      </c>
      <c r="B27" s="159" t="s">
        <v>3</v>
      </c>
      <c r="C27" s="160"/>
      <c r="D27" s="160"/>
      <c r="E27" s="160"/>
      <c r="F27" s="160"/>
      <c r="G27" s="160"/>
      <c r="H27" s="161"/>
      <c r="I27" s="4" t="s">
        <v>4</v>
      </c>
    </row>
    <row r="28" spans="1:9" ht="45" hidden="1" customHeight="1" x14ac:dyDescent="0.3">
      <c r="A28" s="5" t="s">
        <v>5</v>
      </c>
      <c r="B28" s="162" t="s">
        <v>39</v>
      </c>
      <c r="C28" s="163"/>
      <c r="D28" s="163"/>
      <c r="E28" s="163"/>
      <c r="F28" s="163"/>
      <c r="G28" s="163"/>
      <c r="H28" s="163"/>
      <c r="I28" s="164"/>
    </row>
    <row r="29" spans="1:9" ht="39" hidden="1" customHeight="1" x14ac:dyDescent="0.3">
      <c r="A29" s="6" t="s">
        <v>6</v>
      </c>
      <c r="B29" s="165" t="s">
        <v>40</v>
      </c>
      <c r="C29" s="166"/>
      <c r="D29" s="166"/>
      <c r="E29" s="166"/>
      <c r="F29" s="166"/>
      <c r="G29" s="166"/>
      <c r="H29" s="166"/>
      <c r="I29" s="167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68" t="s">
        <v>10</v>
      </c>
      <c r="C31" s="169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70" t="s">
        <v>13</v>
      </c>
      <c r="C33" s="171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70" t="s">
        <v>16</v>
      </c>
      <c r="C34" s="171"/>
      <c r="D34" s="171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72" t="s">
        <v>19</v>
      </c>
      <c r="C36" s="173"/>
      <c r="D36" s="173"/>
      <c r="E36" s="173"/>
      <c r="F36" s="173"/>
      <c r="G36" s="173"/>
      <c r="H36" s="174"/>
      <c r="I36" s="41"/>
    </row>
    <row r="37" spans="1:9" ht="30" hidden="1" customHeight="1" x14ac:dyDescent="0.3">
      <c r="A37" s="42" t="s">
        <v>20</v>
      </c>
      <c r="B37" s="175" t="s">
        <v>21</v>
      </c>
      <c r="C37" s="176"/>
      <c r="D37" s="177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57" t="s">
        <v>58</v>
      </c>
      <c r="B47" s="157"/>
      <c r="C47" s="157"/>
      <c r="D47" s="157"/>
      <c r="E47" s="157"/>
      <c r="F47" s="157"/>
      <c r="G47" s="157"/>
      <c r="H47" s="157"/>
      <c r="I47" s="157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Анастасия Келлер</cp:lastModifiedBy>
  <cp:lastPrinted>2020-08-07T16:08:46Z</cp:lastPrinted>
  <dcterms:created xsi:type="dcterms:W3CDTF">2017-09-26T07:45:13Z</dcterms:created>
  <dcterms:modified xsi:type="dcterms:W3CDTF">2023-02-13T10:42:22Z</dcterms:modified>
</cp:coreProperties>
</file>