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Бюджет 1\ОТЧЕТЫ\2015\1 полугодие 2015 года\"/>
    </mc:Choice>
  </mc:AlternateContent>
  <bookViews>
    <workbookView xWindow="420" yWindow="105" windowWidth="13950" windowHeight="8850" tabRatio="799"/>
  </bookViews>
  <sheets>
    <sheet name="исполнение функц " sheetId="22" r:id="rId1"/>
  </sheets>
  <definedNames>
    <definedName name="_Date_">#REF!</definedName>
    <definedName name="_Otchet_Period_Source__AT_ObjectName">#REF!</definedName>
    <definedName name="_xlnm._FilterDatabase" localSheetId="0" hidden="1">'исполнение функц '!$A$7:$F$53</definedName>
    <definedName name="_xlnm.Print_Titles" localSheetId="0">'исполнение функц '!$6:$7</definedName>
    <definedName name="_xlnm.Print_Area" localSheetId="0">'исполнение функц '!$A$1:$F$53</definedName>
  </definedNames>
  <calcPr calcId="152511"/>
</workbook>
</file>

<file path=xl/calcChain.xml><?xml version="1.0" encoding="utf-8"?>
<calcChain xmlns="http://schemas.openxmlformats.org/spreadsheetml/2006/main">
  <c r="D8" i="22" l="1"/>
  <c r="F52" i="22"/>
  <c r="F51" i="22"/>
  <c r="F49" i="22"/>
  <c r="F48" i="22"/>
  <c r="D47" i="22"/>
  <c r="E47" i="22"/>
  <c r="F47" i="22" s="1"/>
  <c r="F46" i="22"/>
  <c r="F45" i="22"/>
  <c r="F44" i="22"/>
  <c r="F43" i="22"/>
  <c r="F41" i="22"/>
  <c r="F40" i="22"/>
  <c r="F38" i="22"/>
  <c r="F37" i="22"/>
  <c r="F36" i="22"/>
  <c r="F35" i="22"/>
  <c r="F33" i="22"/>
  <c r="F31" i="22"/>
  <c r="F30" i="22"/>
  <c r="F29" i="22"/>
  <c r="F27" i="22"/>
  <c r="F26" i="22"/>
  <c r="F25" i="22"/>
  <c r="F24" i="22"/>
  <c r="F23" i="22"/>
  <c r="F22" i="22"/>
  <c r="F20" i="22"/>
  <c r="F19" i="22"/>
  <c r="F18" i="22"/>
  <c r="F16" i="22"/>
  <c r="D15" i="22"/>
  <c r="E15" i="22"/>
  <c r="F14" i="22"/>
  <c r="F13" i="22"/>
  <c r="F12" i="22"/>
  <c r="F10" i="22"/>
  <c r="F9" i="22"/>
  <c r="E8" i="22"/>
  <c r="F8" i="22" s="1"/>
  <c r="E17" i="22"/>
  <c r="F17" i="22"/>
  <c r="D17" i="22"/>
  <c r="E21" i="22"/>
  <c r="D21" i="22"/>
  <c r="E28" i="22"/>
  <c r="F28" i="22" s="1"/>
  <c r="D28" i="22"/>
  <c r="E34" i="22"/>
  <c r="D34" i="22"/>
  <c r="E39" i="22"/>
  <c r="F39" i="22" s="1"/>
  <c r="D39" i="22"/>
  <c r="E42" i="22"/>
  <c r="D42" i="22"/>
  <c r="E50" i="22"/>
  <c r="F50" i="22" s="1"/>
  <c r="D50" i="22"/>
  <c r="E32" i="22"/>
  <c r="D32" i="22"/>
  <c r="F11" i="22"/>
  <c r="F15" i="22"/>
  <c r="F34" i="22"/>
  <c r="F32" i="22"/>
  <c r="F42" i="22"/>
  <c r="D53" i="22"/>
  <c r="F21" i="22"/>
  <c r="E53" i="22" l="1"/>
  <c r="F53" i="22" s="1"/>
</calcChain>
</file>

<file path=xl/sharedStrings.xml><?xml version="1.0" encoding="utf-8"?>
<sst xmlns="http://schemas.openxmlformats.org/spreadsheetml/2006/main" count="58" uniqueCount="58">
  <si>
    <t>% исполнения</t>
  </si>
  <si>
    <t>Сельское хозяйство и рыболовство</t>
  </si>
  <si>
    <t>Транспорт</t>
  </si>
  <si>
    <t>Другие вопросы в области национальной экономики</t>
  </si>
  <si>
    <t>Жилищное хозяйство</t>
  </si>
  <si>
    <t>Другие вопросы в области социальной политики</t>
  </si>
  <si>
    <t>Массовый спорт</t>
  </si>
  <si>
    <t>Связь и информатика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</si>
  <si>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</si>
  <si>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</si>
  <si>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Мобилизационная и вневойсковая подготовка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</si>
  <si>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</si>
  <si>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</si>
  <si>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Другие общегосударственные вопросы</t>
  </si>
  <si>
    <t>Общеэкономические вопросы</t>
  </si>
  <si>
    <t>Социальное обеспечение населения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</si>
  <si>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</si>
  <si>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</si>
  <si>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</si>
  <si>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</si>
  <si>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Пенсионное обеспечение</t>
  </si>
  <si>
    <t>Коммунальное хозяйство</t>
  </si>
  <si>
    <t>Благоустройство</t>
  </si>
  <si>
    <t>Другие вопросы в области охраны окружающей среды</t>
  </si>
  <si>
    <t>Дошкольное образование</t>
  </si>
  <si>
    <t xml:space="preserve">Программа "Содействие развитию жилищного строительства на 2012, 2013 годы и на период до 2015 года в городе Пыть - Яхе" </t>
  </si>
  <si>
    <t>Другие вопросы в области физической культуры и спорта</t>
  </si>
  <si>
    <t>Телевидение и радиовещание</t>
  </si>
  <si>
    <t>Периодическая печать и издательства</t>
  </si>
  <si>
    <t>Общее образование</t>
  </si>
  <si>
    <t>Наименование</t>
  </si>
  <si>
    <t>Функционирование высшего должностного лица субъекта Российской Федерации и муниципального образования</t>
  </si>
  <si>
    <t>Рз.</t>
  </si>
  <si>
    <t>Прз.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</si>
  <si>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</si>
  <si>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</si>
  <si>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</si>
  <si>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</si>
  <si>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</si>
  <si>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</si>
  <si>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</si>
  <si>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</si>
  <si>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</si>
  <si>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</si>
  <si>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СРЕДСТВА МАССОВОЙ ИНФОРМАЦИИ</t>
  </si>
  <si>
    <t>ВСЕГО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</si>
  <si>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</si>
  <si>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Охрана семьи и детства</t>
  </si>
  <si>
    <t>Дорожное хозяйство (дорожные фонды)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</si>
  <si>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</si>
  <si>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национальной безопасности и правоохранительной деятельности</t>
  </si>
  <si>
    <t>(рубли)</t>
  </si>
  <si>
    <t>Уточненный план на 2015 год</t>
  </si>
  <si>
    <t>Приложение № 3</t>
  </si>
  <si>
    <t xml:space="preserve">к распоряжению администрации города </t>
  </si>
  <si>
    <t>Исполнено на 01.07.2015 г.</t>
  </si>
  <si>
    <t>Отчет об исполнении бюджета муниципального образования городской округ город Пыть-Ях за I полугодие 2015 года по разделам и подразделам классификации расходов бюджета</t>
  </si>
  <si>
    <t>от 25.08.2015 № 1671-ра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</si>
</sst>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_р_._-;\-* #,##0_р_._-;_-* &quot;-&quot;_р_._-;_-@_-"/>
    <numFmt numFmtId="43" formatCode="_-* #,##0.00_р_._-;\-* #,##0.00_р_._-;_-* &quot;-&quot;??_р_._-;_-@_-"/>
    <numFmt numFmtId="164" formatCode="0000"/>
    <numFmt numFmtId="165" formatCode="00;;"/>
    <numFmt numFmtId="166" formatCode="#,##0.00;[Red]\-#,##0.00;0.00"/>
    <numFmt numFmtId="167" formatCode="#,##0.0"/>
    <numFmt numFmtId="168" formatCode="0.0"/>
    <numFmt numFmtId="169" formatCode="#,##0.00_ ;\-#,##0.00\ "/>
    <numFmt numFmtId="170" formatCode="#,##0.0_ ;\-#,##0.0\ "/>
  </numFmts>
  <fonts count="32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Helv"/>
    </font>
    <font>
      <sz val="8"/>
      <name val="Arial"/>
      <family val="2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0"/>
      <name val="Arial"/>
      <family val="2"/>
      <charset val="204"/>
    </font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9">
    <xf numFmtId="0" fontId="0" fillId="0" borderId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10" borderId="0" applyNumberFormat="0" applyBorder="0" applyAlignment="0" applyProtection="0"/>
    <xf numFmtId="0" fontId="5" fillId="4" borderId="1" applyNumberFormat="0" applyAlignment="0" applyProtection="0"/>
    <xf numFmtId="0" fontId="6" fillId="11" borderId="2" applyNumberFormat="0" applyAlignment="0" applyProtection="0"/>
    <xf numFmtId="0" fontId="7" fillId="11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12" borderId="7" applyNumberFormat="0" applyAlignment="0" applyProtection="0"/>
    <xf numFmtId="0" fontId="13" fillId="0" borderId="0" applyNumberFormat="0" applyFill="0" applyBorder="0" applyAlignment="0" applyProtection="0"/>
    <xf numFmtId="0" fontId="14" fillId="13" borderId="0" applyNumberFormat="0" applyBorder="0" applyAlignment="0" applyProtection="0"/>
    <xf numFmtId="0" fontId="21" fillId="0" borderId="0"/>
    <xf numFmtId="0" fontId="3" fillId="0" borderId="0"/>
    <xf numFmtId="0" fontId="28" fillId="0" borderId="0"/>
    <xf numFmtId="0" fontId="29" fillId="0" borderId="0"/>
    <xf numFmtId="0" fontId="30" fillId="0" borderId="0"/>
    <xf numFmtId="0" fontId="31" fillId="0" borderId="0"/>
    <xf numFmtId="0" fontId="1" fillId="0" borderId="0"/>
    <xf numFmtId="0" fontId="2" fillId="0" borderId="0"/>
    <xf numFmtId="0" fontId="28" fillId="0" borderId="0"/>
    <xf numFmtId="0" fontId="21" fillId="0" borderId="0"/>
    <xf numFmtId="0" fontId="21" fillId="0" borderId="0"/>
    <xf numFmtId="0" fontId="1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14" borderId="8" applyNumberFormat="0" applyFont="0" applyAlignment="0" applyProtection="0"/>
    <xf numFmtId="0" fontId="17" fillId="0" borderId="9" applyNumberFormat="0" applyFill="0" applyAlignment="0" applyProtection="0"/>
    <xf numFmtId="0" fontId="24" fillId="0" borderId="0"/>
    <xf numFmtId="0" fontId="18" fillId="0" borderId="0" applyNumberForma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9" fillId="3" borderId="0" applyNumberFormat="0" applyBorder="0" applyAlignment="0" applyProtection="0"/>
  </cellStyleXfs>
  <cellXfs count="35">
    <xf numFmtId="0" fontId="0" fillId="0" borderId="0" xfId="0"/>
    <xf numFmtId="170" fontId="20" fillId="0" borderId="10" xfId="29" applyNumberFormat="1" applyFont="1" applyFill="1" applyBorder="1" applyAlignment="1">
      <alignment horizontal="right" wrapText="1"/>
    </xf>
    <xf numFmtId="169" fontId="23" fillId="0" borderId="11" xfId="29" applyNumberFormat="1" applyFont="1" applyFill="1" applyBorder="1" applyAlignment="1">
      <alignment horizontal="right" wrapText="1"/>
    </xf>
    <xf numFmtId="166" fontId="23" fillId="15" borderId="11" xfId="27" applyNumberFormat="1" applyFont="1" applyFill="1" applyBorder="1" applyAlignment="1" applyProtection="1">
      <protection hidden="1"/>
    </xf>
    <xf numFmtId="169" fontId="23" fillId="0" borderId="11" xfId="24" applyNumberFormat="1" applyFont="1" applyFill="1" applyBorder="1" applyAlignment="1">
      <alignment horizontal="right" wrapText="1"/>
    </xf>
    <xf numFmtId="49" fontId="23" fillId="0" borderId="0" xfId="29" applyNumberFormat="1" applyFont="1" applyFill="1" applyBorder="1" applyAlignment="1">
      <alignment wrapText="1"/>
    </xf>
    <xf numFmtId="0" fontId="23" fillId="0" borderId="11" xfId="0" applyFont="1" applyFill="1" applyBorder="1" applyAlignment="1">
      <alignment horizontal="center" vertical="center" wrapText="1"/>
    </xf>
    <xf numFmtId="170" fontId="23" fillId="0" borderId="0" xfId="29" applyNumberFormat="1" applyFont="1" applyFill="1" applyAlignment="1">
      <alignment wrapText="1"/>
    </xf>
    <xf numFmtId="49" fontId="23" fillId="0" borderId="0" xfId="29" applyNumberFormat="1" applyFont="1" applyFill="1" applyAlignment="1">
      <alignment horizontal="centerContinuous" wrapText="1"/>
    </xf>
    <xf numFmtId="0" fontId="23" fillId="0" borderId="11" xfId="27" applyNumberFormat="1" applyFont="1" applyFill="1" applyBorder="1" applyAlignment="1" applyProtection="1">
      <alignment horizontal="center" vertical="center"/>
      <protection hidden="1"/>
    </xf>
    <xf numFmtId="167" fontId="23" fillId="0" borderId="11" xfId="28" applyNumberFormat="1" applyFont="1" applyFill="1" applyBorder="1" applyAlignment="1">
      <alignment horizontal="center" vertical="center" wrapText="1"/>
    </xf>
    <xf numFmtId="0" fontId="23" fillId="0" borderId="0" xfId="29" applyNumberFormat="1" applyFont="1" applyFill="1" applyAlignment="1">
      <alignment wrapText="1"/>
    </xf>
    <xf numFmtId="0" fontId="23" fillId="0" borderId="11" xfId="27" applyNumberFormat="1" applyFont="1" applyFill="1" applyBorder="1" applyAlignment="1" applyProtection="1">
      <alignment horizontal="center" vertical="center" wrapText="1"/>
      <protection hidden="1"/>
    </xf>
    <xf numFmtId="0" fontId="22" fillId="0" borderId="0" xfId="29" applyNumberFormat="1" applyFont="1" applyFill="1" applyAlignment="1">
      <alignment horizontal="center" vertical="center" wrapText="1"/>
    </xf>
    <xf numFmtId="164" fontId="23" fillId="0" borderId="11" xfId="27" applyNumberFormat="1" applyFont="1" applyFill="1" applyBorder="1" applyAlignment="1" applyProtection="1">
      <alignment wrapText="1"/>
      <protection hidden="1"/>
    </xf>
    <xf numFmtId="165" fontId="23" fillId="0" borderId="11" xfId="27" applyNumberFormat="1" applyFont="1" applyFill="1" applyBorder="1" applyAlignment="1" applyProtection="1">
      <alignment horizontal="right"/>
      <protection hidden="1"/>
    </xf>
    <xf numFmtId="170" fontId="23" fillId="0" borderId="0" xfId="29" applyNumberFormat="1" applyFont="1" applyFill="1" applyBorder="1" applyAlignment="1">
      <alignment wrapText="1"/>
    </xf>
    <xf numFmtId="170" fontId="22" fillId="0" borderId="0" xfId="29" applyNumberFormat="1" applyFont="1" applyFill="1" applyAlignment="1">
      <alignment wrapText="1"/>
    </xf>
    <xf numFmtId="170" fontId="22" fillId="0" borderId="0" xfId="29" applyNumberFormat="1" applyFont="1" applyFill="1" applyBorder="1" applyAlignment="1">
      <alignment wrapText="1"/>
    </xf>
    <xf numFmtId="170" fontId="23" fillId="0" borderId="0" xfId="24" applyNumberFormat="1" applyFont="1" applyFill="1" applyBorder="1" applyAlignment="1">
      <alignment wrapText="1"/>
    </xf>
    <xf numFmtId="170" fontId="23" fillId="0" borderId="0" xfId="24" applyNumberFormat="1" applyFont="1" applyFill="1" applyAlignment="1">
      <alignment wrapText="1"/>
    </xf>
    <xf numFmtId="169" fontId="23" fillId="0" borderId="0" xfId="29" applyNumberFormat="1" applyFont="1" applyFill="1" applyBorder="1" applyAlignment="1">
      <alignment wrapText="1"/>
    </xf>
    <xf numFmtId="170" fontId="20" fillId="0" borderId="0" xfId="29" applyNumberFormat="1" applyFont="1" applyFill="1" applyBorder="1" applyAlignment="1">
      <alignment wrapText="1"/>
    </xf>
    <xf numFmtId="49" fontId="20" fillId="0" borderId="0" xfId="29" applyNumberFormat="1" applyFont="1" applyFill="1" applyBorder="1" applyAlignment="1">
      <alignment wrapText="1"/>
    </xf>
    <xf numFmtId="170" fontId="20" fillId="0" borderId="0" xfId="29" applyNumberFormat="1" applyFont="1" applyFill="1" applyAlignment="1">
      <alignment wrapText="1"/>
    </xf>
    <xf numFmtId="166" fontId="23" fillId="15" borderId="11" xfId="26" applyNumberFormat="1" applyFont="1" applyFill="1" applyBorder="1" applyAlignment="1" applyProtection="1">
      <protection hidden="1"/>
    </xf>
    <xf numFmtId="166" fontId="23" fillId="0" borderId="11" xfId="26" applyNumberFormat="1" applyFont="1" applyFill="1" applyBorder="1" applyAlignment="1" applyProtection="1">
      <protection hidden="1"/>
    </xf>
    <xf numFmtId="0" fontId="23" fillId="0" borderId="11" xfId="27" applyNumberFormat="1" applyFont="1" applyFill="1" applyBorder="1" applyAlignment="1" applyProtection="1">
      <protection hidden="1"/>
    </xf>
    <xf numFmtId="170" fontId="26" fillId="0" borderId="0" xfId="29" applyNumberFormat="1" applyFont="1" applyFill="1" applyAlignment="1">
      <alignment horizontal="center" wrapText="1"/>
    </xf>
    <xf numFmtId="0" fontId="27" fillId="0" borderId="0" xfId="0" applyFont="1" applyAlignment="1">
      <alignment wrapText="1"/>
    </xf>
    <xf numFmtId="168" fontId="20" fillId="0" borderId="0" xfId="28" applyNumberFormat="1" applyFont="1" applyFill="1" applyAlignment="1">
      <alignment horizontal="right"/>
    </xf>
    <xf numFmtId="0" fontId="0" fillId="0" borderId="0" xfId="0" applyAlignment="1"/>
    <xf numFmtId="0" fontId="20" fillId="0" borderId="0" xfId="25" applyFont="1" applyFill="1" applyAlignment="1">
      <alignment horizontal="right"/>
    </xf>
    <xf numFmtId="0" fontId="20" fillId="0" borderId="0" xfId="25" applyFont="1" applyFill="1" applyAlignment="1">
      <alignment horizontal="right" vertical="center" wrapText="1"/>
    </xf>
    <xf numFmtId="0" fontId="0" fillId="0" borderId="0" xfId="0" applyAlignment="1">
      <alignment wrapText="1"/>
    </xf>
  </cellXfs>
  <cellStyles count="39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Обычный 2 2" xfId="19"/>
    <cellStyle name="Обычный 2 3" xfId="20"/>
    <cellStyle name="Обычный 2 4" xfId="21"/>
    <cellStyle name="Обычный 3" xfId="22"/>
    <cellStyle name="Обычный 4" xfId="23"/>
    <cellStyle name="Обычный_blank консолидированного бюджета 2008 г." xfId="24"/>
    <cellStyle name="Обычный_tmp" xfId="25"/>
    <cellStyle name="Обычный_tmp_исполнение функц _1" xfId="26"/>
    <cellStyle name="Обычный_tmp_Отчет по исполнению бюджета на 01.01.2014 года" xfId="27"/>
    <cellStyle name="Обычный_Tmp2" xfId="28"/>
    <cellStyle name="Обычный_Прогноз бюджета на 2009-2011г. по функциональной структуре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Стиль 1" xfId="34"/>
    <cellStyle name="Текст предупреждения" xfId="35" builtinId="11" customBuiltin="1"/>
    <cellStyle name="Тысячи [0]_Лист1" xfId="36"/>
    <cellStyle name="Тысячи_Лист1" xfId="37"/>
    <cellStyle name="Хороший" xfId="38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45"/>
  <sheetViews>
    <sheetView tabSelected="1" zoomScale="75" zoomScaleNormal="75" zoomScaleSheetLayoutView="75" workbookViewId="0">
      <selection activeCell="J12" sqref="J12"/>
    </sheetView>
  </sheetViews>
  <sheetFormatPr defaultColWidth="9.28515625" defaultRowHeight="16.5" x14ac:dyDescent="0.25"/>
  <cols>
    <col min="1" max="1" width="67.7109375" style="16" customWidth="1"/>
    <col min="2" max="3" width="6.5703125" style="5" customWidth="1"/>
    <col min="4" max="5" width="20.28515625" style="16" customWidth="1"/>
    <col min="6" max="6" width="15.28515625" style="16" customWidth="1"/>
    <col min="7" max="16384" width="9.28515625" style="16"/>
  </cols>
  <sheetData>
    <row r="1" spans="1:6" s="22" customFormat="1" ht="15.75" x14ac:dyDescent="0.25">
      <c r="B1" s="23"/>
      <c r="C1" s="23"/>
      <c r="D1" s="30" t="s">
        <v>53</v>
      </c>
      <c r="E1" s="31"/>
      <c r="F1" s="31"/>
    </row>
    <row r="2" spans="1:6" s="22" customFormat="1" ht="15.75" x14ac:dyDescent="0.25">
      <c r="B2" s="23"/>
      <c r="C2" s="23"/>
      <c r="D2" s="32" t="s">
        <v>54</v>
      </c>
      <c r="E2" s="31"/>
      <c r="F2" s="31"/>
    </row>
    <row r="3" spans="1:6" s="22" customFormat="1" ht="15.75" x14ac:dyDescent="0.25">
      <c r="B3" s="23"/>
      <c r="C3" s="23"/>
      <c r="D3" s="33" t="s">
        <v>57</v>
      </c>
      <c r="E3" s="34"/>
      <c r="F3" s="34"/>
    </row>
    <row r="4" spans="1:6" s="24" customFormat="1" ht="66" customHeight="1" x14ac:dyDescent="0.3">
      <c r="A4" s="28" t="s">
        <v>56</v>
      </c>
      <c r="B4" s="28"/>
      <c r="C4" s="28"/>
      <c r="D4" s="28"/>
      <c r="E4" s="29"/>
      <c r="F4" s="29"/>
    </row>
    <row r="5" spans="1:6" s="7" customFormat="1" x14ac:dyDescent="0.25">
      <c r="B5" s="8"/>
      <c r="C5" s="8"/>
      <c r="F5" s="1" t="s">
        <v>51</v>
      </c>
    </row>
    <row r="6" spans="1:6" s="11" customFormat="1" ht="48.75" customHeight="1" x14ac:dyDescent="0.25">
      <c r="A6" s="9" t="s">
        <v>30</v>
      </c>
      <c r="B6" s="12" t="s">
        <v>32</v>
      </c>
      <c r="C6" s="12" t="s">
        <v>33</v>
      </c>
      <c r="D6" s="6" t="s">
        <v>52</v>
      </c>
      <c r="E6" s="6" t="s">
        <v>55</v>
      </c>
      <c r="F6" s="10" t="s">
        <v>0</v>
      </c>
    </row>
    <row r="7" spans="1:6" s="13" customFormat="1" x14ac:dyDescent="0.2">
      <c r="A7" s="9">
        <v>1</v>
      </c>
      <c r="B7" s="12">
        <v>2</v>
      </c>
      <c r="C7" s="12">
        <v>3</v>
      </c>
      <c r="D7" s="9">
        <v>4</v>
      </c>
      <c r="E7" s="12">
        <v>5</v>
      </c>
      <c r="F7" s="12">
        <v>6</v>
      </c>
    </row>
    <row r="8" spans="1:6" x14ac:dyDescent="0.25">
      <c r="A8" s="14" t="s">
        <v>34</v>
      </c>
      <c r="B8" s="15">
        <v>1</v>
      </c>
      <c r="C8" s="15">
        <v>0</v>
      </c>
      <c r="D8" s="2">
        <f>SUM(D9:D14)</f>
        <v>304153800</v>
      </c>
      <c r="E8" s="2">
        <f>SUM(E9:E14)</f>
        <v>150415499.27000001</v>
      </c>
      <c r="F8" s="2">
        <f t="shared" ref="F8:F53" si="0">E8/D8*100</f>
        <v>49.453762954794584</v>
      </c>
    </row>
    <row r="9" spans="1:6" s="17" customFormat="1" ht="33" x14ac:dyDescent="0.25">
      <c r="A9" s="14" t="s">
        <v>31</v>
      </c>
      <c r="B9" s="15">
        <v>1</v>
      </c>
      <c r="C9" s="15">
        <v>2</v>
      </c>
      <c r="D9" s="25">
        <v>3663800</v>
      </c>
      <c r="E9" s="26">
        <v>2716734.91</v>
      </c>
      <c r="F9" s="2">
        <f t="shared" si="0"/>
        <v>74.150742671543213</v>
      </c>
    </row>
    <row r="10" spans="1:6" s="17" customFormat="1" ht="49.5" x14ac:dyDescent="0.25">
      <c r="A10" s="14" t="s">
        <v>46</v>
      </c>
      <c r="B10" s="15">
        <v>1</v>
      </c>
      <c r="C10" s="15">
        <v>3</v>
      </c>
      <c r="D10" s="25">
        <v>21159958</v>
      </c>
      <c r="E10" s="26">
        <v>12123974.140000001</v>
      </c>
      <c r="F10" s="2">
        <f t="shared" si="0"/>
        <v>57.296777904757654</v>
      </c>
    </row>
    <row r="11" spans="1:6" s="17" customFormat="1" ht="49.5" x14ac:dyDescent="0.25">
      <c r="A11" s="14" t="s">
        <v>8</v>
      </c>
      <c r="B11" s="15">
        <v>1</v>
      </c>
      <c r="C11" s="15">
        <v>4</v>
      </c>
      <c r="D11" s="25">
        <v>151648209.59999999</v>
      </c>
      <c r="E11" s="26">
        <v>82485567.760000005</v>
      </c>
      <c r="F11" s="2">
        <f t="shared" si="0"/>
        <v>54.392707950572472</v>
      </c>
    </row>
    <row r="12" spans="1:6" s="17" customFormat="1" ht="49.5" x14ac:dyDescent="0.25">
      <c r="A12" s="14" t="s">
        <v>49</v>
      </c>
      <c r="B12" s="15">
        <v>1</v>
      </c>
      <c r="C12" s="15">
        <v>6</v>
      </c>
      <c r="D12" s="25">
        <v>25927494</v>
      </c>
      <c r="E12" s="26">
        <v>14721020.359999999</v>
      </c>
      <c r="F12" s="2">
        <f t="shared" si="0"/>
        <v>56.77764445726995</v>
      </c>
    </row>
    <row r="13" spans="1:6" s="17" customFormat="1" x14ac:dyDescent="0.25">
      <c r="A13" s="14" t="s">
        <v>9</v>
      </c>
      <c r="B13" s="15">
        <v>1</v>
      </c>
      <c r="C13" s="15">
        <v>11</v>
      </c>
      <c r="D13" s="25">
        <v>1000000</v>
      </c>
      <c r="E13" s="26">
        <v>0</v>
      </c>
      <c r="F13" s="2">
        <f t="shared" si="0"/>
        <v>0</v>
      </c>
    </row>
    <row r="14" spans="1:6" s="17" customFormat="1" x14ac:dyDescent="0.25">
      <c r="A14" s="14" t="s">
        <v>13</v>
      </c>
      <c r="B14" s="15">
        <v>1</v>
      </c>
      <c r="C14" s="15">
        <v>13</v>
      </c>
      <c r="D14" s="25">
        <v>100754338.40000001</v>
      </c>
      <c r="E14" s="26">
        <v>38368202.100000001</v>
      </c>
      <c r="F14" s="2">
        <f t="shared" si="0"/>
        <v>38.08094292443888</v>
      </c>
    </row>
    <row r="15" spans="1:6" s="7" customFormat="1" x14ac:dyDescent="0.25">
      <c r="A15" s="14" t="s">
        <v>35</v>
      </c>
      <c r="B15" s="15">
        <v>2</v>
      </c>
      <c r="C15" s="15">
        <v>0</v>
      </c>
      <c r="D15" s="2">
        <f>D16</f>
        <v>5031100</v>
      </c>
      <c r="E15" s="2">
        <f>E16</f>
        <v>2791879.23</v>
      </c>
      <c r="F15" s="2">
        <f t="shared" si="0"/>
        <v>55.492421736797127</v>
      </c>
    </row>
    <row r="16" spans="1:6" s="7" customFormat="1" x14ac:dyDescent="0.25">
      <c r="A16" s="14" t="s">
        <v>10</v>
      </c>
      <c r="B16" s="15">
        <v>2</v>
      </c>
      <c r="C16" s="15">
        <v>3</v>
      </c>
      <c r="D16" s="25">
        <v>5031100</v>
      </c>
      <c r="E16" s="26">
        <v>2791879.23</v>
      </c>
      <c r="F16" s="2">
        <f t="shared" si="0"/>
        <v>55.492421736797127</v>
      </c>
    </row>
    <row r="17" spans="1:6" ht="33" x14ac:dyDescent="0.25">
      <c r="A17" s="14" t="s">
        <v>36</v>
      </c>
      <c r="B17" s="15">
        <v>3</v>
      </c>
      <c r="C17" s="15">
        <v>0</v>
      </c>
      <c r="D17" s="2">
        <f>SUM(D18:D20)</f>
        <v>32022514.879999999</v>
      </c>
      <c r="E17" s="2">
        <f>SUM(E18:E20)</f>
        <v>12628848.65</v>
      </c>
      <c r="F17" s="2">
        <f t="shared" si="0"/>
        <v>39.437404267981094</v>
      </c>
    </row>
    <row r="18" spans="1:6" x14ac:dyDescent="0.25">
      <c r="A18" s="14" t="s">
        <v>11</v>
      </c>
      <c r="B18" s="15">
        <v>3</v>
      </c>
      <c r="C18" s="15">
        <v>4</v>
      </c>
      <c r="D18" s="25">
        <v>5929700</v>
      </c>
      <c r="E18" s="26">
        <v>2624226.6</v>
      </c>
      <c r="F18" s="2">
        <f t="shared" si="0"/>
        <v>44.255638565188796</v>
      </c>
    </row>
    <row r="19" spans="1:6" ht="33" x14ac:dyDescent="0.25">
      <c r="A19" s="14" t="s">
        <v>12</v>
      </c>
      <c r="B19" s="15">
        <v>3</v>
      </c>
      <c r="C19" s="15">
        <v>9</v>
      </c>
      <c r="D19" s="25">
        <v>22946600</v>
      </c>
      <c r="E19" s="26">
        <v>9648622.0500000007</v>
      </c>
      <c r="F19" s="2">
        <f t="shared" si="0"/>
        <v>42.048155500161251</v>
      </c>
    </row>
    <row r="20" spans="1:6" s="18" customFormat="1" ht="33" x14ac:dyDescent="0.25">
      <c r="A20" s="14" t="s">
        <v>50</v>
      </c>
      <c r="B20" s="15">
        <v>3</v>
      </c>
      <c r="C20" s="15">
        <v>14</v>
      </c>
      <c r="D20" s="25">
        <v>3146214.88</v>
      </c>
      <c r="E20" s="26">
        <v>356000</v>
      </c>
      <c r="F20" s="2">
        <f t="shared" si="0"/>
        <v>11.315183913948053</v>
      </c>
    </row>
    <row r="21" spans="1:6" s="18" customFormat="1" x14ac:dyDescent="0.25">
      <c r="A21" s="14" t="s">
        <v>37</v>
      </c>
      <c r="B21" s="15">
        <v>4</v>
      </c>
      <c r="C21" s="15">
        <v>0</v>
      </c>
      <c r="D21" s="2">
        <f>SUM(D22:D27)</f>
        <v>228525480</v>
      </c>
      <c r="E21" s="2">
        <f>SUM(E22:E27)</f>
        <v>107876682.61</v>
      </c>
      <c r="F21" s="2">
        <f t="shared" si="0"/>
        <v>47.205538135178628</v>
      </c>
    </row>
    <row r="22" spans="1:6" s="18" customFormat="1" x14ac:dyDescent="0.25">
      <c r="A22" s="14" t="s">
        <v>14</v>
      </c>
      <c r="B22" s="15">
        <v>4</v>
      </c>
      <c r="C22" s="15">
        <v>1</v>
      </c>
      <c r="D22" s="25">
        <v>605380</v>
      </c>
      <c r="E22" s="26">
        <v>113074.51</v>
      </c>
      <c r="F22" s="2">
        <f t="shared" si="0"/>
        <v>18.678269847038223</v>
      </c>
    </row>
    <row r="23" spans="1:6" x14ac:dyDescent="0.25">
      <c r="A23" s="14" t="s">
        <v>1</v>
      </c>
      <c r="B23" s="15">
        <v>4</v>
      </c>
      <c r="C23" s="15">
        <v>5</v>
      </c>
      <c r="D23" s="25">
        <v>12555000</v>
      </c>
      <c r="E23" s="26">
        <v>11347639.300000001</v>
      </c>
      <c r="F23" s="2">
        <f t="shared" si="0"/>
        <v>90.383427319792915</v>
      </c>
    </row>
    <row r="24" spans="1:6" x14ac:dyDescent="0.25">
      <c r="A24" s="14" t="s">
        <v>2</v>
      </c>
      <c r="B24" s="15">
        <v>4</v>
      </c>
      <c r="C24" s="15">
        <v>8</v>
      </c>
      <c r="D24" s="25">
        <v>58983000</v>
      </c>
      <c r="E24" s="26">
        <v>42546000</v>
      </c>
      <c r="F24" s="2">
        <f t="shared" si="0"/>
        <v>72.132648390214129</v>
      </c>
    </row>
    <row r="25" spans="1:6" x14ac:dyDescent="0.25">
      <c r="A25" s="14" t="s">
        <v>48</v>
      </c>
      <c r="B25" s="15">
        <v>4</v>
      </c>
      <c r="C25" s="15">
        <v>9</v>
      </c>
      <c r="D25" s="25">
        <v>91158600</v>
      </c>
      <c r="E25" s="26">
        <v>22494770.82</v>
      </c>
      <c r="F25" s="2">
        <f t="shared" si="0"/>
        <v>24.676520723223042</v>
      </c>
    </row>
    <row r="26" spans="1:6" x14ac:dyDescent="0.25">
      <c r="A26" s="14" t="s">
        <v>7</v>
      </c>
      <c r="B26" s="15">
        <v>4</v>
      </c>
      <c r="C26" s="15">
        <v>10</v>
      </c>
      <c r="D26" s="25">
        <v>9060800</v>
      </c>
      <c r="E26" s="26">
        <v>2706038.75</v>
      </c>
      <c r="F26" s="2">
        <f t="shared" si="0"/>
        <v>29.865340256930956</v>
      </c>
    </row>
    <row r="27" spans="1:6" x14ac:dyDescent="0.25">
      <c r="A27" s="14" t="s">
        <v>3</v>
      </c>
      <c r="B27" s="15">
        <v>4</v>
      </c>
      <c r="C27" s="15">
        <v>12</v>
      </c>
      <c r="D27" s="25">
        <v>56162700</v>
      </c>
      <c r="E27" s="26">
        <v>28669159.23</v>
      </c>
      <c r="F27" s="2">
        <f t="shared" si="0"/>
        <v>51.046618538638633</v>
      </c>
    </row>
    <row r="28" spans="1:6" x14ac:dyDescent="0.25">
      <c r="A28" s="14" t="s">
        <v>38</v>
      </c>
      <c r="B28" s="15">
        <v>5</v>
      </c>
      <c r="C28" s="15">
        <v>0</v>
      </c>
      <c r="D28" s="2">
        <f>SUM(D29:D31)</f>
        <v>389450802.71000004</v>
      </c>
      <c r="E28" s="2">
        <f>SUM(E29:E31)</f>
        <v>231801205.18000001</v>
      </c>
      <c r="F28" s="2">
        <f t="shared" si="0"/>
        <v>59.520022443658448</v>
      </c>
    </row>
    <row r="29" spans="1:6" x14ac:dyDescent="0.25">
      <c r="A29" s="14" t="s">
        <v>4</v>
      </c>
      <c r="B29" s="15">
        <v>5</v>
      </c>
      <c r="C29" s="15">
        <v>1</v>
      </c>
      <c r="D29" s="25">
        <v>233040981.71000001</v>
      </c>
      <c r="E29" s="26">
        <v>147197641.00999999</v>
      </c>
      <c r="F29" s="2">
        <f t="shared" si="0"/>
        <v>63.16384351365938</v>
      </c>
    </row>
    <row r="30" spans="1:6" x14ac:dyDescent="0.25">
      <c r="A30" s="14" t="s">
        <v>21</v>
      </c>
      <c r="B30" s="15">
        <v>5</v>
      </c>
      <c r="C30" s="15">
        <v>2</v>
      </c>
      <c r="D30" s="25">
        <v>76263821</v>
      </c>
      <c r="E30" s="26">
        <v>57264130.670000002</v>
      </c>
      <c r="F30" s="2">
        <f t="shared" si="0"/>
        <v>75.086889063688531</v>
      </c>
    </row>
    <row r="31" spans="1:6" x14ac:dyDescent="0.25">
      <c r="A31" s="14" t="s">
        <v>22</v>
      </c>
      <c r="B31" s="15">
        <v>5</v>
      </c>
      <c r="C31" s="15">
        <v>3</v>
      </c>
      <c r="D31" s="25">
        <v>80146000</v>
      </c>
      <c r="E31" s="26">
        <v>27339433.5</v>
      </c>
      <c r="F31" s="2">
        <f t="shared" si="0"/>
        <v>34.112037406732718</v>
      </c>
    </row>
    <row r="32" spans="1:6" x14ac:dyDescent="0.25">
      <c r="A32" s="14" t="s">
        <v>39</v>
      </c>
      <c r="B32" s="15">
        <v>6</v>
      </c>
      <c r="C32" s="15">
        <v>0</v>
      </c>
      <c r="D32" s="2">
        <f>D33</f>
        <v>1057000</v>
      </c>
      <c r="E32" s="2">
        <f>E33</f>
        <v>132000</v>
      </c>
      <c r="F32" s="2">
        <f t="shared" si="0"/>
        <v>12.488174077578051</v>
      </c>
    </row>
    <row r="33" spans="1:6" x14ac:dyDescent="0.25">
      <c r="A33" s="14" t="s">
        <v>23</v>
      </c>
      <c r="B33" s="15">
        <v>6</v>
      </c>
      <c r="C33" s="15">
        <v>5</v>
      </c>
      <c r="D33" s="25">
        <v>1057000</v>
      </c>
      <c r="E33" s="26">
        <v>132000</v>
      </c>
      <c r="F33" s="2">
        <f t="shared" si="0"/>
        <v>12.488174077578051</v>
      </c>
    </row>
    <row r="34" spans="1:6" x14ac:dyDescent="0.25">
      <c r="A34" s="14" t="s">
        <v>40</v>
      </c>
      <c r="B34" s="15">
        <v>7</v>
      </c>
      <c r="C34" s="15">
        <v>0</v>
      </c>
      <c r="D34" s="4">
        <f>SUM(D35:D38)</f>
        <v>1467469192.98</v>
      </c>
      <c r="E34" s="4">
        <f>SUM(E35:E38)</f>
        <v>667446242.87000012</v>
      </c>
      <c r="F34" s="2">
        <f t="shared" si="0"/>
        <v>45.482811227853603</v>
      </c>
    </row>
    <row r="35" spans="1:6" x14ac:dyDescent="0.25">
      <c r="A35" s="14" t="s">
        <v>24</v>
      </c>
      <c r="B35" s="15">
        <v>7</v>
      </c>
      <c r="C35" s="15">
        <v>1</v>
      </c>
      <c r="D35" s="25">
        <v>465520100</v>
      </c>
      <c r="E35" s="26">
        <v>192904080.11000001</v>
      </c>
      <c r="F35" s="2">
        <f t="shared" si="0"/>
        <v>41.438399783382074</v>
      </c>
    </row>
    <row r="36" spans="1:6" s="19" customFormat="1" x14ac:dyDescent="0.25">
      <c r="A36" s="14" t="s">
        <v>29</v>
      </c>
      <c r="B36" s="15">
        <v>7</v>
      </c>
      <c r="C36" s="15">
        <v>2</v>
      </c>
      <c r="D36" s="25">
        <v>838981192.98000002</v>
      </c>
      <c r="E36" s="26">
        <v>407145319.80000001</v>
      </c>
      <c r="F36" s="2">
        <f t="shared" si="0"/>
        <v>48.528539519920528</v>
      </c>
    </row>
    <row r="37" spans="1:6" s="20" customFormat="1" x14ac:dyDescent="0.25">
      <c r="A37" s="14" t="s">
        <v>16</v>
      </c>
      <c r="B37" s="15">
        <v>7</v>
      </c>
      <c r="C37" s="15">
        <v>7</v>
      </c>
      <c r="D37" s="25">
        <v>99472600</v>
      </c>
      <c r="E37" s="26">
        <v>37229104.590000004</v>
      </c>
      <c r="F37" s="2">
        <f t="shared" si="0"/>
        <v>37.426491908324508</v>
      </c>
    </row>
    <row r="38" spans="1:6" s="20" customFormat="1" x14ac:dyDescent="0.25">
      <c r="A38" s="14" t="s">
        <v>17</v>
      </c>
      <c r="B38" s="15">
        <v>7</v>
      </c>
      <c r="C38" s="15">
        <v>9</v>
      </c>
      <c r="D38" s="25">
        <v>63495300</v>
      </c>
      <c r="E38" s="26">
        <v>30167738.370000001</v>
      </c>
      <c r="F38" s="2">
        <f t="shared" si="0"/>
        <v>47.511766020477111</v>
      </c>
    </row>
    <row r="39" spans="1:6" s="20" customFormat="1" x14ac:dyDescent="0.25">
      <c r="A39" s="14" t="s">
        <v>41</v>
      </c>
      <c r="B39" s="15">
        <v>8</v>
      </c>
      <c r="C39" s="15">
        <v>0</v>
      </c>
      <c r="D39" s="2">
        <f>SUM(D40:D41)</f>
        <v>186334136.02000001</v>
      </c>
      <c r="E39" s="2">
        <f>SUM(E40:E41)</f>
        <v>70747353.680000007</v>
      </c>
      <c r="F39" s="2">
        <f t="shared" si="0"/>
        <v>37.968004784913056</v>
      </c>
    </row>
    <row r="40" spans="1:6" s="20" customFormat="1" x14ac:dyDescent="0.25">
      <c r="A40" s="14" t="s">
        <v>18</v>
      </c>
      <c r="B40" s="15">
        <v>8</v>
      </c>
      <c r="C40" s="15">
        <v>1</v>
      </c>
      <c r="D40" s="25">
        <v>179083936.02000001</v>
      </c>
      <c r="E40" s="26">
        <v>67094464.670000002</v>
      </c>
      <c r="F40" s="2">
        <f t="shared" si="0"/>
        <v>37.465373031842972</v>
      </c>
    </row>
    <row r="41" spans="1:6" x14ac:dyDescent="0.25">
      <c r="A41" s="14" t="s">
        <v>19</v>
      </c>
      <c r="B41" s="15">
        <v>8</v>
      </c>
      <c r="C41" s="15">
        <v>4</v>
      </c>
      <c r="D41" s="25">
        <v>7250200</v>
      </c>
      <c r="E41" s="26">
        <v>3652889.01</v>
      </c>
      <c r="F41" s="2">
        <f t="shared" si="0"/>
        <v>50.38328611624506</v>
      </c>
    </row>
    <row r="42" spans="1:6" x14ac:dyDescent="0.25">
      <c r="A42" s="14" t="s">
        <v>42</v>
      </c>
      <c r="B42" s="15">
        <v>10</v>
      </c>
      <c r="C42" s="15">
        <v>0</v>
      </c>
      <c r="D42" s="3">
        <f>SUM(D43:D46)</f>
        <v>144301000</v>
      </c>
      <c r="E42" s="3">
        <f>SUM(E43:E46)</f>
        <v>72032972.170000002</v>
      </c>
      <c r="F42" s="2">
        <f t="shared" si="0"/>
        <v>49.918553696786574</v>
      </c>
    </row>
    <row r="43" spans="1:6" x14ac:dyDescent="0.25">
      <c r="A43" s="14" t="s">
        <v>20</v>
      </c>
      <c r="B43" s="15">
        <v>10</v>
      </c>
      <c r="C43" s="15">
        <v>1</v>
      </c>
      <c r="D43" s="25">
        <v>4638000</v>
      </c>
      <c r="E43" s="26">
        <v>1678816</v>
      </c>
      <c r="F43" s="2">
        <f t="shared" si="0"/>
        <v>36.196981457524799</v>
      </c>
    </row>
    <row r="44" spans="1:6" x14ac:dyDescent="0.25">
      <c r="A44" s="14" t="s">
        <v>15</v>
      </c>
      <c r="B44" s="15">
        <v>10</v>
      </c>
      <c r="C44" s="15">
        <v>3</v>
      </c>
      <c r="D44" s="25">
        <v>12396300</v>
      </c>
      <c r="E44" s="26">
        <v>5672952.5</v>
      </c>
      <c r="F44" s="2">
        <f t="shared" si="0"/>
        <v>45.763272105386285</v>
      </c>
    </row>
    <row r="45" spans="1:6" x14ac:dyDescent="0.25">
      <c r="A45" s="14" t="s">
        <v>47</v>
      </c>
      <c r="B45" s="15">
        <v>10</v>
      </c>
      <c r="C45" s="15">
        <v>4</v>
      </c>
      <c r="D45" s="25">
        <v>114091900</v>
      </c>
      <c r="E45" s="26">
        <v>61122148.950000003</v>
      </c>
      <c r="F45" s="2">
        <f t="shared" si="0"/>
        <v>53.57273298980909</v>
      </c>
    </row>
    <row r="46" spans="1:6" x14ac:dyDescent="0.25">
      <c r="A46" s="14" t="s">
        <v>5</v>
      </c>
      <c r="B46" s="15">
        <v>10</v>
      </c>
      <c r="C46" s="15">
        <v>6</v>
      </c>
      <c r="D46" s="25">
        <v>13174800</v>
      </c>
      <c r="E46" s="26">
        <v>3559054.72</v>
      </c>
      <c r="F46" s="2">
        <f t="shared" si="0"/>
        <v>27.014108145854209</v>
      </c>
    </row>
    <row r="47" spans="1:6" x14ac:dyDescent="0.25">
      <c r="A47" s="14" t="s">
        <v>43</v>
      </c>
      <c r="B47" s="15">
        <v>11</v>
      </c>
      <c r="C47" s="15">
        <v>0</v>
      </c>
      <c r="D47" s="3">
        <f>SUM(D48:D49)</f>
        <v>119336600</v>
      </c>
      <c r="E47" s="3">
        <f>SUM(E48:E49)</f>
        <v>13130056.99</v>
      </c>
      <c r="F47" s="2">
        <f t="shared" si="0"/>
        <v>11.002539866227126</v>
      </c>
    </row>
    <row r="48" spans="1:6" x14ac:dyDescent="0.25">
      <c r="A48" s="14" t="s">
        <v>6</v>
      </c>
      <c r="B48" s="15">
        <v>11</v>
      </c>
      <c r="C48" s="15">
        <v>2</v>
      </c>
      <c r="D48" s="25">
        <v>115511700</v>
      </c>
      <c r="E48" s="26">
        <v>10930877.42</v>
      </c>
      <c r="F48" s="2">
        <f t="shared" si="0"/>
        <v>9.4630045441284292</v>
      </c>
    </row>
    <row r="49" spans="1:6" x14ac:dyDescent="0.25">
      <c r="A49" s="14" t="s">
        <v>26</v>
      </c>
      <c r="B49" s="15">
        <v>11</v>
      </c>
      <c r="C49" s="15">
        <v>5</v>
      </c>
      <c r="D49" s="25">
        <v>3824900</v>
      </c>
      <c r="E49" s="26">
        <v>2199179.5699999998</v>
      </c>
      <c r="F49" s="2">
        <f t="shared" si="0"/>
        <v>57.496393892650786</v>
      </c>
    </row>
    <row r="50" spans="1:6" x14ac:dyDescent="0.25">
      <c r="A50" s="14" t="s">
        <v>44</v>
      </c>
      <c r="B50" s="15">
        <v>12</v>
      </c>
      <c r="C50" s="15">
        <v>0</v>
      </c>
      <c r="D50" s="3">
        <f>SUM(D51:D52)</f>
        <v>25741600</v>
      </c>
      <c r="E50" s="3">
        <f>SUM(E51:E52)</f>
        <v>12031022.299999999</v>
      </c>
      <c r="F50" s="2">
        <f t="shared" si="0"/>
        <v>46.737663160021128</v>
      </c>
    </row>
    <row r="51" spans="1:6" x14ac:dyDescent="0.25">
      <c r="A51" s="14" t="s">
        <v>27</v>
      </c>
      <c r="B51" s="15">
        <v>12</v>
      </c>
      <c r="C51" s="15">
        <v>1</v>
      </c>
      <c r="D51" s="25">
        <v>16664100</v>
      </c>
      <c r="E51" s="26">
        <v>8602585.6199999992</v>
      </c>
      <c r="F51" s="2">
        <f t="shared" si="0"/>
        <v>51.623463733414944</v>
      </c>
    </row>
    <row r="52" spans="1:6" x14ac:dyDescent="0.25">
      <c r="A52" s="14" t="s">
        <v>28</v>
      </c>
      <c r="B52" s="15">
        <v>12</v>
      </c>
      <c r="C52" s="15">
        <v>2</v>
      </c>
      <c r="D52" s="25">
        <v>9077500</v>
      </c>
      <c r="E52" s="26">
        <v>3428436.68</v>
      </c>
      <c r="F52" s="2">
        <f t="shared" si="0"/>
        <v>37.768512035252002</v>
      </c>
    </row>
    <row r="53" spans="1:6" x14ac:dyDescent="0.25">
      <c r="A53" s="27" t="s">
        <v>45</v>
      </c>
      <c r="B53" s="27"/>
      <c r="C53" s="27"/>
      <c r="D53" s="2">
        <f>D8+D15+D17+D21+D28+D32+D34+D39+D42+D47+D50</f>
        <v>2903423226.5900002</v>
      </c>
      <c r="E53" s="2">
        <f>E8+E15+E17+E21+E28+E32+E34+E39+E42+E47+E50</f>
        <v>1341033762.9500003</v>
      </c>
      <c r="F53" s="2">
        <f t="shared" si="0"/>
        <v>46.18802214808386</v>
      </c>
    </row>
    <row r="54" spans="1:6" s="18" customFormat="1" ht="29.45" customHeight="1" x14ac:dyDescent="0.25">
      <c r="A54" s="16"/>
      <c r="B54" s="5"/>
      <c r="C54" s="5"/>
      <c r="D54" s="16"/>
      <c r="E54" s="16"/>
      <c r="F54" s="16"/>
    </row>
    <row r="55" spans="1:6" ht="16.5" hidden="1" customHeight="1" x14ac:dyDescent="0.25">
      <c r="D55" s="21"/>
    </row>
    <row r="56" spans="1:6" ht="16.5" hidden="1" customHeight="1" x14ac:dyDescent="0.25"/>
    <row r="57" spans="1:6" s="18" customFormat="1" ht="28.15" customHeight="1" x14ac:dyDescent="0.25">
      <c r="A57" s="16"/>
      <c r="B57" s="5"/>
      <c r="C57" s="5"/>
      <c r="D57" s="16"/>
      <c r="E57" s="16"/>
      <c r="F57" s="16"/>
    </row>
    <row r="545" spans="2:2" ht="409.5" x14ac:dyDescent="0.25">
      <c r="B545" s="5" t="s">
        <v>25</v>
      </c>
    </row>
  </sheetData>
  <mergeCells count="5">
    <mergeCell ref="A53:C53"/>
    <mergeCell ref="A4:F4"/>
    <mergeCell ref="D1:F1"/>
    <mergeCell ref="D2:F2"/>
    <mergeCell ref="D3:F3"/>
  </mergeCells>
  <phoneticPr fontId="25" type="noConversion"/>
  <printOptions horizontalCentered="1"/>
  <pageMargins left="0.39370078740157483" right="0.39370078740157483" top="0.39370078740157483" bottom="0.39370078740157483" header="0.51181102362204722" footer="0.51181102362204722"/>
  <pageSetup paperSize="9" scale="71" fitToHeight="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исполнение функц </vt:lpstr>
      <vt:lpstr>'исполнение функц '!Заголовки_для_печати</vt:lpstr>
      <vt:lpstr>'исполнение функц '!Область_печати</vt:lpstr>
    </vt:vector>
  </TitlesOfParts>
  <Company>FKK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budget3</dc:creator>
  <cp:lastModifiedBy>MedvedevSM</cp:lastModifiedBy>
  <cp:lastPrinted>2015-08-10T04:01:36Z</cp:lastPrinted>
  <dcterms:created xsi:type="dcterms:W3CDTF">2013-06-27T09:53:53Z</dcterms:created>
  <dcterms:modified xsi:type="dcterms:W3CDTF">2015-08-28T06:13:22Z</dcterms:modified>
</cp:coreProperties>
</file>