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Бюджет 5\Отчетность\2016\"/>
    </mc:Choice>
  </mc:AlternateContent>
  <bookViews>
    <workbookView xWindow="450" yWindow="1335" windowWidth="20250" windowHeight="8430"/>
  </bookViews>
  <sheets>
    <sheet name="2016" sheetId="11" r:id="rId1"/>
  </sheets>
  <definedNames>
    <definedName name="_xlnm._FilterDatabase" localSheetId="0" hidden="1">'2016'!$B$5:$E$830</definedName>
    <definedName name="_xlnm.Print_Titles" localSheetId="0">'2016'!$4:$5</definedName>
  </definedNames>
  <calcPr calcId="152511"/>
</workbook>
</file>

<file path=xl/calcChain.xml><?xml version="1.0" encoding="utf-8"?>
<calcChain xmlns="http://schemas.openxmlformats.org/spreadsheetml/2006/main">
  <c r="F15" i="11" l="1"/>
  <c r="G8" i="11"/>
  <c r="G7" i="11" s="1"/>
  <c r="I830" i="11"/>
  <c r="H830" i="11"/>
  <c r="I829" i="11"/>
  <c r="H829" i="11"/>
  <c r="I828" i="11"/>
  <c r="H828" i="11"/>
  <c r="I827" i="11"/>
  <c r="H827" i="11"/>
  <c r="I826" i="11"/>
  <c r="H826" i="11"/>
  <c r="I825" i="11"/>
  <c r="H825" i="11"/>
  <c r="I824" i="11"/>
  <c r="H824" i="11"/>
  <c r="I823" i="11"/>
  <c r="H823" i="11"/>
  <c r="I822" i="11"/>
  <c r="H822" i="11"/>
  <c r="I821" i="11"/>
  <c r="H821" i="11"/>
  <c r="I820" i="11"/>
  <c r="H820" i="11"/>
  <c r="I819" i="11"/>
  <c r="H819" i="11"/>
  <c r="I818" i="11"/>
  <c r="H818" i="11"/>
  <c r="I817" i="11"/>
  <c r="H817" i="11"/>
  <c r="I816" i="11"/>
  <c r="H816" i="11"/>
  <c r="I815" i="11"/>
  <c r="H815" i="11"/>
  <c r="I814" i="11"/>
  <c r="H814" i="11"/>
  <c r="I813" i="11"/>
  <c r="H813" i="11"/>
  <c r="I812" i="11"/>
  <c r="H812" i="11"/>
  <c r="I811" i="11"/>
  <c r="H811" i="11"/>
  <c r="I810" i="11"/>
  <c r="H810" i="11"/>
  <c r="I809" i="11"/>
  <c r="H809" i="11"/>
  <c r="I808" i="11"/>
  <c r="H808" i="11"/>
  <c r="I807" i="11"/>
  <c r="H807" i="11"/>
  <c r="I806" i="11"/>
  <c r="H806" i="11"/>
  <c r="I805" i="11"/>
  <c r="H805" i="11"/>
  <c r="I804" i="11"/>
  <c r="H804" i="11"/>
  <c r="I803" i="11"/>
  <c r="H803" i="11"/>
  <c r="I802" i="11"/>
  <c r="H802" i="11"/>
  <c r="I801" i="11"/>
  <c r="H801" i="11"/>
  <c r="I800" i="11"/>
  <c r="H800" i="11"/>
  <c r="I799" i="11"/>
  <c r="H799" i="11"/>
  <c r="I798" i="11"/>
  <c r="H798" i="11"/>
  <c r="I797" i="11"/>
  <c r="H797" i="11"/>
  <c r="I796" i="11"/>
  <c r="H796" i="11"/>
  <c r="I795" i="11"/>
  <c r="H795" i="11"/>
  <c r="I794" i="11"/>
  <c r="H794" i="11"/>
  <c r="I793" i="11"/>
  <c r="H793" i="11"/>
  <c r="I792" i="11"/>
  <c r="H792" i="11"/>
  <c r="I791" i="11"/>
  <c r="H791" i="11"/>
  <c r="I790" i="11"/>
  <c r="H790" i="11"/>
  <c r="I789" i="11"/>
  <c r="H789" i="11"/>
  <c r="I788" i="11"/>
  <c r="H788" i="11"/>
  <c r="I787" i="11"/>
  <c r="H787" i="11"/>
  <c r="I786" i="11"/>
  <c r="H786" i="11"/>
  <c r="I785" i="11"/>
  <c r="H785" i="11"/>
  <c r="I784" i="11"/>
  <c r="H784" i="11"/>
  <c r="I783" i="11"/>
  <c r="H783" i="11"/>
  <c r="I782" i="11"/>
  <c r="H782" i="11"/>
  <c r="I781" i="11"/>
  <c r="H781" i="11"/>
  <c r="I780" i="11"/>
  <c r="H780" i="11"/>
  <c r="I779" i="11"/>
  <c r="H779" i="11"/>
  <c r="I778" i="11"/>
  <c r="H778" i="11"/>
  <c r="I777" i="11"/>
  <c r="H777" i="11"/>
  <c r="I776" i="11"/>
  <c r="H776" i="11"/>
  <c r="I775" i="11"/>
  <c r="H775" i="11"/>
  <c r="I774" i="11"/>
  <c r="H774" i="11"/>
  <c r="I773" i="11"/>
  <c r="H773" i="11"/>
  <c r="I772" i="11"/>
  <c r="H772" i="11"/>
  <c r="I771" i="11"/>
  <c r="H771" i="11"/>
  <c r="I770" i="11"/>
  <c r="H770" i="11"/>
  <c r="I769" i="11"/>
  <c r="H769" i="11"/>
  <c r="I768" i="11"/>
  <c r="H768" i="11"/>
  <c r="I767" i="11"/>
  <c r="H767" i="11"/>
  <c r="I766" i="11"/>
  <c r="H766" i="11"/>
  <c r="I765" i="11"/>
  <c r="H765" i="11"/>
  <c r="I764" i="11"/>
  <c r="H764" i="11"/>
  <c r="I763" i="11"/>
  <c r="H763" i="11"/>
  <c r="I762" i="11"/>
  <c r="H762" i="11"/>
  <c r="I761" i="11"/>
  <c r="H761" i="11"/>
  <c r="I760" i="11"/>
  <c r="H760" i="11"/>
  <c r="I759" i="11"/>
  <c r="H759" i="11"/>
  <c r="I758" i="11"/>
  <c r="H758" i="11"/>
  <c r="I757" i="11"/>
  <c r="H757" i="11"/>
  <c r="I756" i="11"/>
  <c r="H756" i="11"/>
  <c r="I755" i="11"/>
  <c r="H755" i="11"/>
  <c r="I754" i="11"/>
  <c r="H754" i="11"/>
  <c r="I753" i="11"/>
  <c r="H753" i="11"/>
  <c r="I752" i="11"/>
  <c r="H752" i="11"/>
  <c r="I751" i="11"/>
  <c r="H751" i="11"/>
  <c r="I750" i="11"/>
  <c r="H750" i="11"/>
  <c r="I749" i="11"/>
  <c r="H749" i="11"/>
  <c r="I748" i="11"/>
  <c r="H748" i="11"/>
  <c r="I747" i="11"/>
  <c r="H747" i="11"/>
  <c r="I746" i="11"/>
  <c r="H746" i="11"/>
  <c r="I745" i="11"/>
  <c r="H745" i="11"/>
  <c r="I744" i="11"/>
  <c r="H744" i="11"/>
  <c r="I743" i="11"/>
  <c r="H743" i="11"/>
  <c r="I742" i="11"/>
  <c r="H742" i="11"/>
  <c r="I741" i="11"/>
  <c r="H741" i="11"/>
  <c r="I740" i="11"/>
  <c r="H740" i="11"/>
  <c r="I739" i="11"/>
  <c r="H739" i="11"/>
  <c r="I738" i="11"/>
  <c r="H738" i="11"/>
  <c r="I737" i="11"/>
  <c r="H737" i="11"/>
  <c r="I736" i="11"/>
  <c r="H736" i="11"/>
  <c r="I735" i="11"/>
  <c r="H735" i="11"/>
  <c r="I734" i="11"/>
  <c r="H734" i="11"/>
  <c r="I733" i="11"/>
  <c r="H733" i="11"/>
  <c r="I732" i="11"/>
  <c r="H732" i="11"/>
  <c r="I731" i="11"/>
  <c r="H731" i="11"/>
  <c r="I730" i="11"/>
  <c r="H730" i="11"/>
  <c r="I729" i="11"/>
  <c r="H729" i="11"/>
  <c r="I728" i="11"/>
  <c r="H728" i="11"/>
  <c r="I727" i="11"/>
  <c r="H727" i="11"/>
  <c r="I726" i="11"/>
  <c r="H726" i="11"/>
  <c r="I725" i="11"/>
  <c r="H725" i="11"/>
  <c r="I724" i="11"/>
  <c r="H724" i="11"/>
  <c r="I723" i="11"/>
  <c r="H723" i="11"/>
  <c r="I722" i="11"/>
  <c r="H722" i="11"/>
  <c r="I721" i="11"/>
  <c r="H721" i="11"/>
  <c r="I720" i="11"/>
  <c r="H720" i="11"/>
  <c r="I719" i="11"/>
  <c r="H719" i="11"/>
  <c r="I718" i="11"/>
  <c r="H718" i="11"/>
  <c r="I717" i="11"/>
  <c r="H717" i="11"/>
  <c r="I716" i="11"/>
  <c r="H716" i="11"/>
  <c r="I715" i="11"/>
  <c r="H715" i="11"/>
  <c r="I714" i="11"/>
  <c r="H714" i="11"/>
  <c r="I713" i="11"/>
  <c r="H713" i="11"/>
  <c r="I712" i="11"/>
  <c r="H712" i="11"/>
  <c r="I711" i="11"/>
  <c r="H711" i="11"/>
  <c r="I710" i="11"/>
  <c r="H710" i="11"/>
  <c r="I709" i="11"/>
  <c r="H709" i="11"/>
  <c r="I708" i="11"/>
  <c r="H708" i="11"/>
  <c r="I707" i="11"/>
  <c r="H707" i="11"/>
  <c r="I706" i="11"/>
  <c r="H706" i="11"/>
  <c r="I705" i="11"/>
  <c r="H705" i="11"/>
  <c r="I704" i="11"/>
  <c r="H704" i="11"/>
  <c r="I703" i="11"/>
  <c r="H703" i="11"/>
  <c r="I702" i="11"/>
  <c r="H702" i="11"/>
  <c r="I701" i="11"/>
  <c r="H701" i="11"/>
  <c r="I700" i="11"/>
  <c r="H700" i="11"/>
  <c r="I699" i="11"/>
  <c r="H699" i="11"/>
  <c r="I698" i="11"/>
  <c r="H698" i="11"/>
  <c r="I697" i="11"/>
  <c r="H697" i="11"/>
  <c r="I696" i="11"/>
  <c r="H696" i="11"/>
  <c r="I695" i="11"/>
  <c r="H695" i="11"/>
  <c r="I694" i="11"/>
  <c r="H694" i="11"/>
  <c r="I693" i="11"/>
  <c r="H693" i="11"/>
  <c r="I692" i="11"/>
  <c r="H692" i="11"/>
  <c r="I691" i="11"/>
  <c r="H691" i="11"/>
  <c r="I690" i="11"/>
  <c r="H690" i="11"/>
  <c r="I689" i="11"/>
  <c r="H689" i="11"/>
  <c r="I688" i="11"/>
  <c r="H688" i="11"/>
  <c r="I687" i="11"/>
  <c r="H687" i="11"/>
  <c r="I686" i="11"/>
  <c r="H686" i="11"/>
  <c r="I685" i="11"/>
  <c r="H685" i="11"/>
  <c r="I684" i="11"/>
  <c r="H684" i="11"/>
  <c r="I683" i="11"/>
  <c r="H683" i="11"/>
  <c r="I682" i="11"/>
  <c r="H682" i="11"/>
  <c r="I681" i="11"/>
  <c r="H681" i="11"/>
  <c r="I680" i="11"/>
  <c r="H680" i="11"/>
  <c r="I679" i="11"/>
  <c r="H679" i="11"/>
  <c r="I678" i="11"/>
  <c r="H678" i="11"/>
  <c r="I677" i="11"/>
  <c r="H677" i="11"/>
  <c r="I676" i="11"/>
  <c r="H676" i="11"/>
  <c r="I675" i="11"/>
  <c r="H675" i="11"/>
  <c r="I674" i="11"/>
  <c r="H674" i="11"/>
  <c r="I673" i="11"/>
  <c r="H673" i="11"/>
  <c r="I672" i="11"/>
  <c r="H672" i="11"/>
  <c r="I671" i="11"/>
  <c r="H671" i="11"/>
  <c r="I670" i="11"/>
  <c r="H670" i="11"/>
  <c r="I669" i="11"/>
  <c r="H669" i="11"/>
  <c r="I668" i="11"/>
  <c r="H668" i="11"/>
  <c r="I667" i="11"/>
  <c r="H667" i="11"/>
  <c r="I666" i="11"/>
  <c r="H666" i="11"/>
  <c r="I665" i="11"/>
  <c r="H665" i="11"/>
  <c r="I664" i="11"/>
  <c r="H664" i="11"/>
  <c r="I663" i="11"/>
  <c r="H663" i="11"/>
  <c r="I662" i="11"/>
  <c r="H662" i="11"/>
  <c r="I661" i="11"/>
  <c r="H661" i="11"/>
  <c r="I660" i="11"/>
  <c r="H660" i="11"/>
  <c r="I659" i="11"/>
  <c r="H659" i="11"/>
  <c r="I658" i="11"/>
  <c r="H658" i="11"/>
  <c r="I657" i="11"/>
  <c r="H657" i="11"/>
  <c r="I656" i="11"/>
  <c r="H656" i="11"/>
  <c r="I655" i="11"/>
  <c r="H655" i="11"/>
  <c r="I654" i="11"/>
  <c r="H654" i="11"/>
  <c r="I653" i="11"/>
  <c r="H653" i="11"/>
  <c r="I652" i="11"/>
  <c r="H652" i="11"/>
  <c r="I651" i="11"/>
  <c r="H651" i="11"/>
  <c r="I650" i="11"/>
  <c r="H650" i="11"/>
  <c r="I649" i="11"/>
  <c r="H649" i="11"/>
  <c r="I648" i="11"/>
  <c r="H648" i="11"/>
  <c r="I647" i="11"/>
  <c r="H647" i="11"/>
  <c r="I646" i="11"/>
  <c r="H646" i="11"/>
  <c r="I645" i="11"/>
  <c r="H645" i="11"/>
  <c r="I644" i="11"/>
  <c r="H644" i="11"/>
  <c r="I643" i="11"/>
  <c r="H643" i="11"/>
  <c r="I642" i="11"/>
  <c r="H642" i="11"/>
  <c r="I641" i="11"/>
  <c r="H641" i="11"/>
  <c r="I640" i="11"/>
  <c r="H640" i="11"/>
  <c r="I639" i="11"/>
  <c r="H639" i="11"/>
  <c r="I638" i="11"/>
  <c r="H638" i="11"/>
  <c r="I637" i="11"/>
  <c r="H637" i="11"/>
  <c r="I636" i="11"/>
  <c r="H636" i="11"/>
  <c r="I635" i="11"/>
  <c r="H635" i="11"/>
  <c r="I634" i="11"/>
  <c r="H634" i="11"/>
  <c r="I633" i="11"/>
  <c r="H633" i="11"/>
  <c r="I632" i="11"/>
  <c r="H632" i="11"/>
  <c r="I631" i="11"/>
  <c r="H631" i="11"/>
  <c r="I630" i="11"/>
  <c r="H630" i="11"/>
  <c r="I629" i="11"/>
  <c r="H629" i="11"/>
  <c r="I628" i="11"/>
  <c r="H628" i="11"/>
  <c r="I627" i="11"/>
  <c r="H627" i="11"/>
  <c r="I626" i="11"/>
  <c r="H626" i="11"/>
  <c r="I625" i="11"/>
  <c r="H625" i="11"/>
  <c r="I624" i="11"/>
  <c r="H624" i="11"/>
  <c r="I623" i="11"/>
  <c r="H623" i="11"/>
  <c r="I622" i="11"/>
  <c r="H622" i="11"/>
  <c r="I621" i="11"/>
  <c r="H621" i="11"/>
  <c r="I620" i="11"/>
  <c r="H620" i="11"/>
  <c r="I619" i="11"/>
  <c r="H619" i="11"/>
  <c r="I618" i="11"/>
  <c r="H618" i="11"/>
  <c r="I617" i="11"/>
  <c r="H617" i="11"/>
  <c r="I616" i="11"/>
  <c r="H616" i="11"/>
  <c r="I615" i="11"/>
  <c r="H615" i="11"/>
  <c r="I614" i="11"/>
  <c r="H614" i="11"/>
  <c r="I613" i="11"/>
  <c r="H613" i="11"/>
  <c r="I612" i="11"/>
  <c r="H612" i="11"/>
  <c r="I611" i="11"/>
  <c r="H611" i="11"/>
  <c r="I610" i="11"/>
  <c r="H610" i="11"/>
  <c r="I609" i="11"/>
  <c r="H609" i="11"/>
  <c r="I608" i="11"/>
  <c r="H608" i="11"/>
  <c r="I607" i="11"/>
  <c r="H607" i="11"/>
  <c r="I606" i="11"/>
  <c r="H606" i="11"/>
  <c r="I605" i="11"/>
  <c r="H605" i="11"/>
  <c r="I604" i="11"/>
  <c r="H604" i="11"/>
  <c r="I603" i="11"/>
  <c r="H603" i="11"/>
  <c r="I602" i="11"/>
  <c r="H602" i="11"/>
  <c r="I601" i="11"/>
  <c r="H601" i="11"/>
  <c r="I600" i="11"/>
  <c r="H600" i="11"/>
  <c r="I599" i="11"/>
  <c r="H599" i="11"/>
  <c r="I598" i="11"/>
  <c r="H598" i="11"/>
  <c r="I597" i="11"/>
  <c r="H597" i="11"/>
  <c r="I596" i="11"/>
  <c r="H596" i="11"/>
  <c r="I595" i="11"/>
  <c r="H595" i="11"/>
  <c r="I594" i="11"/>
  <c r="H594" i="11"/>
  <c r="I593" i="11"/>
  <c r="H593" i="11"/>
  <c r="I592" i="11"/>
  <c r="H592" i="11"/>
  <c r="I591" i="11"/>
  <c r="H591" i="11"/>
  <c r="I590" i="11"/>
  <c r="H590" i="11"/>
  <c r="I589" i="11"/>
  <c r="H589" i="11"/>
  <c r="I588" i="11"/>
  <c r="H588" i="11"/>
  <c r="I587" i="11"/>
  <c r="H587" i="11"/>
  <c r="I586" i="11"/>
  <c r="H586" i="11"/>
  <c r="I585" i="11"/>
  <c r="H585" i="11"/>
  <c r="I584" i="11"/>
  <c r="H584" i="11"/>
  <c r="I583" i="11"/>
  <c r="H583" i="11"/>
  <c r="I582" i="11"/>
  <c r="H582" i="11"/>
  <c r="I581" i="11"/>
  <c r="H581" i="11"/>
  <c r="I580" i="11"/>
  <c r="H580" i="11"/>
  <c r="I579" i="11"/>
  <c r="H579" i="11"/>
  <c r="I578" i="11"/>
  <c r="H578" i="11"/>
  <c r="I577" i="11"/>
  <c r="H577" i="11"/>
  <c r="I576" i="11"/>
  <c r="H576" i="11"/>
  <c r="I575" i="11"/>
  <c r="H575" i="11"/>
  <c r="I574" i="11"/>
  <c r="H574" i="11"/>
  <c r="I573" i="11"/>
  <c r="H573" i="11"/>
  <c r="I572" i="11"/>
  <c r="H572" i="11"/>
  <c r="I571" i="11"/>
  <c r="H571" i="11"/>
  <c r="I570" i="11"/>
  <c r="H570" i="11"/>
  <c r="I569" i="11"/>
  <c r="H569" i="11"/>
  <c r="I568" i="11"/>
  <c r="H568" i="11"/>
  <c r="I567" i="11"/>
  <c r="H567" i="11"/>
  <c r="I566" i="11"/>
  <c r="H566" i="11"/>
  <c r="I565" i="11"/>
  <c r="H565" i="11"/>
  <c r="I564" i="11"/>
  <c r="H564" i="11"/>
  <c r="I563" i="11"/>
  <c r="H563" i="11"/>
  <c r="I562" i="11"/>
  <c r="H562" i="11"/>
  <c r="I561" i="11"/>
  <c r="H561" i="11"/>
  <c r="I560" i="11"/>
  <c r="H560" i="11"/>
  <c r="I559" i="11"/>
  <c r="H559" i="11"/>
  <c r="I558" i="11"/>
  <c r="H558" i="11"/>
  <c r="I557" i="11"/>
  <c r="H557" i="11"/>
  <c r="I556" i="11"/>
  <c r="H556" i="11"/>
  <c r="I555" i="11"/>
  <c r="H555" i="11"/>
  <c r="I554" i="11"/>
  <c r="H554" i="11"/>
  <c r="I553" i="11"/>
  <c r="H553" i="11"/>
  <c r="I552" i="11"/>
  <c r="H552" i="11"/>
  <c r="I551" i="11"/>
  <c r="H551" i="11"/>
  <c r="I550" i="11"/>
  <c r="H550" i="11"/>
  <c r="I549" i="11"/>
  <c r="H549" i="11"/>
  <c r="I548" i="11"/>
  <c r="H548" i="11"/>
  <c r="I547" i="11"/>
  <c r="H547" i="11"/>
  <c r="I546" i="11"/>
  <c r="H546" i="11"/>
  <c r="I545" i="11"/>
  <c r="H545" i="11"/>
  <c r="I544" i="11"/>
  <c r="H544" i="11"/>
  <c r="I543" i="11"/>
  <c r="H543" i="11"/>
  <c r="I542" i="11"/>
  <c r="H542" i="11"/>
  <c r="I541" i="11"/>
  <c r="H541" i="11"/>
  <c r="I540" i="11"/>
  <c r="H540" i="11"/>
  <c r="I539" i="11"/>
  <c r="H539" i="11"/>
  <c r="I538" i="11"/>
  <c r="H538" i="11"/>
  <c r="I537" i="11"/>
  <c r="H537" i="11"/>
  <c r="I536" i="11"/>
  <c r="H536" i="11"/>
  <c r="I535" i="11"/>
  <c r="H535" i="11"/>
  <c r="I534" i="11"/>
  <c r="H534" i="11"/>
  <c r="I533" i="11"/>
  <c r="H533" i="11"/>
  <c r="I532" i="11"/>
  <c r="H532" i="11"/>
  <c r="I531" i="11"/>
  <c r="H531" i="11"/>
  <c r="I530" i="11"/>
  <c r="H530" i="11"/>
  <c r="I529" i="11"/>
  <c r="H529" i="11"/>
  <c r="I528" i="11"/>
  <c r="H528" i="11"/>
  <c r="I527" i="11"/>
  <c r="H527" i="11"/>
  <c r="I526" i="11"/>
  <c r="H526" i="11"/>
  <c r="I525" i="11"/>
  <c r="H525" i="11"/>
  <c r="I524" i="11"/>
  <c r="H524" i="11"/>
  <c r="I523" i="11"/>
  <c r="H523" i="11"/>
  <c r="I522" i="11"/>
  <c r="H522" i="11"/>
  <c r="I521" i="11"/>
  <c r="H521" i="11"/>
  <c r="I520" i="11"/>
  <c r="H520" i="11"/>
  <c r="I519" i="11"/>
  <c r="H519" i="11"/>
  <c r="I518" i="11"/>
  <c r="H518" i="11"/>
  <c r="I517" i="11"/>
  <c r="H517" i="11"/>
  <c r="I516" i="11"/>
  <c r="H516" i="11"/>
  <c r="I515" i="11"/>
  <c r="H515" i="11"/>
  <c r="I514" i="11"/>
  <c r="H514" i="11"/>
  <c r="I513" i="11"/>
  <c r="H513" i="11"/>
  <c r="I512" i="11"/>
  <c r="H512" i="11"/>
  <c r="I511" i="11"/>
  <c r="H511" i="11"/>
  <c r="I510" i="11"/>
  <c r="H510" i="11"/>
  <c r="I509" i="11"/>
  <c r="H509" i="11"/>
  <c r="I508" i="11"/>
  <c r="H508" i="11"/>
  <c r="I507" i="11"/>
  <c r="H507" i="11"/>
  <c r="I506" i="11"/>
  <c r="H506" i="11"/>
  <c r="I505" i="11"/>
  <c r="H505" i="11"/>
  <c r="I504" i="11"/>
  <c r="H504" i="11"/>
  <c r="I503" i="11"/>
  <c r="H503" i="11"/>
  <c r="I502" i="11"/>
  <c r="H502" i="11"/>
  <c r="I501" i="11"/>
  <c r="H501" i="11"/>
  <c r="I500" i="11"/>
  <c r="H500" i="11"/>
  <c r="I499" i="11"/>
  <c r="H499" i="11"/>
  <c r="I498" i="11"/>
  <c r="H498" i="11"/>
  <c r="I497" i="11"/>
  <c r="H497" i="11"/>
  <c r="I496" i="11"/>
  <c r="H496" i="11"/>
  <c r="I495" i="11"/>
  <c r="H495" i="11"/>
  <c r="I494" i="11"/>
  <c r="H494" i="11"/>
  <c r="I493" i="11"/>
  <c r="H493" i="11"/>
  <c r="I492" i="11"/>
  <c r="H492" i="11"/>
  <c r="I491" i="11"/>
  <c r="H491" i="11"/>
  <c r="I490" i="11"/>
  <c r="H490" i="11"/>
  <c r="I489" i="11"/>
  <c r="H489" i="11"/>
  <c r="I488" i="11"/>
  <c r="H488" i="11"/>
  <c r="I487" i="11"/>
  <c r="H487" i="11"/>
  <c r="I486" i="11"/>
  <c r="H486" i="11"/>
  <c r="I485" i="11"/>
  <c r="H485" i="11"/>
  <c r="I484" i="11"/>
  <c r="H484" i="11"/>
  <c r="I483" i="11"/>
  <c r="H483" i="11"/>
  <c r="I482" i="11"/>
  <c r="H482" i="11"/>
  <c r="I481" i="11"/>
  <c r="H481" i="11"/>
  <c r="I480" i="11"/>
  <c r="H480" i="11"/>
  <c r="I479" i="11"/>
  <c r="H479" i="11"/>
  <c r="I478" i="11"/>
  <c r="H478" i="11"/>
  <c r="I477" i="11"/>
  <c r="H477" i="11"/>
  <c r="I476" i="11"/>
  <c r="H476" i="11"/>
  <c r="I475" i="11"/>
  <c r="H475" i="11"/>
  <c r="I474" i="11"/>
  <c r="H474" i="11"/>
  <c r="I473" i="11"/>
  <c r="H473" i="11"/>
  <c r="I472" i="11"/>
  <c r="H472" i="11"/>
  <c r="I471" i="11"/>
  <c r="H471" i="11"/>
  <c r="I470" i="11"/>
  <c r="H470" i="11"/>
  <c r="I469" i="11"/>
  <c r="H469" i="11"/>
  <c r="I468" i="11"/>
  <c r="H468" i="11"/>
  <c r="I467" i="11"/>
  <c r="H467" i="11"/>
  <c r="I466" i="11"/>
  <c r="H466" i="11"/>
  <c r="I465" i="11"/>
  <c r="H465" i="11"/>
  <c r="I464" i="11"/>
  <c r="H464" i="11"/>
  <c r="I463" i="11"/>
  <c r="H463" i="11"/>
  <c r="I462" i="11"/>
  <c r="H462" i="11"/>
  <c r="I461" i="11"/>
  <c r="H461" i="11"/>
  <c r="I460" i="11"/>
  <c r="H460" i="11"/>
  <c r="I459" i="11"/>
  <c r="H459" i="11"/>
  <c r="I458" i="11"/>
  <c r="H458" i="11"/>
  <c r="I457" i="11"/>
  <c r="H457" i="11"/>
  <c r="I456" i="11"/>
  <c r="H456" i="11"/>
  <c r="I455" i="11"/>
  <c r="H455" i="11"/>
  <c r="I454" i="11"/>
  <c r="H454" i="11"/>
  <c r="I453" i="11"/>
  <c r="H453" i="11"/>
  <c r="I452" i="11"/>
  <c r="H452" i="11"/>
  <c r="I451" i="11"/>
  <c r="H451" i="11"/>
  <c r="I450" i="11"/>
  <c r="H450" i="11"/>
  <c r="I449" i="11"/>
  <c r="H449" i="11"/>
  <c r="I448" i="11"/>
  <c r="H448" i="11"/>
  <c r="I447" i="11"/>
  <c r="H447" i="11"/>
  <c r="I446" i="11"/>
  <c r="H446" i="11"/>
  <c r="I445" i="11"/>
  <c r="H445" i="11"/>
  <c r="I444" i="11"/>
  <c r="H444" i="11"/>
  <c r="I443" i="11"/>
  <c r="H443" i="11"/>
  <c r="I442" i="11"/>
  <c r="H442" i="11"/>
  <c r="I441" i="11"/>
  <c r="H441" i="11"/>
  <c r="I440" i="11"/>
  <c r="H440" i="11"/>
  <c r="I439" i="11"/>
  <c r="H439" i="11"/>
  <c r="I438" i="11"/>
  <c r="H438" i="11"/>
  <c r="I437" i="11"/>
  <c r="H437" i="11"/>
  <c r="I436" i="11"/>
  <c r="H436" i="11"/>
  <c r="I435" i="11"/>
  <c r="H435" i="11"/>
  <c r="I434" i="11"/>
  <c r="H434" i="11"/>
  <c r="I433" i="11"/>
  <c r="H433" i="11"/>
  <c r="I432" i="11"/>
  <c r="H432" i="11"/>
  <c r="I431" i="11"/>
  <c r="H431" i="11"/>
  <c r="I430" i="11"/>
  <c r="H430" i="11"/>
  <c r="I429" i="11"/>
  <c r="H429" i="11"/>
  <c r="I428" i="11"/>
  <c r="H428" i="11"/>
  <c r="I427" i="11"/>
  <c r="H427" i="11"/>
  <c r="I426" i="11"/>
  <c r="H426" i="11"/>
  <c r="I425" i="11"/>
  <c r="H425" i="11"/>
  <c r="I424" i="11"/>
  <c r="H424" i="11"/>
  <c r="I423" i="11"/>
  <c r="H423" i="11"/>
  <c r="I422" i="11"/>
  <c r="H422" i="11"/>
  <c r="I421" i="11"/>
  <c r="H421" i="11"/>
  <c r="I420" i="11"/>
  <c r="H420" i="11"/>
  <c r="I419" i="11"/>
  <c r="H419" i="11"/>
  <c r="I418" i="11"/>
  <c r="H418" i="11"/>
  <c r="I417" i="11"/>
  <c r="H417" i="11"/>
  <c r="I416" i="11"/>
  <c r="H416" i="11"/>
  <c r="I415" i="11"/>
  <c r="H415" i="11"/>
  <c r="I414" i="11"/>
  <c r="H414" i="11"/>
  <c r="I413" i="11"/>
  <c r="H413" i="11"/>
  <c r="I412" i="11"/>
  <c r="H412" i="11"/>
  <c r="I411" i="11"/>
  <c r="H411" i="11"/>
  <c r="I410" i="11"/>
  <c r="H410" i="11"/>
  <c r="I409" i="11"/>
  <c r="H409" i="11"/>
  <c r="I408" i="11"/>
  <c r="H408" i="11"/>
  <c r="I407" i="11"/>
  <c r="H407" i="11"/>
  <c r="I406" i="11"/>
  <c r="H406" i="11"/>
  <c r="I405" i="11"/>
  <c r="H405" i="11"/>
  <c r="I404" i="11"/>
  <c r="H404" i="11"/>
  <c r="I403" i="11"/>
  <c r="H403" i="11"/>
  <c r="I402" i="11"/>
  <c r="H402" i="11"/>
  <c r="I401" i="11"/>
  <c r="H401" i="11"/>
  <c r="I400" i="11"/>
  <c r="H400" i="11"/>
  <c r="I399" i="11"/>
  <c r="H399" i="11"/>
  <c r="I398" i="11"/>
  <c r="H398" i="11"/>
  <c r="I397" i="11"/>
  <c r="H397" i="11"/>
  <c r="I396" i="11"/>
  <c r="H396" i="11"/>
  <c r="I395" i="11"/>
  <c r="H395" i="11"/>
  <c r="I394" i="11"/>
  <c r="H394" i="11"/>
  <c r="I393" i="11"/>
  <c r="H393" i="11"/>
  <c r="I392" i="11"/>
  <c r="H392" i="11"/>
  <c r="I391" i="11"/>
  <c r="H391" i="11"/>
  <c r="I390" i="11"/>
  <c r="H390" i="11"/>
  <c r="I389" i="11"/>
  <c r="H389" i="11"/>
  <c r="I388" i="11"/>
  <c r="H388" i="11"/>
  <c r="I387" i="11"/>
  <c r="H387" i="11"/>
  <c r="I386" i="11"/>
  <c r="H386" i="11"/>
  <c r="I385" i="11"/>
  <c r="H385" i="11"/>
  <c r="I384" i="11"/>
  <c r="H384" i="11"/>
  <c r="I383" i="11"/>
  <c r="H383" i="11"/>
  <c r="I382" i="11"/>
  <c r="H382" i="11"/>
  <c r="I381" i="11"/>
  <c r="H381" i="11"/>
  <c r="I380" i="11"/>
  <c r="H380" i="11"/>
  <c r="I379" i="11"/>
  <c r="H379" i="11"/>
  <c r="I378" i="11"/>
  <c r="H378" i="11"/>
  <c r="I377" i="11"/>
  <c r="H377" i="11"/>
  <c r="I376" i="11"/>
  <c r="H376" i="11"/>
  <c r="I375" i="11"/>
  <c r="H375" i="11"/>
  <c r="I374" i="11"/>
  <c r="H374" i="11"/>
  <c r="I373" i="11"/>
  <c r="H373" i="11"/>
  <c r="I372" i="11"/>
  <c r="H372" i="11"/>
  <c r="I371" i="11"/>
  <c r="H371" i="11"/>
  <c r="I370" i="11"/>
  <c r="H370" i="11"/>
  <c r="I369" i="11"/>
  <c r="H369" i="11"/>
  <c r="I368" i="11"/>
  <c r="H368" i="11"/>
  <c r="I367" i="11"/>
  <c r="H367" i="11"/>
  <c r="I366" i="11"/>
  <c r="H366" i="11"/>
  <c r="I365" i="11"/>
  <c r="H365" i="11"/>
  <c r="I364" i="11"/>
  <c r="H364" i="11"/>
  <c r="I363" i="11"/>
  <c r="H363" i="11"/>
  <c r="I362" i="11"/>
  <c r="H362" i="11"/>
  <c r="I361" i="11"/>
  <c r="H361" i="11"/>
  <c r="I360" i="11"/>
  <c r="H360" i="11"/>
  <c r="I359" i="11"/>
  <c r="H359" i="11"/>
  <c r="I358" i="11"/>
  <c r="H358" i="11"/>
  <c r="I357" i="11"/>
  <c r="H357" i="11"/>
  <c r="I356" i="11"/>
  <c r="H356" i="11"/>
  <c r="I355" i="11"/>
  <c r="H355" i="11"/>
  <c r="I354" i="11"/>
  <c r="H354" i="11"/>
  <c r="I353" i="11"/>
  <c r="H353" i="11"/>
  <c r="I352" i="11"/>
  <c r="H352" i="11"/>
  <c r="I351" i="11"/>
  <c r="H351" i="11"/>
  <c r="I350" i="11"/>
  <c r="H350" i="11"/>
  <c r="I349" i="11"/>
  <c r="H349" i="11"/>
  <c r="I348" i="11"/>
  <c r="H348" i="11"/>
  <c r="I347" i="11"/>
  <c r="H347" i="11"/>
  <c r="I346" i="11"/>
  <c r="H346" i="11"/>
  <c r="I345" i="11"/>
  <c r="H345" i="11"/>
  <c r="I344" i="11"/>
  <c r="H344" i="11"/>
  <c r="I343" i="11"/>
  <c r="H343" i="11"/>
  <c r="I342" i="11"/>
  <c r="H342" i="11"/>
  <c r="I341" i="11"/>
  <c r="H341" i="11"/>
  <c r="I340" i="11"/>
  <c r="H340" i="11"/>
  <c r="I339" i="11"/>
  <c r="H339" i="11"/>
  <c r="I338" i="11"/>
  <c r="H338" i="11"/>
  <c r="I337" i="11"/>
  <c r="H337" i="11"/>
  <c r="I336" i="11"/>
  <c r="H336" i="11"/>
  <c r="I335" i="11"/>
  <c r="H335" i="11"/>
  <c r="I334" i="11"/>
  <c r="H334" i="11"/>
  <c r="I333" i="11"/>
  <c r="H333" i="11"/>
  <c r="I332" i="11"/>
  <c r="H332" i="11"/>
  <c r="I331" i="11"/>
  <c r="H331" i="11"/>
  <c r="I330" i="11"/>
  <c r="H330" i="11"/>
  <c r="I329" i="11"/>
  <c r="H329" i="11"/>
  <c r="I328" i="11"/>
  <c r="H328" i="11"/>
  <c r="I327" i="11"/>
  <c r="H327" i="11"/>
  <c r="I326" i="11"/>
  <c r="H326" i="11"/>
  <c r="I325" i="11"/>
  <c r="H325" i="11"/>
  <c r="I324" i="11"/>
  <c r="H324" i="11"/>
  <c r="I323" i="11"/>
  <c r="H323" i="11"/>
  <c r="I322" i="11"/>
  <c r="H322" i="11"/>
  <c r="I321" i="11"/>
  <c r="H321" i="11"/>
  <c r="I320" i="11"/>
  <c r="H320" i="11"/>
  <c r="I319" i="11"/>
  <c r="H319" i="11"/>
  <c r="I318" i="11"/>
  <c r="H318" i="11"/>
  <c r="I317" i="11"/>
  <c r="H317" i="11"/>
  <c r="I316" i="11"/>
  <c r="H316" i="11"/>
  <c r="I315" i="11"/>
  <c r="H315" i="11"/>
  <c r="I314" i="11"/>
  <c r="H314" i="11"/>
  <c r="I313" i="11"/>
  <c r="H313" i="11"/>
  <c r="I312" i="11"/>
  <c r="H312" i="11"/>
  <c r="I311" i="11"/>
  <c r="H311" i="11"/>
  <c r="I310" i="11"/>
  <c r="H310" i="11"/>
  <c r="I309" i="11"/>
  <c r="H309" i="11"/>
  <c r="I308" i="11"/>
  <c r="H308" i="11"/>
  <c r="I307" i="11"/>
  <c r="H307" i="11"/>
  <c r="I306" i="11"/>
  <c r="H306" i="11"/>
  <c r="I305" i="11"/>
  <c r="H305" i="11"/>
  <c r="I304" i="11"/>
  <c r="H304" i="11"/>
  <c r="I303" i="11"/>
  <c r="H303" i="11"/>
  <c r="I302" i="11"/>
  <c r="H302" i="11"/>
  <c r="I301" i="11"/>
  <c r="H301" i="11"/>
  <c r="I300" i="11"/>
  <c r="H300" i="11"/>
  <c r="I299" i="11"/>
  <c r="H299" i="11"/>
  <c r="I298" i="11"/>
  <c r="H298" i="11"/>
  <c r="I297" i="11"/>
  <c r="H297" i="11"/>
  <c r="I296" i="11"/>
  <c r="H296" i="11"/>
  <c r="I295" i="11"/>
  <c r="H295" i="11"/>
  <c r="I294" i="11"/>
  <c r="H294" i="11"/>
  <c r="I293" i="11"/>
  <c r="H293" i="11"/>
  <c r="I292" i="11"/>
  <c r="H292" i="11"/>
  <c r="I291" i="11"/>
  <c r="H291" i="11"/>
  <c r="I290" i="11"/>
  <c r="H290" i="11"/>
  <c r="I289" i="11"/>
  <c r="H289" i="11"/>
  <c r="I288" i="11"/>
  <c r="H288" i="11"/>
  <c r="I287" i="11"/>
  <c r="H287" i="11"/>
  <c r="I286" i="11"/>
  <c r="H286" i="11"/>
  <c r="I285" i="11"/>
  <c r="H285" i="11"/>
  <c r="I284" i="11"/>
  <c r="H284" i="11"/>
  <c r="I283" i="11"/>
  <c r="H283" i="11"/>
  <c r="I282" i="11"/>
  <c r="H282" i="11"/>
  <c r="I281" i="11"/>
  <c r="H281" i="11"/>
  <c r="I280" i="11"/>
  <c r="H280" i="11"/>
  <c r="I279" i="11"/>
  <c r="H279" i="11"/>
  <c r="I278" i="11"/>
  <c r="H278" i="11"/>
  <c r="I277" i="11"/>
  <c r="H277" i="11"/>
  <c r="I276" i="11"/>
  <c r="H276" i="11"/>
  <c r="I275" i="11"/>
  <c r="H275" i="11"/>
  <c r="I274" i="11"/>
  <c r="H274" i="11"/>
  <c r="I273" i="11"/>
  <c r="H273" i="11"/>
  <c r="I272" i="11"/>
  <c r="H272" i="11"/>
  <c r="I271" i="11"/>
  <c r="H271" i="11"/>
  <c r="I270" i="11"/>
  <c r="H270" i="11"/>
  <c r="I269" i="11"/>
  <c r="H269" i="11"/>
  <c r="I268" i="11"/>
  <c r="H268" i="11"/>
  <c r="I267" i="11"/>
  <c r="H267" i="11"/>
  <c r="I266" i="11"/>
  <c r="H266" i="11"/>
  <c r="I265" i="11"/>
  <c r="H265" i="11"/>
  <c r="I264" i="11"/>
  <c r="H264" i="11"/>
  <c r="I263" i="11"/>
  <c r="H263" i="11"/>
  <c r="I262" i="11"/>
  <c r="H262" i="11"/>
  <c r="I261" i="11"/>
  <c r="H261" i="11"/>
  <c r="I260" i="11"/>
  <c r="H260" i="11"/>
  <c r="I259" i="11"/>
  <c r="H259" i="11"/>
  <c r="I258" i="11"/>
  <c r="H258" i="11"/>
  <c r="I257" i="11"/>
  <c r="H257" i="11"/>
  <c r="I256" i="11"/>
  <c r="H256" i="11"/>
  <c r="I255" i="11"/>
  <c r="H255" i="11"/>
  <c r="I254" i="11"/>
  <c r="H254" i="11"/>
  <c r="I253" i="11"/>
  <c r="H253" i="11"/>
  <c r="I252" i="11"/>
  <c r="H252" i="11"/>
  <c r="I251" i="11"/>
  <c r="H251" i="11"/>
  <c r="I250" i="11"/>
  <c r="H250" i="11"/>
  <c r="I249" i="11"/>
  <c r="H249" i="11"/>
  <c r="I248" i="11"/>
  <c r="H248" i="11"/>
  <c r="I247" i="11"/>
  <c r="H247" i="11"/>
  <c r="I246" i="11"/>
  <c r="H246" i="11"/>
  <c r="I245" i="11"/>
  <c r="H245" i="11"/>
  <c r="I244" i="11"/>
  <c r="H244" i="11"/>
  <c r="I243" i="11"/>
  <c r="H243" i="11"/>
  <c r="I242" i="11"/>
  <c r="H242" i="11"/>
  <c r="I241" i="11"/>
  <c r="H241" i="11"/>
  <c r="I240" i="11"/>
  <c r="H240" i="11"/>
  <c r="I239" i="11"/>
  <c r="H239" i="11"/>
  <c r="I238" i="11"/>
  <c r="H238" i="11"/>
  <c r="I237" i="11"/>
  <c r="H237" i="11"/>
  <c r="I236" i="11"/>
  <c r="H236" i="11"/>
  <c r="I235" i="11"/>
  <c r="H235" i="11"/>
  <c r="I234" i="11"/>
  <c r="H234" i="11"/>
  <c r="I233" i="11"/>
  <c r="H233" i="11"/>
  <c r="I232" i="11"/>
  <c r="H232" i="11"/>
  <c r="I231" i="11"/>
  <c r="H231" i="11"/>
  <c r="I230" i="11"/>
  <c r="H230" i="11"/>
  <c r="I229" i="11"/>
  <c r="H229" i="11"/>
  <c r="I228" i="11"/>
  <c r="H228" i="11"/>
  <c r="I227" i="11"/>
  <c r="H227" i="11"/>
  <c r="I226" i="11"/>
  <c r="H226" i="11"/>
  <c r="I225" i="11"/>
  <c r="H225" i="11"/>
  <c r="I224" i="11"/>
  <c r="H224" i="11"/>
  <c r="I223" i="11"/>
  <c r="H223" i="11"/>
  <c r="I222" i="11"/>
  <c r="H222" i="11"/>
  <c r="I221" i="11"/>
  <c r="H221" i="11"/>
  <c r="I220" i="11"/>
  <c r="H220" i="11"/>
  <c r="I219" i="11"/>
  <c r="H219" i="11"/>
  <c r="I218" i="11"/>
  <c r="H218" i="11"/>
  <c r="I217" i="11"/>
  <c r="H217" i="11"/>
  <c r="I216" i="11"/>
  <c r="H216" i="11"/>
  <c r="I215" i="11"/>
  <c r="H215" i="11"/>
  <c r="I214" i="11"/>
  <c r="H214" i="11"/>
  <c r="I213" i="11"/>
  <c r="H213" i="11"/>
  <c r="I212" i="11"/>
  <c r="H212" i="11"/>
  <c r="I211" i="11"/>
  <c r="H211" i="11"/>
  <c r="I210" i="11"/>
  <c r="H210" i="11"/>
  <c r="I209" i="11"/>
  <c r="H209" i="11"/>
  <c r="I208" i="11"/>
  <c r="H208" i="11"/>
  <c r="I207" i="11"/>
  <c r="H207" i="11"/>
  <c r="I206" i="11"/>
  <c r="H206" i="11"/>
  <c r="I205" i="11"/>
  <c r="H205" i="11"/>
  <c r="I204" i="11"/>
  <c r="H204" i="11"/>
  <c r="I203" i="11"/>
  <c r="H203" i="11"/>
  <c r="I202" i="11"/>
  <c r="H202" i="11"/>
  <c r="I201" i="11"/>
  <c r="H201" i="11"/>
  <c r="I200" i="11"/>
  <c r="H200" i="11"/>
  <c r="I199" i="11"/>
  <c r="H199" i="11"/>
  <c r="I198" i="11"/>
  <c r="H198" i="11"/>
  <c r="I197" i="11"/>
  <c r="H197" i="11"/>
  <c r="I196" i="11"/>
  <c r="H196" i="11"/>
  <c r="I195" i="11"/>
  <c r="H195" i="11"/>
  <c r="I194" i="11"/>
  <c r="H194" i="11"/>
  <c r="I193" i="11"/>
  <c r="H193" i="11"/>
  <c r="I192" i="11"/>
  <c r="H192" i="11"/>
  <c r="I191" i="11"/>
  <c r="H191" i="11"/>
  <c r="I190" i="11"/>
  <c r="H190" i="11"/>
  <c r="I189" i="11"/>
  <c r="H189" i="11"/>
  <c r="I188" i="11"/>
  <c r="H188" i="11"/>
  <c r="I187" i="11"/>
  <c r="H187" i="11"/>
  <c r="I186" i="11"/>
  <c r="H186" i="11"/>
  <c r="I185" i="11"/>
  <c r="H185" i="11"/>
  <c r="I184" i="11"/>
  <c r="H184" i="11"/>
  <c r="I183" i="11"/>
  <c r="H183" i="11"/>
  <c r="I182" i="11"/>
  <c r="H182" i="11"/>
  <c r="I181" i="11"/>
  <c r="H181" i="11"/>
  <c r="I180" i="11"/>
  <c r="H180" i="11"/>
  <c r="I179" i="11"/>
  <c r="H179" i="11"/>
  <c r="I178" i="11"/>
  <c r="H178" i="11"/>
  <c r="I177" i="11"/>
  <c r="H177" i="11"/>
  <c r="I176" i="11"/>
  <c r="H176" i="11"/>
  <c r="I175" i="11"/>
  <c r="H175" i="11"/>
  <c r="I174" i="11"/>
  <c r="H174" i="11"/>
  <c r="I173" i="11"/>
  <c r="H173" i="11"/>
  <c r="I172" i="11"/>
  <c r="H172" i="11"/>
  <c r="I171" i="11"/>
  <c r="H171" i="11"/>
  <c r="I170" i="11"/>
  <c r="H170" i="11"/>
  <c r="I169" i="11"/>
  <c r="H169" i="11"/>
  <c r="I168" i="11"/>
  <c r="H168" i="11"/>
  <c r="I167" i="11"/>
  <c r="H167" i="11"/>
  <c r="I166" i="11"/>
  <c r="H166" i="11"/>
  <c r="I165" i="11"/>
  <c r="H165" i="11"/>
  <c r="I164" i="11"/>
  <c r="H164" i="11"/>
  <c r="I163" i="11"/>
  <c r="H163" i="11"/>
  <c r="I162" i="11"/>
  <c r="H162" i="11"/>
  <c r="I161" i="11"/>
  <c r="H161" i="11"/>
  <c r="I160" i="11"/>
  <c r="H160" i="11"/>
  <c r="I159" i="11"/>
  <c r="H159" i="11"/>
  <c r="I158" i="11"/>
  <c r="H158" i="11"/>
  <c r="I157" i="11"/>
  <c r="H157" i="11"/>
  <c r="I156" i="11"/>
  <c r="H156" i="11"/>
  <c r="I155" i="11"/>
  <c r="H155" i="11"/>
  <c r="I154" i="11"/>
  <c r="H154" i="11"/>
  <c r="I153" i="11"/>
  <c r="H153" i="11"/>
  <c r="I152" i="11"/>
  <c r="H152" i="11"/>
  <c r="I151" i="11"/>
  <c r="H151" i="11"/>
  <c r="I150" i="11"/>
  <c r="H150" i="11"/>
  <c r="I149" i="11"/>
  <c r="H149" i="11"/>
  <c r="I148" i="11"/>
  <c r="H148" i="11"/>
  <c r="I147" i="11"/>
  <c r="H147" i="11"/>
  <c r="I146" i="11"/>
  <c r="H146" i="11"/>
  <c r="I145" i="11"/>
  <c r="H145" i="11"/>
  <c r="I144" i="11"/>
  <c r="H144" i="11"/>
  <c r="I143" i="11"/>
  <c r="H143" i="11"/>
  <c r="I142" i="11"/>
  <c r="H142" i="11"/>
  <c r="I141" i="11"/>
  <c r="H141" i="11"/>
  <c r="I140" i="11"/>
  <c r="H140" i="11"/>
  <c r="I139" i="11"/>
  <c r="H139" i="11"/>
  <c r="I138" i="11"/>
  <c r="H138" i="11"/>
  <c r="I137" i="11"/>
  <c r="H137" i="11"/>
  <c r="I136" i="11"/>
  <c r="H136" i="11"/>
  <c r="I135" i="11"/>
  <c r="H135" i="11"/>
  <c r="I134" i="11"/>
  <c r="H134" i="11"/>
  <c r="I133" i="11"/>
  <c r="H133" i="11"/>
  <c r="I132" i="11"/>
  <c r="H132" i="11"/>
  <c r="I131" i="11"/>
  <c r="H131" i="11"/>
  <c r="I130" i="11"/>
  <c r="H130" i="11"/>
  <c r="I129" i="11"/>
  <c r="H129" i="11"/>
  <c r="I128" i="11"/>
  <c r="H128" i="11"/>
  <c r="I127" i="11"/>
  <c r="H127" i="11"/>
  <c r="I126" i="11"/>
  <c r="H126" i="11"/>
  <c r="I125" i="11"/>
  <c r="H125" i="11"/>
  <c r="I124" i="11"/>
  <c r="H124" i="11"/>
  <c r="I123" i="11"/>
  <c r="H123" i="11"/>
  <c r="I122" i="11"/>
  <c r="H122" i="11"/>
  <c r="I121" i="11"/>
  <c r="H121" i="11"/>
  <c r="I120" i="11"/>
  <c r="H120" i="11"/>
  <c r="I119" i="11"/>
  <c r="H119" i="11"/>
  <c r="I118" i="11"/>
  <c r="H118" i="11"/>
  <c r="I117" i="11"/>
  <c r="H117" i="11"/>
  <c r="I116" i="11"/>
  <c r="H116" i="11"/>
  <c r="I115" i="11"/>
  <c r="H115" i="11"/>
  <c r="I114" i="11"/>
  <c r="H114" i="11"/>
  <c r="I113" i="11"/>
  <c r="H113" i="11"/>
  <c r="I112" i="11"/>
  <c r="H112" i="11"/>
  <c r="I111" i="11"/>
  <c r="H111" i="11"/>
  <c r="I110" i="11"/>
  <c r="H110" i="11"/>
  <c r="I109" i="11"/>
  <c r="H109" i="11"/>
  <c r="I108" i="11"/>
  <c r="H108" i="11"/>
  <c r="I107" i="11"/>
  <c r="H107" i="11"/>
  <c r="I106" i="11"/>
  <c r="H106" i="11"/>
  <c r="I105" i="11"/>
  <c r="H105" i="11"/>
  <c r="I104" i="11"/>
  <c r="H104" i="11"/>
  <c r="I103" i="11"/>
  <c r="H103" i="11"/>
  <c r="I102" i="11"/>
  <c r="H102" i="11"/>
  <c r="I101" i="11"/>
  <c r="H101" i="11"/>
  <c r="I100" i="11"/>
  <c r="H100" i="11"/>
  <c r="I99" i="11"/>
  <c r="H99" i="11"/>
  <c r="I98" i="11"/>
  <c r="H98" i="11"/>
  <c r="I97" i="11"/>
  <c r="H97" i="11"/>
  <c r="I96" i="11"/>
  <c r="H96" i="11"/>
  <c r="I95" i="11"/>
  <c r="H95" i="11"/>
  <c r="I94" i="11"/>
  <c r="H94" i="11"/>
  <c r="I93" i="11"/>
  <c r="H93" i="11"/>
  <c r="I92" i="11"/>
  <c r="H92" i="11"/>
  <c r="I91" i="11"/>
  <c r="H91" i="11"/>
  <c r="I90" i="11"/>
  <c r="H90" i="11"/>
  <c r="I89" i="11"/>
  <c r="H89" i="11"/>
  <c r="I88" i="11"/>
  <c r="H88" i="11"/>
  <c r="I87" i="11"/>
  <c r="H87" i="11"/>
  <c r="I86" i="11"/>
  <c r="H86" i="11"/>
  <c r="I85" i="11"/>
  <c r="H85" i="11"/>
  <c r="I84" i="11"/>
  <c r="H84" i="11"/>
  <c r="I83" i="11"/>
  <c r="H83" i="11"/>
  <c r="I82" i="11"/>
  <c r="H82" i="11"/>
  <c r="I81" i="11"/>
  <c r="H81" i="11"/>
  <c r="I80" i="11"/>
  <c r="H80" i="11"/>
  <c r="I79" i="11"/>
  <c r="H79" i="11"/>
  <c r="I78" i="11"/>
  <c r="H78" i="11"/>
  <c r="I77" i="11"/>
  <c r="H77" i="11"/>
  <c r="I76" i="11"/>
  <c r="H76" i="11"/>
  <c r="I75" i="11"/>
  <c r="H75" i="11"/>
  <c r="I74" i="11"/>
  <c r="H74" i="11"/>
  <c r="I73" i="11"/>
  <c r="H73" i="11"/>
  <c r="I72" i="11"/>
  <c r="H72" i="11"/>
  <c r="I71" i="11"/>
  <c r="H71" i="11"/>
  <c r="I70" i="11"/>
  <c r="H70" i="11"/>
  <c r="I69" i="11"/>
  <c r="H69" i="11"/>
  <c r="I68" i="11"/>
  <c r="H68" i="11"/>
  <c r="I67" i="11"/>
  <c r="H67" i="11"/>
  <c r="I66" i="11"/>
  <c r="H66" i="11"/>
  <c r="I65" i="11"/>
  <c r="H65" i="11"/>
  <c r="I64" i="11"/>
  <c r="H64" i="11"/>
  <c r="I63" i="11"/>
  <c r="H63" i="11"/>
  <c r="I62" i="11"/>
  <c r="H62" i="11"/>
  <c r="I61" i="11"/>
  <c r="H61" i="11"/>
  <c r="I60" i="11"/>
  <c r="H60" i="11"/>
  <c r="I59" i="11"/>
  <c r="H59" i="11"/>
  <c r="I58" i="11"/>
  <c r="H58" i="11"/>
  <c r="I57" i="11"/>
  <c r="H57" i="11"/>
  <c r="I56" i="11"/>
  <c r="H56" i="11"/>
  <c r="I55" i="11"/>
  <c r="H55" i="11"/>
  <c r="I54" i="11"/>
  <c r="H54" i="11"/>
  <c r="I53" i="11"/>
  <c r="H53" i="11"/>
  <c r="I52" i="11"/>
  <c r="H52" i="11"/>
  <c r="I51" i="11"/>
  <c r="H51" i="11"/>
  <c r="I50" i="11"/>
  <c r="H50" i="11"/>
  <c r="I49" i="11"/>
  <c r="H49" i="11"/>
  <c r="I48" i="11"/>
  <c r="H48" i="11"/>
  <c r="I47" i="11"/>
  <c r="H47" i="11"/>
  <c r="I46" i="11"/>
  <c r="H46" i="11"/>
  <c r="I45" i="11"/>
  <c r="H45" i="11"/>
  <c r="I44" i="11"/>
  <c r="H44" i="11"/>
  <c r="I43" i="11"/>
  <c r="H43" i="11"/>
  <c r="I42" i="11"/>
  <c r="H42" i="11"/>
  <c r="I41" i="11"/>
  <c r="H41" i="11"/>
  <c r="I40" i="11"/>
  <c r="H40" i="11"/>
  <c r="I39" i="11"/>
  <c r="H39" i="11"/>
  <c r="I38" i="11"/>
  <c r="H38" i="11"/>
  <c r="I37" i="11"/>
  <c r="H37" i="11"/>
  <c r="I36" i="11"/>
  <c r="H36" i="11"/>
  <c r="I35" i="11"/>
  <c r="H35" i="11"/>
  <c r="H19" i="11"/>
  <c r="H21" i="11"/>
  <c r="H24" i="11"/>
  <c r="H25" i="11"/>
  <c r="H26" i="11"/>
  <c r="H17" i="11"/>
  <c r="I28" i="11"/>
  <c r="E834" i="11"/>
  <c r="E23" i="11"/>
  <c r="E22" i="11"/>
  <c r="E15" i="11"/>
  <c r="E8" i="11"/>
  <c r="F834" i="11"/>
  <c r="I18" i="11"/>
  <c r="I17" i="11"/>
  <c r="I838" i="11"/>
  <c r="I837" i="11"/>
  <c r="G834" i="11"/>
  <c r="I834" i="11" s="1"/>
  <c r="H838" i="11"/>
  <c r="H837" i="11"/>
  <c r="I16" i="11"/>
  <c r="H16" i="11"/>
  <c r="F8" i="11"/>
  <c r="F7" i="11" s="1"/>
  <c r="F31" i="11" s="1"/>
  <c r="I27" i="11"/>
  <c r="I26" i="11"/>
  <c r="I25" i="11"/>
  <c r="I24" i="11"/>
  <c r="I21" i="11"/>
  <c r="I20" i="11"/>
  <c r="I19" i="11"/>
  <c r="I13" i="11"/>
  <c r="I12" i="11"/>
  <c r="I11" i="11"/>
  <c r="I10" i="11"/>
  <c r="H13" i="11"/>
  <c r="H12" i="11"/>
  <c r="H11" i="11"/>
  <c r="H10" i="11"/>
  <c r="I9" i="11"/>
  <c r="H9" i="11"/>
  <c r="H22" i="11"/>
  <c r="H23" i="11"/>
  <c r="H8" i="11"/>
  <c r="H15" i="11"/>
  <c r="E7" i="11"/>
  <c r="E31" i="11" s="1"/>
  <c r="I15" i="11"/>
  <c r="I23" i="11"/>
  <c r="I22" i="11"/>
  <c r="H834" i="11" l="1"/>
  <c r="E832" i="11"/>
  <c r="E32" i="11"/>
  <c r="F32" i="11"/>
  <c r="F832" i="11"/>
  <c r="I7" i="11"/>
  <c r="H7" i="11"/>
  <c r="G31" i="11"/>
  <c r="I8" i="11"/>
  <c r="H31" i="11" l="1"/>
  <c r="G832" i="11"/>
  <c r="I31" i="11"/>
  <c r="G32" i="11"/>
  <c r="H832" i="11" l="1"/>
  <c r="I832" i="11"/>
  <c r="H32" i="11"/>
  <c r="I32" i="11"/>
</calcChain>
</file>

<file path=xl/sharedStrings.xml><?xml version="1.0" encoding="utf-8"?>
<sst xmlns="http://schemas.openxmlformats.org/spreadsheetml/2006/main" count="1668" uniqueCount="725">
  <si>
    <t>Подпрограмма "Материально-техническое и финансовое обеспечение деятельности органов местного самоуправления и муниципальных казенных учреждений"</t>
  </si>
  <si>
    <t>Основное мероприятие "Финансовое обеспечение осуществления МКУ "ЕДДС города Пыть-Яха" установленных видов деятельности</t>
  </si>
  <si>
    <t>Муниципальная программа "Обеспечение экологической безопасности муниципального образования городской округ город Пыть-Ях на 2016-2020 годы"</t>
  </si>
  <si>
    <t>Подпрограмма "Регулирование качества окружающей среды в муниципальном образовании городской округ город Пыть-Ях"</t>
  </si>
  <si>
    <t>Основное мероприятие "Организация и проведение мероприятий в рамках международной экологической акции "Спасти и сохранить"</t>
  </si>
  <si>
    <t>Основное мероприятие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</si>
  <si>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Подпрограмма "Развитие системы обращения с отходами производства и потребления в муниципальном образовании городской округ город Пыть-Ях"</t>
  </si>
  <si>
    <t>Основное мероприятие "Разработка и реализация мероприятий по ликвидации несанкционированных свалок"</t>
  </si>
  <si>
    <t>Муниципальная программа "Социально-экономическое развитие, инвестиции муниципального образования городской округ город Пыть-Ях на 2016-2020 годы"</t>
  </si>
  <si>
    <t>Подпрограмма "Совершенствование муниципального управления"</t>
  </si>
  <si>
    <t>Основное мероприятие "Предоставление государственных и муниципальных услуг в многофункциональных центрах"</t>
  </si>
  <si>
    <t>Подпрограмма "Развитие малого и среднего предпринимательства"</t>
  </si>
  <si>
    <t>Основное мероприятие "Содействие развитию субъектов малого и среднего предпринимательства"</t>
  </si>
  <si>
    <t>Государственная поддержка малого и среднего предпринимательства за счет средств бюджета города</t>
  </si>
  <si>
    <t>Основное мероприятие "Финансовая поддержка субъектов малого и среднего предпринимательства, а также организаций инфраструктуры поддержки субъектов малого и среднего предпринимательства"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</si>
  <si>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</si>
  <si>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Муниципальная программа "Информационное общество муниципального образования городской округ город Пыть-Ях на 2016-2020 годы"</t>
  </si>
  <si>
    <t>ДЕФИЦИТ(-), ПРОФИЦИТ(+)</t>
  </si>
  <si>
    <t>ИСТОЧНИКИ ВНУТРЕННЕГО ФИНАНСИРОВАНИЯ ДЕФИЦИТОВ БЮДЖЕТОВ</t>
  </si>
  <si>
    <t>040 01 00 00 00 00 0000 000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</si>
  <si>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</si>
  <si>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040 01 03 01 00 04 0000 710</t>
  </si>
  <si>
    <t>Погашение бюджетами городских округов кредитов от других  бюджетов бюджетной системы Российской Федерации в валюте Российской Федерации</t>
  </si>
  <si>
    <t>040 01 03 01 00 04 0000 810</t>
  </si>
  <si>
    <t>Возврат прочих бюджетных кредитов (ссуд), предоставленных бюджетами городских округов внутри страны</t>
  </si>
  <si>
    <t>040 01 06 08 00 04 0000 640</t>
  </si>
  <si>
    <t>Изменение остатков средств на счетах по учету средств бюджетов</t>
  </si>
  <si>
    <t>040 01 05 00 00 00 0000 000</t>
  </si>
  <si>
    <t>Подпрограмма "Обеспечение доступности населению современных информационно-коммуникационных услуг"</t>
  </si>
  <si>
    <t>Основное мероприятие "Формирование информационных ресурсов и обеспечение доступа к ним с помощью интернет-сайтов и информационных систем"</t>
  </si>
  <si>
    <t>Услуги в области информационных технологий</t>
  </si>
  <si>
    <t>Подпрограмма "Развитие и сопровождение инфраструктуры информационных систем, имеющих особо важное значение для социально-экономического развития"</t>
  </si>
  <si>
    <t>Основное мероприятие "Развитие и сопровождение информационных систем в деятельности муниципального образования"</t>
  </si>
  <si>
    <t>Основное мероприятие "Обеспечение информационной безопасности корпоративной сети органа местного самоуправления"</t>
  </si>
  <si>
    <t>Подпрограмма "Обеспечение информационной деятельности органов местного самоуправления г. Пыть-Яха"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</si>
  <si>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</si>
  <si>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Основное мероприятие "Увеличение количества программного обеспечения с неисключительными правами, используемого в муниципальном образовании"</t>
  </si>
  <si>
    <t>Подпрограмма "Автомобильный транспорт"</t>
  </si>
  <si>
    <t>Основное мероприятие "Обеспечение доступности и повышение качества транспортных услуг автомобильным транспортом"</t>
  </si>
  <si>
    <t>Подпрограмма "Дорожное хозяйство"</t>
  </si>
  <si>
    <t>Основное мероприятие "Обеспечение функционирования сети автомобильных дорог общего пользования местного значения"</t>
  </si>
  <si>
    <t>Основное мероприятие "Строительство (реконструкция), капитальный ремонт и ремонт автомобильных дорог общего пользования местного значения"</t>
  </si>
  <si>
    <t>КБК</t>
  </si>
  <si>
    <t>ДОХОДЫ</t>
  </si>
  <si>
    <t>НАЛОГОВЫЕ И НЕНАЛОГОВЫЕ ДОХОДЫ</t>
  </si>
  <si>
    <t>Налоговые доходы</t>
  </si>
  <si>
    <t>Налоги на прибыль, доходы</t>
  </si>
  <si>
    <t>Налоги на товары (работы,услуги),реализуемые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</si>
  <si>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</si>
  <si>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</si>
  <si>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</si>
  <si>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</si>
  <si>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</si>
  <si>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</si>
  <si>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</si>
  <si>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Прочие доходы  от компенсации затрат бюджеты городских округов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</si>
  <si>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</si>
  <si>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</si>
  <si>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</si>
  <si>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</si>
  <si>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</si>
  <si>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</si>
  <si>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</si>
  <si>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</si>
  <si>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</si>
  <si>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</si>
  <si>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</si>
  <si>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</si>
  <si>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 xml:space="preserve">ВСЕГО ДОХОДОВ </t>
  </si>
  <si>
    <t>в том числе собственные доходы</t>
  </si>
  <si>
    <t>% исполнения от утвержденного  плана</t>
  </si>
  <si>
    <t>% исполнения от уточненного плана</t>
  </si>
  <si>
    <t>РАСХОДЫ</t>
  </si>
  <si>
    <t>(рубли)</t>
  </si>
  <si>
    <t>Уточненный план на 2016 год</t>
  </si>
  <si>
    <t>Реализация наказов избирателей депутатам Думы Ханты-Мансийского автономного округа - Югры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</si>
  <si>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</si>
  <si>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</si>
  <si>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Исполнение судебных актов</t>
  </si>
  <si>
    <t>000 1 00 00000 00 0000 000</t>
  </si>
  <si>
    <t>000 1 01 00000 00 0000 000</t>
  </si>
  <si>
    <t>000 1 03 00000 00 0000 000</t>
  </si>
  <si>
    <t>000 1 05 00000 00 0000 000</t>
  </si>
  <si>
    <t>000 1 06 00000 00 0000 000</t>
  </si>
  <si>
    <t>000 1 08 00000 00 0000 000</t>
  </si>
  <si>
    <t>000 1 09 00000 00 0000 000</t>
  </si>
  <si>
    <t>000 1 11 00000 00 0000 000</t>
  </si>
  <si>
    <t>000 1 12 00000 00 0000 000</t>
  </si>
  <si>
    <t>000 1 13 00000 00 0000 000</t>
  </si>
  <si>
    <t>000 1 14 00000 00 0000 000</t>
  </si>
  <si>
    <t>000 1 16 00000 00 0000 000</t>
  </si>
  <si>
    <t>000 1 17 00000 00 0000 000</t>
  </si>
  <si>
    <t>000 2 00 00000 00 0000 000</t>
  </si>
  <si>
    <t>000 2 02 00000 00 0000 000</t>
  </si>
  <si>
    <t>000 2 02 01000 00 0000 000</t>
  </si>
  <si>
    <t>000 2 02 02000 00 0000 000</t>
  </si>
  <si>
    <t>000 2 02 03000 00 0000 000</t>
  </si>
  <si>
    <t>000 2 02 04000 00 0000 000</t>
  </si>
  <si>
    <t>000 2 07 04000 00 0000 000</t>
  </si>
  <si>
    <t>000 2 18 00000 00 0000 000</t>
  </si>
  <si>
    <t>000 2 19 00000 00 0000 000</t>
  </si>
  <si>
    <t>Строительство (реконструкция), капитальный ремонт и ремонт автомобильных дорог общего пользования местного значения</t>
  </si>
  <si>
    <t>Строительство (реконструкция), капитальный ремонт и ремонт автомобильных дорог общего пользования местного значения за счет средств бюджета города</t>
  </si>
  <si>
    <t>Муниципальная программа "Управление муниципальными финансами в муниципальном образовании городской округ город Пыть-Ях на 2016-2020 годы"</t>
  </si>
  <si>
    <t>Подпрограмма "Организация бюджетного процесса в городском округе"</t>
  </si>
  <si>
    <t>Основное мероприятие "Управление резервными средствами бюджета городского округа"</t>
  </si>
  <si>
    <t>Подпрограмма "Управление муниципальным долгом городского округа"</t>
  </si>
  <si>
    <t>Основное мероприятие "Обслуживание муниципального долга городского округа"</t>
  </si>
  <si>
    <t>Процентные платежи по муниципальному долгу городского округа</t>
  </si>
  <si>
    <t>Обслуживание государственного (муниципального) долга</t>
  </si>
  <si>
    <t>Обслуживание муниципального долга</t>
  </si>
  <si>
    <t>Муниципальная программа "Развитие гражданского общества муниципального образования городской округ город Пыть-Ях на 2016-2020 годы"</t>
  </si>
  <si>
    <t xml:space="preserve">Подпрограмма "Поддержка социально ориентированных некоммерческих организаций и содействие развитию гражданского общества на территории муниципального образования городской округ город Пыть-Ях на 2016-2020 годы" </t>
  </si>
  <si>
    <t>Основное мероприятие "Оказание финансовой поддержки социально ориентированным негосударственным некоммерческим организациям путем предоставления на конкурсной основе субсидий (грантов)"</t>
  </si>
  <si>
    <t>Подпрограмма "Информационное обеспечение деятельности органов местного самоуправления города Пыть-Яха на 2016-2020 годы"</t>
  </si>
  <si>
    <t>Основное мероприятие "Информационное обеспечение деятельности органов местного самоуправления города Пыть-Яха"</t>
  </si>
  <si>
    <t>Муниципальная программа "Управление муниципальным имуществом муниципального образования городской округ город Пыть-Ях на 2016-2020 годы"</t>
  </si>
  <si>
    <t>Основное мероприятие "Совершенствование системы управления муниципальным имуществом"</t>
  </si>
  <si>
    <t>Основное мероприятие "Обеспечение надлежащего уровня эксплуатации муниципального имущества"</t>
  </si>
  <si>
    <t>Основное мероприятие "Страхование муниципального имущества в целях смягчения последствий чрезвычайных ситуаций природного и техногенного характера"</t>
  </si>
  <si>
    <t>Основное мероприятие "Оплата взносов по капитальному ремонту общего имущества многоквартирных домов (доля муниципального образования)"</t>
  </si>
  <si>
    <t>Основное мероприятие "Обеспечение деятельности органов местного самоуправления"</t>
  </si>
  <si>
    <t>Основное мероприятие "Предоставление субсидий организациям"</t>
  </si>
  <si>
    <t>Подпрограмма "Обеспечение деятельности администрации города Пыть-Яха"</t>
  </si>
  <si>
    <t>Прочие мероприятия органов местного самоуправления городского округа</t>
  </si>
  <si>
    <t>Подпрограмма "Повышение профессионального уровня кадрового состава органов местного самоуправления, эффективности, престижа и открытости муниципальной службы"</t>
  </si>
  <si>
    <t>Основное мероприятие "Повышение профессиональной компетентности муниципальных служащих и иных управленческих кадров города Пыть-Яха, обеспечение устойчивого развития кадрового потенциала и повышения эффективности деятельности органов местного самоуправления"</t>
  </si>
  <si>
    <t>Основное мероприятие "Организация освещения улиц"</t>
  </si>
  <si>
    <t>Основное мероприятие "Озеленение городской территории"</t>
  </si>
  <si>
    <t>Основное мероприятие "Содержание мест захоронения"</t>
  </si>
  <si>
    <t>Основное мероприятие "Содержание городских территорий в соответствии с установленными Правилами и нормами"</t>
  </si>
  <si>
    <t>Основное мероприятие "Улучшение и совершенствование городских объектов, эстетического облика городской территории"</t>
  </si>
  <si>
    <t>Основное мероприятие "Повышение уровня культуры населения"</t>
  </si>
  <si>
    <t>Высшее должностное лицо муниципального образования городской округ город Пыть-Ях</t>
  </si>
  <si>
    <t>Депутаты представительного органа муниципального образования городского округа</t>
  </si>
  <si>
    <t>Непрограммное направление деятельности "Осуществление переданных отдельных государственных полномочий, не отнесенные к государственным программам"</t>
  </si>
  <si>
    <t>Осуществление первичного воинского учета на территориях, где отсутствуют военные комиссариаты</t>
  </si>
  <si>
    <t>Проведение выборов в муниципальном образовании городской округ город Пыть-Ях, повышение правовой культуры избирателей</t>
  </si>
  <si>
    <t>Выполнение полномочий Думы города Пыть-Ях в сфере наград и почетных званий</t>
  </si>
  <si>
    <t>Муниципальная программа "Развитие транспортной системы муниципального образования городской округ город Пыть-Ях на 2016-2020 годы"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</si>
  <si>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</si>
  <si>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</si>
  <si>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Иные бюджетные ассигнования</t>
  </si>
  <si>
    <t>Уплата налогов, сборов и иных платежей</t>
  </si>
  <si>
    <t>Публичные нормативные выплаты гражданам несоциального характера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</si>
  <si>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</si>
  <si>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</si>
  <si>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</si>
  <si>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Иные выплаты населению</t>
  </si>
  <si>
    <t>Бюджетные инвестиции</t>
  </si>
  <si>
    <t>Расходы на выплаты персоналу казенных учреждений</t>
  </si>
  <si>
    <t>Наименование</t>
  </si>
  <si>
    <t>Субсидии некоммерческим организациям (за исключением государственных (муниципальных) учреждений)</t>
  </si>
  <si>
    <t>Публичные нормативные социальные выплаты гражданам</t>
  </si>
  <si>
    <t>Ведомственная целевая программа "Благоустройство города Пыть-Ях на 2014-2016 годы"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</si>
  <si>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</si>
  <si>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</si>
  <si>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Резервные средства</t>
  </si>
  <si>
    <t>Субсидии автономным учреждениям</t>
  </si>
  <si>
    <t>Непрограммное направление деятельности "Исполнение отдельных расходных обязательств муниципального образования городской округ город Пыть-Ях"</t>
  </si>
  <si>
    <t>Капитальные вложения в объекты государственной (муниципальной) собственности</t>
  </si>
  <si>
    <t>Непрограммные направления деятельности</t>
  </si>
  <si>
    <t>Непрограммное направление деятельности "Обеспечение деятельности муниципальных органов местного самоуправления"</t>
  </si>
  <si>
    <t>Муниципальная программа "Развитие образования в муниципальном образовании городской округ город Пыть-Ях на 2016-2020 годы"</t>
  </si>
  <si>
    <t>Подпрограмма "Общее образование. Дополнительное образование детей"</t>
  </si>
  <si>
    <t>Основное мероприятие "Развитие системы дошкольного и общего образования"</t>
  </si>
  <si>
    <t>Реализация мероприятий</t>
  </si>
  <si>
    <t>Утвержденный план на 2016 год (Решение Думы от 24.06.2016 № 428)</t>
  </si>
  <si>
    <t>Подпрограмма "Содействие развитию жилищного строительства"</t>
  </si>
  <si>
    <t>09.3.02.S9605</t>
  </si>
  <si>
    <t>Обеспечение мероприятий по модернизации систем коммунальной инфраструктуры за счет средств бюджета города</t>
  </si>
  <si>
    <t>09.4.01.S2230</t>
  </si>
  <si>
    <t>Возмещение части затрат на уплату процентов по привлекаемым заемным средствам на оплату задолженности за энергоресурсы за счет средств бюджета города</t>
  </si>
  <si>
    <t>Основное мероприятие "Развитие системы дополнительного образования детей"</t>
  </si>
  <si>
    <t>Расходы на обеспечение деятельности (оказание услуг) муниципальных учреждений</t>
  </si>
  <si>
    <t>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</t>
  </si>
  <si>
    <t>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за счет средств бюджета города</t>
  </si>
  <si>
    <t>Основное мероприятие "Обеспечение реализации основных общеобразовательных программ в образовательных организациях, расположенных на территории муниципального образования городской округ город Пыть-Ях"</t>
  </si>
  <si>
    <t>Реализация основных общеобразовательных программ</t>
  </si>
  <si>
    <t>Реализация дошкольными образовательными организациями основных общеобразовательных программ дошкольного образования</t>
  </si>
  <si>
    <t>Информационное обеспечение общеобразовательных организаций в части доступа к образовательным ресурсам сети "Интернет"</t>
  </si>
  <si>
    <t>Подпрограмма "Система оценки качества образования и информационная прозрачности системы образования"</t>
  </si>
  <si>
    <t>Основное мероприятие "Развитие системы оценки качества образования, включающей оценку результатов деятельности по реализации федерального государственного стандарта и учет динамики достижений каждого обучающегося"</t>
  </si>
  <si>
    <t>Подпрограмма "Молодежь Югры и допризывная подготовка"</t>
  </si>
  <si>
    <t>Основное мероприятие "Содействие профориентации и карьерным устремлениям молодежи"</t>
  </si>
  <si>
    <t>Основное мероприятие "Создание условий для развития гражданского-, военно-патриотических качеств молодежи"</t>
  </si>
  <si>
    <t>Основное мероприятие "Социализация детей и молодых людей, оказавшихся в трудной жизненной ситуации"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</si>
  <si>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</si>
  <si>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Подпрограмма "Ресурсное обеспечение системы образования и молодежной политики"</t>
  </si>
  <si>
    <t>Основное мероприятие "Финансовое обеспечение полномочий по исполнению публичных обязательств перед физическими лицами"</t>
  </si>
  <si>
    <t>Дополнительное финансовое обеспечение мероприятий по организации питания обучающихся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</si>
  <si>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</si>
  <si>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Закупка товаров, работ и услуг для обеспечения государственных (муниципальных) нужд</t>
  </si>
  <si>
    <t>Основное мероприятие "Обеспечение комплексной безопасности и повышение энергоэффективности образовательных организаций и учреждений молодежной политики"</t>
  </si>
  <si>
    <t>Развитие общественной инфраструктуры и реализацию приоритетных направлений развития муниципальных образований Ханты-Мансийского автономного округа – Югры</t>
  </si>
  <si>
    <t>Развитие общественной инфраструктуры и реализацию приоритетных направлений развития муниципальных образований Ханты-Мансийского автономного округа – Югры за счет средств бюджета города</t>
  </si>
  <si>
    <t>Основное мероприятие "Обеспечение деятельности обслуживающих организаций"</t>
  </si>
  <si>
    <t>Муниципальная программа "Социальная поддержка жителей муниципального образования городской округ город Пыть-Ях на 2016-2020 годы"</t>
  </si>
  <si>
    <t>Подпрограмма "Дети Пыть-Яха"</t>
  </si>
  <si>
    <t>Основное мероприятие "Организация отдыха и оздоровления детей"</t>
  </si>
  <si>
    <t>Оплата стоимости питания детей школьного возраста в оздоровительных лагерях с дневным пребыванием детей</t>
  </si>
  <si>
    <t>Осуществление отдельного государственного полномочия по организации отдыха и оздоровления детей</t>
  </si>
  <si>
    <t>Оплата стоимости питания детей школьного возраста в оздоровительных лагерях с дневным пребыванием детей за счет средств бюджета города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</si>
  <si>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попечения"</t>
  </si>
  <si>
    <t>Основное мероприятие "Исполнение отдельных государственных полномочий"</t>
  </si>
  <si>
    <t>Осуществление деятельности по опеке и попечительству</t>
  </si>
  <si>
    <t>Осуществление полномочий по образованию и организации деятельности комиссий по делам несовершеннолетних и защите их прав</t>
  </si>
  <si>
    <t>Подпрограмма "Социальная поддержка отдельных категорий граждан"</t>
  </si>
  <si>
    <t>Основное мероприятие "Обеспечение доступности и реализация социальных гарантий для отдельных категорий граждан"</t>
  </si>
  <si>
    <t>Предоставление субсидий организациям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</si>
  <si>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</si>
  <si>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Денежные выплаты лицам, замещавшим должности муниципальной службы или муниципальные должности в органах местного самоуправления город Пыть-Ях</t>
  </si>
  <si>
    <t>Денежные выплаты отдельным категориям граждан</t>
  </si>
  <si>
    <t>Подпрограмма "Преодоление социальной исключённости"</t>
  </si>
  <si>
    <t>Основное мероприятие "Повышение уровня благосостояния граждан, нуждающихся в особой заботе государства"</t>
  </si>
  <si>
    <t>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</si>
  <si>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</si>
  <si>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Муниципальная программа "Развитие культуры и туризма в муниципальном образовании городской округ город Пыть-Ях на 2016-2020 годы"</t>
  </si>
  <si>
    <t>св.100</t>
  </si>
  <si>
    <t>Организация и проведение единого государственного экзамена</t>
  </si>
  <si>
    <t>01.4.05.S2040</t>
  </si>
  <si>
    <t>Приобретение объектов общего образования за счет средств бюджета города</t>
  </si>
  <si>
    <t>Строительство и реконструкция объектов государственной собственности</t>
  </si>
  <si>
    <t>Развитие многофункциональных центров предоставления государственных и муниципальных услуг</t>
  </si>
  <si>
    <t>13.2.01.S2360</t>
  </si>
  <si>
    <t>Развитие многофункциональных центров предоставления государственных и муниципальных услуг за счет средств бюджета города</t>
  </si>
  <si>
    <t>13.4.01.S2380</t>
  </si>
  <si>
    <t>Государственная поддержка малого и среднего предпринимательства</t>
  </si>
  <si>
    <t>13.4.02.S2380</t>
  </si>
  <si>
    <t>01.4.01.S2460</t>
  </si>
  <si>
    <t>Дополнительное финансовое обеспечение мероприятий по организации питания обучающихся за счет средств бюджета города</t>
  </si>
  <si>
    <t>Строительство и реконструкция объектов муниципальной собственности</t>
  </si>
  <si>
    <t>Мероприятия по обеспечению продовольственной безопасности</t>
  </si>
  <si>
    <t>Основное мероприятие "Обеспечение продовольственной безопасности"</t>
  </si>
  <si>
    <t>Осуществление полномочий по проведению Всероссийской сельскохозяйственной переписи в 2016 году</t>
  </si>
  <si>
    <t>08.2.04.S2172</t>
  </si>
  <si>
    <t>08.2.04.S2173</t>
  </si>
  <si>
    <t>08.2.04.S2180</t>
  </si>
  <si>
    <t>Основное мероприятие "Реализация полномочий в области строительства, градостроительной деятельности и жилищных отношений"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</si>
  <si>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</t>
  </si>
  <si>
    <t>Реализация программ муниципальных образований автономного округа по ликвидации и расселению приспособленных для проживания строений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</si>
  <si>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 за счет средств бюджета города</t>
  </si>
  <si>
    <t>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</t>
  </si>
  <si>
    <t>09.1.01.S2190</t>
  </si>
  <si>
    <t>Основное мероприятие "Реконструкция, расширение, модернизация, строительство объектов коммунального комплекса"</t>
  </si>
  <si>
    <t>Основное мероприятие "Поддержка мероприятий, предусматривающих финансирование инвестиционных проектов в сфере жилищно-коммунального хозяйства, реализуемых на основе концессионных соглашений"</t>
  </si>
  <si>
    <t>Обеспечение мероприятий по модернизации систем коммунальной инфраструктуры за счет средств бюджета Ханты-Мансийского автономного округа - Югры</t>
  </si>
  <si>
    <t>Возмещение части затрат на уплату процентов по привлекаемым заемным средствам на оплату задолженности за энергоресурсы</t>
  </si>
  <si>
    <t>Подпрограмма "Гармонизация межнациональных отношений, обеспечение гражданского единства"</t>
  </si>
  <si>
    <t>Основное мероприятие "Проведение Международного дня толерантности"</t>
  </si>
  <si>
    <t>Премии и гранты</t>
  </si>
  <si>
    <t>040 01 02 00 00 04 0000 710</t>
  </si>
  <si>
    <t>Подпрограмма "Повышение качества культурных услуг, предоставляемых в области библиотечного, музейного и архивного дела"</t>
  </si>
  <si>
    <t>Основное мероприятие "Развитие библиотечного дела"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</si>
  <si>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</si>
  <si>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Модернизация общедоступных муниципальных библиотек</t>
  </si>
  <si>
    <t>Модернизация общедоступных муниципальных библиотек за счет средств бюджета города</t>
  </si>
  <si>
    <t>Основное мероприятие "Развитие музейного дела"</t>
  </si>
  <si>
    <t>Основное мероприятие "Развитие архивного дела"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</si>
  <si>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</si>
  <si>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Подпрограмма "Профессиональное искусство и самодеятельное художественное творчество"</t>
  </si>
  <si>
    <t>Основное мероприятие "Сохранение и развитие народных художественных промыслов и ремесел, народной культуры и самодеятельного (любительского) художественного творчества"</t>
  </si>
  <si>
    <t>Подпрограмма "Реализация творческого потенциала жителей г. Пыть-Яха"</t>
  </si>
  <si>
    <t>Основное мероприятие "Поддержка одаренных детей и молодежи, развитие художественного образования"</t>
  </si>
  <si>
    <t>Подпрограмма "Продвижение туристских возможностей автономного округа на российском и международном рынках"</t>
  </si>
  <si>
    <t>Основное мероприятие " Участие в конференциях, совещаниях, форумах, выставках, ярмарках, фестивалях, экспедициях, слетах, конкурсах, семинарах, информационных компаниях, ознакомительных поездках и прочих мероприятиях, направленных на развитие внутреннего, въездного и этнографического туризма"</t>
  </si>
  <si>
    <t>Подпрограмма "Обеспечение исполнения мероприятий муниципальной программы"</t>
  </si>
  <si>
    <t>Основное мероприятие "Расходы на обеспечение деятельности (оказание услуг) подведомственных учреждений"</t>
  </si>
  <si>
    <t>Подпрограмма "Развитие отраслей инфраструктуры"</t>
  </si>
  <si>
    <t>Основное мероприятие "Укрепление материально-технической базы муниципальных учреждений культуры"</t>
  </si>
  <si>
    <t>Обновление материально-технической базы муниципальных детских школ искусств (по видам искусств) в сфере культуры</t>
  </si>
  <si>
    <t>Обновление материально-технической базы муниципальных детских школ искусств (по видам искусств) в сфере культуры за счет средств бюджета города</t>
  </si>
  <si>
    <t>Муниципальная программа "Развитие физической культуры и спорта в муниципальном образовании городской округ город Пыть-Ях на 2016-2020 годы"</t>
  </si>
  <si>
    <t>Подпрограмма "Развитие массовой физической культуры и спорта"</t>
  </si>
  <si>
    <t>Основное мероприятие " Мероприятия по развитию массовой физической культуры и спорта"</t>
  </si>
  <si>
    <t>Основное мероприятие " Создание условий для удовлетворения потребности населения муниципального образования в оказании услуг в сфере физической культуры и спорта (содержание учреждений), предоставление в пользование населению спортивных сооружений"</t>
  </si>
  <si>
    <t>Основное мероприятие "Развитие материально-технической базы учреждений спорта"</t>
  </si>
  <si>
    <t>Подпрограмма "Развитие детско-юношеского спорта"</t>
  </si>
  <si>
    <t>Основное мероприятие "Спортивные мероприятия направленные на развитие детско-юношеского спорта"</t>
  </si>
  <si>
    <t>Муниципальная программа "Содействие занятости населения в муниципальном образовании городской округ город Пыть-Ях на 2016-2020 годы"</t>
  </si>
  <si>
    <t>Подпрограмма "Содействие трудоустройству граждан"</t>
  </si>
  <si>
    <t>Основное мероприятие "Организация трудоустройства незанятых трудовой деятельностью граждан"</t>
  </si>
  <si>
    <t>Реализация мероприятий по содействию трудоустройству граждан</t>
  </si>
  <si>
    <t>Подпрограмма "Улучшение условий и охраны труда в муниципальном образовании городской округ город Пыть - Ях"</t>
  </si>
  <si>
    <t>01.4.02.S2430</t>
  </si>
  <si>
    <t>Основное мероприятие "Приобретение объектов недвижимого имущества для размещения дошкольных и (или) общеобразовательных организаций"</t>
  </si>
  <si>
    <t>Приобретение объектов общего образования</t>
  </si>
  <si>
    <t>Мероприятия по организации отдыха и оздоровления детей</t>
  </si>
  <si>
    <t>02.1.01.S2050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</si>
  <si>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</si>
  <si>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02.3.01.R0820</t>
  </si>
  <si>
    <t>04.1.01.S2070</t>
  </si>
  <si>
    <t>04.5.01.S2440</t>
  </si>
  <si>
    <t>04.6.01.S2090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</si>
  <si>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</si>
  <si>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Основное мероприятие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</si>
  <si>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07.4.01.G4200</t>
  </si>
  <si>
    <t>08.3.02.L0200</t>
  </si>
  <si>
    <t>08.3.02.R0200</t>
  </si>
  <si>
    <t>09.1.02.S2190</t>
  </si>
  <si>
    <t>Субсидии некоммерческой организации "Югорский фонд капитального ремонта многоквартирных домов" за счет средств бюджета муниципального образования</t>
  </si>
  <si>
    <t>Мероприятия по профилактике правонарушений в сфере общественного порядка</t>
  </si>
  <si>
    <t>10.1.02.S2300</t>
  </si>
  <si>
    <t>Мероприятия по профилактике правонарушений в сфере безопасности дорожного движения</t>
  </si>
  <si>
    <t>10.1.05.S2310</t>
  </si>
  <si>
    <t>10.4.01.D9300</t>
  </si>
  <si>
    <t>13.2.01.S2370</t>
  </si>
  <si>
    <t>15.2.02.S2390</t>
  </si>
  <si>
    <t>Резервный фонд администрации города Пыть-Ях</t>
  </si>
  <si>
    <t>Основное мероприятие "Обеспечение условий для осуществления возложенных на администрацию города вопросов местного значения в соответствии с Уставом муниципального образования городской округ город Пыть-Ях"</t>
  </si>
  <si>
    <t>Глава местной администрации (исполнительно-распорядительного органа муниципального образования) городского округа</t>
  </si>
  <si>
    <t>Руководитель контрольно-счетной палаты муниципального образования и его заместители городского округа</t>
  </si>
  <si>
    <t>ВСЕГО</t>
  </si>
  <si>
    <t/>
  </si>
  <si>
    <t>Основное мероприятие "Совершенствование механизма управления охраной труда в муниципальном образовании"</t>
  </si>
  <si>
    <t>Расходы на обеспечение функций органов местного самоуправления городского округа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</si>
  <si>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</si>
  <si>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Муниципальная программа "Развитие агропромышленного комплекса и рынков сельскохозяйственной продукции, сырья и продовольствия в муниципальном образовании городской округ город Пыть-Ях в 2016-2020 годах"</t>
  </si>
  <si>
    <t>Подпрограмма "Развитие прочего животноводства"</t>
  </si>
  <si>
    <t>Основное мероприятие "Развитие животноводства"</t>
  </si>
  <si>
    <t>Поддержка животноводства, переработки и реализации продукции животноводства</t>
  </si>
  <si>
    <t>Подпрограмма "Поддержка малых форм хозяйствования"</t>
  </si>
  <si>
    <t>Основное мероприятие "Поддержка малых форм хозяйствования"</t>
  </si>
  <si>
    <t>Поддержка малых форм хозяйствования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</si>
  <si>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</si>
  <si>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 за счет средств бюджета города</t>
  </si>
  <si>
    <t>Подпрограмма "Общепрограммные мероприятия"</t>
  </si>
  <si>
    <t>Основное мероприятие "Создание общих условий функционирования и развития сельского хозяйства"</t>
  </si>
  <si>
    <t>Муниципальная программа "Обеспечение доступным и комфортным жильем жителей муниципального образования городской округ город Пыть-Ях в 2016-2020 годах"</t>
  </si>
  <si>
    <t>Подпрограмма "Содействие развитию градостроительной деятельности"</t>
  </si>
  <si>
    <t>Основное мероприятие "Разработка документов территориального планирования, внесение в них изменений"</t>
  </si>
  <si>
    <t>Бюджетные инвестиции на приобретение объектов недвижимого имущества</t>
  </si>
  <si>
    <t>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 за счет средств бюджета города</t>
  </si>
  <si>
    <t>Подпрограмма "Обеспечение мерами государственной поддержки по улучшению жилищных условий отдельных категорий граждан"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</si>
  <si>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</si>
  <si>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Основное мероприятие "Улучшение жилищных условий молодых семей в соответствии с федеральной целевой программой "Жилище"</t>
  </si>
  <si>
    <t>Мероприятия подпрограммы "Обеспечение жильем молодых семей" федеральной целевой программы "Жилище" на 2015–2020 годы за счет средств бюджета города</t>
  </si>
  <si>
    <t>Мероприятия подпрограммы "Обеспечение жильем молодых семей" федеральной целевой программы "Жилище" на 2015–2020 годы</t>
  </si>
  <si>
    <t>Субвенции на реализацию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</si>
  <si>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Подпрограмма "Организационное обеспечение деятельности МКУ "Управление капитального строительства города Пыть-Яха"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</si>
  <si>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</si>
  <si>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Муниципальная программа "Развитие жилищно-коммунального комплекса и повышение энергетической эффективности в муниципальном образовании городской округ город Пыть-Ях на 2016-2020 годы"</t>
  </si>
  <si>
    <t>Подпрограмма "Создание условий для обеспечения качественными коммунальными услугами"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</si>
  <si>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</si>
  <si>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Реконструкция, расширение, модернизация, строительство и капитальный ремонт объектов коммунального комплекса</t>
  </si>
  <si>
    <t>Реконструкция, расширение, модернизация, строительство и капитальный ремонт объектов коммунального комплекса за счет средств бюджета города</t>
  </si>
  <si>
    <t>Подпрограмма "Содействие проведению капитального ремонта многоквартирных домов"</t>
  </si>
  <si>
    <t>Основное мероприятие "Проведение капитального ремонта многоквартирных домов"</t>
  </si>
  <si>
    <t>Подпрограмма "Поддержка частных инвестиций в жилищно-коммунальном комплексе"</t>
  </si>
  <si>
    <t>Муниципальная программа "О государственной политике в сфере обеспечения межнационального согласия, гражданского единства, отдельных прав и законных интересов граждан, а также в вопросах обеспечения общественного порядка и профилактики экстремизма, незаконного оборота и потребления наркотических средств и психотропных веществ в муниципальном образовании городской округ город Пыть-Ях в 2016-2020 годах"</t>
  </si>
  <si>
    <t>Подпрограмма "Профилактика правонарушений в сфере общественного порядка"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</si>
  <si>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</si>
  <si>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01.0.00.00000</t>
  </si>
  <si>
    <t>01.1.00.00000</t>
  </si>
  <si>
    <t>01.1.01.00000</t>
  </si>
  <si>
    <t>01.1.01.99990</t>
  </si>
  <si>
    <t>01.1.02.00000</t>
  </si>
  <si>
    <t>01.1.02.00590</t>
  </si>
  <si>
    <t>01.1.02.82440</t>
  </si>
  <si>
    <t>01.1.02.S2440</t>
  </si>
  <si>
    <t>01.1.03.00000</t>
  </si>
  <si>
    <t>01.1.03.00590</t>
  </si>
  <si>
    <t>01.1.03.84010</t>
  </si>
  <si>
    <t>01.1.03.84020</t>
  </si>
  <si>
    <t>01.1.03.84040</t>
  </si>
  <si>
    <t>01.2.00.00000</t>
  </si>
  <si>
    <t>01.2.01.00000</t>
  </si>
  <si>
    <t>01.2.01.85020</t>
  </si>
  <si>
    <t>01.2.01.99990</t>
  </si>
  <si>
    <t>01.3.00.00000</t>
  </si>
  <si>
    <t>01.3.01.00000</t>
  </si>
  <si>
    <t>Организация деятельности молодёжных трудовых отрядов</t>
  </si>
  <si>
    <t>01.3.01.85210</t>
  </si>
  <si>
    <t>01.3.01.99990</t>
  </si>
  <si>
    <t>01.3.02.00000</t>
  </si>
  <si>
    <t>01.3.02.99990</t>
  </si>
  <si>
    <t>01.3.03.00000</t>
  </si>
  <si>
    <t>01.3.03.00590</t>
  </si>
  <si>
    <t>01.3.04.00000</t>
  </si>
  <si>
    <t>01.3.04.00590</t>
  </si>
  <si>
    <t>01.4.00.00000</t>
  </si>
  <si>
    <t>01.4.01.00000</t>
  </si>
  <si>
    <t>01.4.01.82460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</si>
  <si>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</si>
  <si>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01.4.01.84030</t>
  </si>
  <si>
    <t>01.4.01.84050</t>
  </si>
  <si>
    <t>01.4.02.00000</t>
  </si>
  <si>
    <t>01.4.02.82430</t>
  </si>
  <si>
    <t>01.4.02.99990</t>
  </si>
  <si>
    <t>Основное мероприятие "Развитие материально-технической базы муниципальных образовательных организаций, учреждений молодежной политики"</t>
  </si>
  <si>
    <t>01.4.03.00000</t>
  </si>
  <si>
    <t>01.4.03.85160</t>
  </si>
  <si>
    <t>01.4.03.99990</t>
  </si>
  <si>
    <t>01.4.04.00000</t>
  </si>
  <si>
    <t>01.4.04.00590</t>
  </si>
  <si>
    <t>01.4.05.00000</t>
  </si>
  <si>
    <t>01.4.05.82040</t>
  </si>
  <si>
    <t>02.0.00.00000</t>
  </si>
  <si>
    <t>02.1.00.00000</t>
  </si>
  <si>
    <t>02.1.01.00000</t>
  </si>
  <si>
    <t>02.1.01.20010</t>
  </si>
  <si>
    <t>02.1.01.82050</t>
  </si>
  <si>
    <t>02.1.01.84080</t>
  </si>
  <si>
    <t>02.1.02.00000</t>
  </si>
  <si>
    <t>02.1.02.84060</t>
  </si>
  <si>
    <t>02.1.03.00000</t>
  </si>
  <si>
    <t>02.1.03.84070</t>
  </si>
  <si>
    <t>02.1.03.84270</t>
  </si>
  <si>
    <t>02.2.00.00000</t>
  </si>
  <si>
    <t>02.2.01.00000</t>
  </si>
  <si>
    <t>02.2.01.61100</t>
  </si>
  <si>
    <t>02.2.01.71010</t>
  </si>
  <si>
    <t>02.2.01.72010</t>
  </si>
  <si>
    <t>02.2.01.99990</t>
  </si>
  <si>
    <t>02.3.00.00000</t>
  </si>
  <si>
    <t>02.3.01.00000</t>
  </si>
  <si>
    <t>02.3.01.84090</t>
  </si>
  <si>
    <t>04.0.00.00000</t>
  </si>
  <si>
    <t>04.1.00.00000</t>
  </si>
  <si>
    <t>04.1.01.00000</t>
  </si>
  <si>
    <t>04.1.01.51440</t>
  </si>
  <si>
    <t>04.1.01.82070</t>
  </si>
  <si>
    <t>04.1.01.85160</t>
  </si>
  <si>
    <t>04.1.01.99990</t>
  </si>
  <si>
    <t>04.1.02.00000</t>
  </si>
  <si>
    <t>04.1.02.99990</t>
  </si>
  <si>
    <t>04.1.03.00000</t>
  </si>
  <si>
    <t>04.1.03.84100</t>
  </si>
  <si>
    <t>04.2.00.00000</t>
  </si>
  <si>
    <t>04.2.01.00000</t>
  </si>
  <si>
    <t>04.2.01.85160</t>
  </si>
  <si>
    <t>04.2.01.99990</t>
  </si>
  <si>
    <t>04.3.00.00000</t>
  </si>
  <si>
    <t>04.3.01.00000</t>
  </si>
  <si>
    <t>04.3.01.99990</t>
  </si>
  <si>
    <t>04.4.00.00000</t>
  </si>
  <si>
    <t>04.4.01.00000</t>
  </si>
  <si>
    <t>04.4.01.99990</t>
  </si>
  <si>
    <t>04.5.00.00000</t>
  </si>
  <si>
    <t>04.5.01.00000</t>
  </si>
  <si>
    <t>04.5.01.00590</t>
  </si>
  <si>
    <t>04.5.01.82440</t>
  </si>
  <si>
    <t>Основное мероприятие "Расходы на ведение централизованного бухгалтерского и налогового учета и обслуживания учреждений культуры и искусства"</t>
  </si>
  <si>
    <t>04.5.02.00000</t>
  </si>
  <si>
    <t>04.5.02.00590</t>
  </si>
  <si>
    <t>04.6.00.00000</t>
  </si>
  <si>
    <t>04.6.01.00000</t>
  </si>
  <si>
    <t>04.6.01.82090</t>
  </si>
  <si>
    <t>04.6.01.85160</t>
  </si>
  <si>
    <t>04.6.01.99990</t>
  </si>
  <si>
    <t>Основное мероприятие "Реконструкция ГДК "Россия"</t>
  </si>
  <si>
    <t>04.6.02.00000</t>
  </si>
  <si>
    <t>04.6.02.42110</t>
  </si>
  <si>
    <t>05.0.00.00000</t>
  </si>
  <si>
    <t>05.1.00.00000</t>
  </si>
  <si>
    <t>05.1.01.00000</t>
  </si>
  <si>
    <t>05.1.01.99990</t>
  </si>
  <si>
    <t>05.1.02.00000</t>
  </si>
  <si>
    <t>05.1.02.00590</t>
  </si>
  <si>
    <t>05.1.03.00000</t>
  </si>
  <si>
    <t>05.1.03.42110</t>
  </si>
  <si>
    <t>05.1.03.99990</t>
  </si>
  <si>
    <t>05.2.00.00000</t>
  </si>
  <si>
    <t>05.2.02.00000</t>
  </si>
  <si>
    <t>05.2.02.00590</t>
  </si>
  <si>
    <t>05.2.03.00000</t>
  </si>
  <si>
    <t>05.2.03.85160</t>
  </si>
  <si>
    <t>05.2.03.99990</t>
  </si>
  <si>
    <t>06.0.00.00000</t>
  </si>
  <si>
    <t>06.1.00.00000</t>
  </si>
  <si>
    <t>06.1.01.00000</t>
  </si>
  <si>
    <t>06.1.01.85060</t>
  </si>
  <si>
    <t>06.2.00.00000</t>
  </si>
  <si>
    <t>06.2.01.00000</t>
  </si>
  <si>
    <t>06.2.01.02040</t>
  </si>
  <si>
    <t>06.2.01.84120</t>
  </si>
  <si>
    <t>06.2.01.99990</t>
  </si>
  <si>
    <t>Специальные расходы</t>
  </si>
  <si>
    <t>07.0.00.00000</t>
  </si>
  <si>
    <t>07.1.00.00000</t>
  </si>
  <si>
    <t>07.1.01.00000</t>
  </si>
  <si>
    <t>07.1.01.84150</t>
  </si>
  <si>
    <t>07.2.00.00000</t>
  </si>
  <si>
    <t>07.2.01.00000</t>
  </si>
  <si>
    <t>07.2.01.84170</t>
  </si>
  <si>
    <t>07.4.00.00000</t>
  </si>
  <si>
    <t>07.4.01.00000</t>
  </si>
  <si>
    <t>07.4.01.84200</t>
  </si>
  <si>
    <t>07.5.00.00000</t>
  </si>
  <si>
    <t>07.5.01.00000</t>
  </si>
  <si>
    <t>07.5.01.99990</t>
  </si>
  <si>
    <t>07.6.00.00000</t>
  </si>
  <si>
    <t>07.6.01.00000</t>
  </si>
  <si>
    <t>07.6.01.53910</t>
  </si>
  <si>
    <t>08.0.00.00000</t>
  </si>
  <si>
    <t>08.1.00.00000</t>
  </si>
  <si>
    <t>08.1.01.00000</t>
  </si>
  <si>
    <t>08.1.01.99990</t>
  </si>
  <si>
    <t>08.2.00.00000</t>
  </si>
  <si>
    <t>08.2.04.00000</t>
  </si>
  <si>
    <t>08.2.04.41110</t>
  </si>
  <si>
    <t>08.2.04.82172</t>
  </si>
  <si>
    <t>08.2.04.82173</t>
  </si>
  <si>
    <t>08.2.04.99990</t>
  </si>
  <si>
    <t>08.3.00.00000</t>
  </si>
  <si>
    <t>Основное мероприятие "Улучшение жилищных условий ветеранов боевых действий, инвалидов и семей имеющих детей инвалидов, вставших на учет в качестве нуждающихся в жилых помещениях до 1 января 2005 года"</t>
  </si>
  <si>
    <t>08.3.01.00000</t>
  </si>
  <si>
    <t>08.3.01.51350</t>
  </si>
  <si>
    <t>08.3.02.00000</t>
  </si>
  <si>
    <t>08.3.02.50200</t>
  </si>
  <si>
    <t>Мероприятия подпрограммы "Обеспечение жильем молодых семей" федеральной целевой программы "Жилище" на 2015–2020 годы за счет средств бюджета автономного округа</t>
  </si>
  <si>
    <t>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</si>
  <si>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08.3.04.00000</t>
  </si>
  <si>
    <t>08.3.04.84220</t>
  </si>
  <si>
    <t>08.4.00.00000</t>
  </si>
  <si>
    <t>08.4.01.00000</t>
  </si>
  <si>
    <t>08.4.01.00590</t>
  </si>
  <si>
    <t>09.0.00.00000</t>
  </si>
  <si>
    <t>09.1.00.00000</t>
  </si>
  <si>
    <t>09.1.01.00000</t>
  </si>
  <si>
    <t>09.1.01.82190</t>
  </si>
  <si>
    <t>09.1.02.00000</t>
  </si>
  <si>
    <t>09.1.02.82190</t>
  </si>
  <si>
    <t>09.2.00.00000</t>
  </si>
  <si>
    <t>09.2.01.00000</t>
  </si>
  <si>
    <t>09.2.01.96010</t>
  </si>
  <si>
    <t>09.3.00.00000</t>
  </si>
  <si>
    <t>09.3.02.00000</t>
  </si>
  <si>
    <t>09.3.02.09605</t>
  </si>
  <si>
    <t>Подпрограмма "Обеспечение равных прав потребителей на получение энергетических ресурсов"</t>
  </si>
  <si>
    <t>09.4.00.00000</t>
  </si>
  <si>
    <t>Основное мероприятие "Возмещение части затрат на уплату процентов по привлекаемым заемным средствам на оплату задолженности за энергоресурсы"</t>
  </si>
  <si>
    <t>09.4.01.00000</t>
  </si>
  <si>
    <t>09.4.01.82230</t>
  </si>
  <si>
    <t>10.0.00.00000</t>
  </si>
  <si>
    <t>10.1.00.00000</t>
  </si>
  <si>
    <t>10.1.01.00000</t>
  </si>
  <si>
    <t>10.1.01.20050</t>
  </si>
  <si>
    <t>10.1.02.00000</t>
  </si>
  <si>
    <t>10.1.02.82300</t>
  </si>
  <si>
    <t>10.1.03.00000</t>
  </si>
  <si>
    <t>10.1.03.84250</t>
  </si>
  <si>
    <t>10.1.04.00000</t>
  </si>
  <si>
    <t>10.1.04.51200</t>
  </si>
  <si>
    <t>10.1.05.00000</t>
  </si>
  <si>
    <t>10.1.05.20060</t>
  </si>
  <si>
    <t>10.1.05.82310</t>
  </si>
  <si>
    <t>Подпрограмма "Профилактика незаконного оборота и потребления наркотических средств и психотропных веществ"</t>
  </si>
  <si>
    <t>10.2.00.00000</t>
  </si>
  <si>
    <t>10.2.01.00000</t>
  </si>
  <si>
    <t>10.2.01.20040</t>
  </si>
  <si>
    <t>Подпрограмма "Профилактика экстремизма"</t>
  </si>
  <si>
    <t>10.3.00.00000</t>
  </si>
  <si>
    <t>Основное мероприятие "Развитие межэтнической интеграции, профилактика ксенофобии и экстремизма, подготовка кадров в сфере формирования установок толерантного сознания и межкультурного воспитания и другие мероприятия"</t>
  </si>
  <si>
    <t>10.3.01.00000</t>
  </si>
  <si>
    <t>10.3.01.99990</t>
  </si>
  <si>
    <t>10.4.00.00000</t>
  </si>
  <si>
    <t>10.4.01.00000</t>
  </si>
  <si>
    <t>10.4.01.59300</t>
  </si>
  <si>
    <t>10.5.00.00000</t>
  </si>
  <si>
    <t>10.5.01.00000</t>
  </si>
  <si>
    <t>10.5.01.99990</t>
  </si>
  <si>
    <t>11.0.00.00000</t>
  </si>
  <si>
    <t>11.1.00.00000</t>
  </si>
  <si>
    <t>11.1.01.00000</t>
  </si>
  <si>
    <t>11.1.01.99990</t>
  </si>
  <si>
    <t>11.1.02.00000</t>
  </si>
  <si>
    <t>11.1.02.99990</t>
  </si>
  <si>
    <t>11.1.03.00000</t>
  </si>
  <si>
    <t>11.1.03.99990</t>
  </si>
  <si>
    <t>11.1.04.00000</t>
  </si>
  <si>
    <t>11.1.04.99990</t>
  </si>
  <si>
    <t>11.2.00.00000</t>
  </si>
  <si>
    <t>11.2.01.00000</t>
  </si>
  <si>
    <t>11.2.01.61100</t>
  </si>
  <si>
    <t>11.2.01.99990</t>
  </si>
  <si>
    <t>11.3.00.00000</t>
  </si>
  <si>
    <t>11.3.01.00000</t>
  </si>
  <si>
    <t>11.3.01.00590</t>
  </si>
  <si>
    <t>12.0.00.00000</t>
  </si>
  <si>
    <t>12.1.00.00000</t>
  </si>
  <si>
    <t>12.1.01.00000</t>
  </si>
  <si>
    <t>12.1.01.99990</t>
  </si>
  <si>
    <t>12.1.02.00000</t>
  </si>
  <si>
    <t>12.1.02.99990</t>
  </si>
  <si>
    <t>12.2.00.00000</t>
  </si>
  <si>
    <t>12.2.01.00000</t>
  </si>
  <si>
    <t>12.2.01.99990</t>
  </si>
  <si>
    <t>13.0.00.00000</t>
  </si>
  <si>
    <t>13.2.00.00000</t>
  </si>
  <si>
    <t>13.2.01.00000</t>
  </si>
  <si>
    <t>13.2.01.00590</t>
  </si>
  <si>
    <t>13.2.01.82360</t>
  </si>
  <si>
    <t>13.2.01.82370</t>
  </si>
  <si>
    <t>13.4.00.00000</t>
  </si>
  <si>
    <t>13.4.01.00000</t>
  </si>
  <si>
    <t>13.4.01.82380</t>
  </si>
  <si>
    <t>13.4.02.00000</t>
  </si>
  <si>
    <t>13.4.02.82380</t>
  </si>
  <si>
    <t>13.4.03.00000</t>
  </si>
  <si>
    <t>13.4.03.99990</t>
  </si>
  <si>
    <t>14.0.00.00000</t>
  </si>
  <si>
    <t>14.1.00.00000</t>
  </si>
  <si>
    <t>14.1.01.00000</t>
  </si>
  <si>
    <t>14.1.01.20070</t>
  </si>
  <si>
    <t>14.2.00.00000</t>
  </si>
  <si>
    <t>14.2.01.00000</t>
  </si>
  <si>
    <t>14.2.01.20070</t>
  </si>
  <si>
    <t>14.2.02.00000</t>
  </si>
  <si>
    <t>14.2.02.20070</t>
  </si>
  <si>
    <t>14.3.00.00000</t>
  </si>
  <si>
    <t>14.3.01.00000</t>
  </si>
  <si>
    <t>14.3.01.20070</t>
  </si>
  <si>
    <t>14.3.02.00000</t>
  </si>
  <si>
    <t>14.3.02.20070</t>
  </si>
  <si>
    <t>15.0.00.00000</t>
  </si>
  <si>
    <t>15.1.00.00000</t>
  </si>
  <si>
    <t>15.1.01.00000</t>
  </si>
  <si>
    <t>15.1.01.61100</t>
  </si>
  <si>
    <t>15.2.00.00000</t>
  </si>
  <si>
    <t>15.2.01.00000</t>
  </si>
  <si>
    <t>15.2.01.61100</t>
  </si>
  <si>
    <t>15.2.02.00000</t>
  </si>
  <si>
    <t>15.2.02.82390</t>
  </si>
  <si>
    <t>15.2.02.99990</t>
  </si>
  <si>
    <t>16.0.00.00000</t>
  </si>
  <si>
    <t>16.1.00.00000</t>
  </si>
  <si>
    <t>16.1.03.00000</t>
  </si>
  <si>
    <t>16.1.03.20220</t>
  </si>
  <si>
    <t>16.2.00.00000</t>
  </si>
  <si>
    <t>16.2.01.00000</t>
  </si>
  <si>
    <t>16.2.01.20720</t>
  </si>
  <si>
    <t>17.0.00.00000</t>
  </si>
  <si>
    <t>17.1.00.00000</t>
  </si>
  <si>
    <t>17.1.01.00000</t>
  </si>
  <si>
    <t>17.1.01.99990</t>
  </si>
  <si>
    <t>17.2.00.00000</t>
  </si>
  <si>
    <t>17.2.01.00000</t>
  </si>
  <si>
    <t>17.2.01.00590</t>
  </si>
  <si>
    <t>18.0.00.00000</t>
  </si>
  <si>
    <t>18.0.01.00000</t>
  </si>
  <si>
    <t>18.0.01.99990</t>
  </si>
  <si>
    <t>18.0.02.00000</t>
  </si>
  <si>
    <t>18.0.02.99990</t>
  </si>
  <si>
    <t>18.0.03.00000</t>
  </si>
  <si>
    <t>18.0.03.99990</t>
  </si>
  <si>
    <t>18.0.04.00000</t>
  </si>
  <si>
    <t>18.0.04.99990</t>
  </si>
  <si>
    <t>Основное мероприятие "Проведение мероприятий по землеустройству и землепользованию"</t>
  </si>
  <si>
    <t>18.0.05.00000</t>
  </si>
  <si>
    <t>18.0.05.99990</t>
  </si>
  <si>
    <t>18.0.06.00000</t>
  </si>
  <si>
    <t>18.0.06.99990</t>
  </si>
  <si>
    <t>18.0.07.00000</t>
  </si>
  <si>
    <t>18.0.07.61100</t>
  </si>
  <si>
    <t>19.0.00.00000</t>
  </si>
  <si>
    <t>19.1.00.00000</t>
  </si>
  <si>
    <t>19.1.01.00000</t>
  </si>
  <si>
    <t>19.1.01.00590</t>
  </si>
  <si>
    <t>19.1.01.02040</t>
  </si>
  <si>
    <t>19.1.01.02080</t>
  </si>
  <si>
    <t>19.1.01.02400</t>
  </si>
  <si>
    <t>19.2.00.00000</t>
  </si>
  <si>
    <t>19.2.01.00000</t>
  </si>
  <si>
    <t>19.2.01.99990</t>
  </si>
  <si>
    <t>Основное мероприятие "Обеспечение мер, способствующих повышению результативности и эффективности муниципальной службы, в том числе по предупреждению коррупции, выявлению и разрешению конфликта интересов в органах местного самоуправления"</t>
  </si>
  <si>
    <t>19.2.02.00000</t>
  </si>
  <si>
    <t>19.2.02.99990</t>
  </si>
  <si>
    <t>20.0.00.00000</t>
  </si>
  <si>
    <t>20.0.01.00000</t>
  </si>
  <si>
    <t>20.0.01.99990</t>
  </si>
  <si>
    <t>20.0.02.00000</t>
  </si>
  <si>
    <t>20.0.02.61100</t>
  </si>
  <si>
    <t>20.0.02.99990</t>
  </si>
  <si>
    <t>20.0.03.00000</t>
  </si>
  <si>
    <t>20.0.03.61100</t>
  </si>
  <si>
    <t>20.0.04.00000</t>
  </si>
  <si>
    <t>20.0.04.61100</t>
  </si>
  <si>
    <t>20.0.04.99990</t>
  </si>
  <si>
    <t>20.0.05.00000</t>
  </si>
  <si>
    <t>Благоустройство территорий муниципальных образований</t>
  </si>
  <si>
    <t>20.0.05.82200</t>
  </si>
  <si>
    <t>20.0.05.99990</t>
  </si>
  <si>
    <t>20.0.06.00000</t>
  </si>
  <si>
    <t>20.0.06.99990</t>
  </si>
  <si>
    <t>40.0.00.00000</t>
  </si>
  <si>
    <t>40.1.00.00000</t>
  </si>
  <si>
    <t>40.1.00.02030</t>
  </si>
  <si>
    <t>40.1.00.02040</t>
  </si>
  <si>
    <t>40.1.00.02120</t>
  </si>
  <si>
    <t>40.1.00.02250</t>
  </si>
  <si>
    <t>40.1.00.02400</t>
  </si>
  <si>
    <t>40.4.00.00000</t>
  </si>
  <si>
    <t>40.4.00.51180</t>
  </si>
  <si>
    <t>40.8.00.00000</t>
  </si>
  <si>
    <t>40.8.00.20200</t>
  </si>
  <si>
    <t>40.8.00.72020</t>
  </si>
  <si>
    <t>Получение кредитов от кредитных организаций бюджетами городских округов в валюте Российской Федерации</t>
  </si>
  <si>
    <t>Муниципальная программа "Создание условий для обеспечения деятельности исполнительно-распорядительного органа местного самоуправления, развития муниципальной службы и резерва управленческих кадров в муниципальном образовании городской округ город Пыть-Ях на 2016-2020 годы"</t>
  </si>
  <si>
    <t xml:space="preserve">Отчет об исполнении бюджета муниципального образования городской округ город Пыть-Ях на 01.09.2016 года </t>
  </si>
  <si>
    <t>Исполнение на 01.09.2016 года</t>
  </si>
  <si>
    <t>Основное мероприятие "Создание условий для деятельности народных дружин"</t>
  </si>
  <si>
    <t>Создание условий для деятельности народных дружин</t>
  </si>
  <si>
    <t>Создание условий для деятельности народных дружин за счет средств бюджета города</t>
  </si>
  <si>
    <t>Основное мероприятие "Осуществление государственных полномочий по созданию и обеспечению деятельности административных комиссий"</t>
  </si>
  <si>
    <t>Осуществление полномочий по созданию и обеспечению деятельности административных комиссий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</si>
  <si>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</si>
  <si>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</si>
  <si>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Основное мероприятие "Обеспечение функционирования и развития систем видеонаблюдения в сфере безопасности дорожного движения, информирования населения"</t>
  </si>
  <si>
    <t>Размещение систем видеообзора, модернизацию, обеспечение функционирования систем видеонаблюдения по направлению безопасности дорожного движения и информирование населения о необходимости соблюдения правил дорожного движения</t>
  </si>
  <si>
    <t>Размещение систем видеообзора, модернизацию, обеспечение функционирования систем видеонаблюдения по направлению безопасности дорожного движения и информирование населения о необходимости соблюдения правил дорожного движения за счет средств бюджета города</t>
  </si>
  <si>
    <t>Основное мероприятие "Проведение информационной антинаркотической политики"</t>
  </si>
  <si>
    <t>Мероприятия по противодействию злоупотреблению наркотиками и их незаконному обороту</t>
  </si>
  <si>
    <t>Подпрограмма "Создание условий для выполнения функций, направленных на обеспечение прав и законных интересов жителей города Пыть-Яха в отдельных сферах жизнедеятельности"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</si>
  <si>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</si>
  <si>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</si>
  <si>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</si>
  <si>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Муниципальная программа "Защита населения и территорий от чрезвычайных ситуаций, обеспечение пожарной безопасности в муниципальном образовании городской округ город Пыть-Ях на 2016-2020 годы"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</si>
  <si>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</si>
  <si>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Основное мероприятие "Переподготовка и повышение квалификации работников"</t>
  </si>
  <si>
    <t>Основное мероприятие "Проведение пропаганды и обучение населения способам защиты и действиям в чрезвычайных ситуациях"</t>
  </si>
  <si>
    <t>Основное мероприятие "Обеспечение безопасности граждан на водных объектах"</t>
  </si>
  <si>
    <t>Основное мероприятие "Повышение защиты населения и территории от угроз природного и техногенного характера"</t>
  </si>
  <si>
    <t>Подпрограмма "Укрепление пожарной безопасности в муниципальном образовании городской округ город Пыть-Ях"</t>
  </si>
  <si>
    <t>Основное мероприятие "Обеспечение противопожарной защиты территорий"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</si>
</sst>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"/>
    <numFmt numFmtId="165" formatCode="00"/>
    <numFmt numFmtId="166" formatCode="#,##0.0"/>
    <numFmt numFmtId="167" formatCode="0.0"/>
    <numFmt numFmtId="168" formatCode="0000000000"/>
    <numFmt numFmtId="169" formatCode="#,##0.00;[Red]\-#,##0.00;0.00"/>
  </numFmts>
  <fonts count="36" x14ac:knownFonts="1"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34" fillId="0" borderId="0"/>
    <xf numFmtId="0" fontId="3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0" fillId="0" borderId="0"/>
    <xf numFmtId="0" fontId="33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2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77">
    <xf numFmtId="0" fontId="0" fillId="0" borderId="0" xfId="0"/>
    <xf numFmtId="0" fontId="21" fillId="0" borderId="0" xfId="0" applyFont="1" applyFill="1"/>
    <xf numFmtId="0" fontId="21" fillId="0" borderId="0" xfId="0" applyFont="1" applyFill="1" applyAlignment="1">
      <alignment horizontal="center" vertical="center" wrapText="1"/>
    </xf>
    <xf numFmtId="0" fontId="23" fillId="0" borderId="0" xfId="45" applyFont="1" applyFill="1"/>
    <xf numFmtId="0" fontId="21" fillId="0" borderId="0" xfId="38" applyFont="1" applyFill="1"/>
    <xf numFmtId="0" fontId="21" fillId="0" borderId="0" xfId="38" applyFont="1" applyFill="1" applyBorder="1" applyProtection="1">
      <protection hidden="1"/>
    </xf>
    <xf numFmtId="0" fontId="23" fillId="0" borderId="0" xfId="45" applyNumberFormat="1" applyFont="1" applyFill="1" applyAlignment="1">
      <alignment horizontal="center"/>
    </xf>
    <xf numFmtId="0" fontId="23" fillId="0" borderId="10" xfId="45" applyNumberFormat="1" applyFont="1" applyFill="1" applyBorder="1" applyAlignment="1">
      <alignment horizontal="center"/>
    </xf>
    <xf numFmtId="0" fontId="21" fillId="0" borderId="10" xfId="51" applyNumberFormat="1" applyFont="1" applyFill="1" applyBorder="1" applyAlignment="1" applyProtection="1">
      <alignment horizontal="center" wrapText="1"/>
      <protection hidden="1"/>
    </xf>
    <xf numFmtId="40" fontId="21" fillId="0" borderId="10" xfId="51" applyNumberFormat="1" applyFont="1" applyFill="1" applyBorder="1" applyAlignment="1" applyProtection="1">
      <alignment horizontal="center" vertical="center" wrapText="1"/>
      <protection hidden="1"/>
    </xf>
    <xf numFmtId="0" fontId="22" fillId="0" borderId="10" xfId="45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/>
    </xf>
    <xf numFmtId="0" fontId="24" fillId="0" borderId="10" xfId="42" applyNumberFormat="1" applyFont="1" applyFill="1" applyBorder="1" applyAlignment="1" applyProtection="1">
      <protection hidden="1"/>
    </xf>
    <xf numFmtId="0" fontId="24" fillId="0" borderId="0" xfId="38" applyFont="1" applyFill="1"/>
    <xf numFmtId="169" fontId="24" fillId="0" borderId="10" xfId="42" applyNumberFormat="1" applyFont="1" applyFill="1" applyBorder="1" applyAlignment="1" applyProtection="1">
      <protection hidden="1"/>
    </xf>
    <xf numFmtId="169" fontId="24" fillId="24" borderId="10" xfId="42" applyNumberFormat="1" applyFont="1" applyFill="1" applyBorder="1" applyAlignment="1" applyProtection="1">
      <protection hidden="1"/>
    </xf>
    <xf numFmtId="169" fontId="24" fillId="24" borderId="10" xfId="38" applyNumberFormat="1" applyFont="1" applyFill="1" applyBorder="1" applyAlignment="1" applyProtection="1">
      <protection hidden="1"/>
    </xf>
    <xf numFmtId="0" fontId="24" fillId="0" borderId="10" xfId="42" applyNumberFormat="1" applyFont="1" applyFill="1" applyBorder="1" applyAlignment="1" applyProtection="1">
      <alignment horizontal="center"/>
      <protection hidden="1"/>
    </xf>
    <xf numFmtId="0" fontId="24" fillId="0" borderId="0" xfId="38" applyFont="1" applyFill="1" applyBorder="1" applyProtection="1">
      <protection hidden="1"/>
    </xf>
    <xf numFmtId="165" fontId="22" fillId="0" borderId="10" xfId="45" applyNumberFormat="1" applyFont="1" applyFill="1" applyBorder="1" applyAlignment="1">
      <alignment vertical="center" wrapText="1"/>
    </xf>
    <xf numFmtId="0" fontId="24" fillId="25" borderId="10" xfId="51" applyNumberFormat="1" applyFont="1" applyFill="1" applyBorder="1" applyAlignment="1" applyProtection="1">
      <alignment horizontal="left" wrapText="1"/>
      <protection hidden="1"/>
    </xf>
    <xf numFmtId="168" fontId="21" fillId="0" borderId="10" xfId="42" applyNumberFormat="1" applyFont="1" applyFill="1" applyBorder="1" applyAlignment="1" applyProtection="1">
      <alignment horizontal="center"/>
      <protection hidden="1"/>
    </xf>
    <xf numFmtId="164" fontId="21" fillId="0" borderId="10" xfId="42" applyNumberFormat="1" applyFont="1" applyFill="1" applyBorder="1" applyAlignment="1" applyProtection="1">
      <alignment wrapText="1"/>
      <protection hidden="1"/>
    </xf>
    <xf numFmtId="169" fontId="21" fillId="0" borderId="10" xfId="42" applyNumberFormat="1" applyFont="1" applyFill="1" applyBorder="1" applyAlignment="1" applyProtection="1">
      <protection hidden="1"/>
    </xf>
    <xf numFmtId="169" fontId="21" fillId="0" borderId="10" xfId="38" applyNumberFormat="1" applyFont="1" applyFill="1" applyBorder="1" applyAlignment="1" applyProtection="1">
      <protection hidden="1"/>
    </xf>
    <xf numFmtId="0" fontId="28" fillId="25" borderId="10" xfId="46" applyNumberFormat="1" applyFont="1" applyFill="1" applyBorder="1" applyAlignment="1">
      <alignment horizontal="center"/>
    </xf>
    <xf numFmtId="168" fontId="21" fillId="0" borderId="10" xfId="42" applyNumberFormat="1" applyFont="1" applyFill="1" applyBorder="1" applyAlignment="1" applyProtection="1">
      <alignment wrapText="1"/>
      <protection hidden="1"/>
    </xf>
    <xf numFmtId="0" fontId="21" fillId="0" borderId="10" xfId="42" applyNumberFormat="1" applyFont="1" applyFill="1" applyBorder="1" applyAlignment="1" applyProtection="1">
      <alignment horizontal="center"/>
      <protection hidden="1"/>
    </xf>
    <xf numFmtId="0" fontId="31" fillId="0" borderId="10" xfId="46" applyFont="1" applyFill="1" applyBorder="1" applyAlignment="1">
      <alignment horizontal="center"/>
    </xf>
    <xf numFmtId="0" fontId="24" fillId="0" borderId="10" xfId="42" applyFont="1" applyBorder="1" applyAlignment="1"/>
    <xf numFmtId="0" fontId="24" fillId="25" borderId="10" xfId="51" applyNumberFormat="1" applyFont="1" applyFill="1" applyBorder="1" applyAlignment="1" applyProtection="1">
      <alignment horizontal="center"/>
      <protection hidden="1"/>
    </xf>
    <xf numFmtId="0" fontId="24" fillId="0" borderId="11" xfId="42" applyFont="1" applyBorder="1" applyAlignment="1"/>
    <xf numFmtId="0" fontId="24" fillId="0" borderId="12" xfId="42" applyNumberFormat="1" applyFont="1" applyFill="1" applyBorder="1" applyAlignment="1" applyProtection="1">
      <alignment horizontal="center"/>
      <protection hidden="1"/>
    </xf>
    <xf numFmtId="0" fontId="0" fillId="0" borderId="0" xfId="0" applyFill="1"/>
    <xf numFmtId="0" fontId="28" fillId="0" borderId="10" xfId="46" applyNumberFormat="1" applyFont="1" applyFill="1" applyBorder="1" applyAlignment="1">
      <alignment horizontal="center"/>
    </xf>
    <xf numFmtId="169" fontId="24" fillId="0" borderId="10" xfId="38" applyNumberFormat="1" applyFont="1" applyFill="1" applyBorder="1" applyAlignment="1" applyProtection="1">
      <protection hidden="1"/>
    </xf>
    <xf numFmtId="4" fontId="23" fillId="0" borderId="10" xfId="45" applyNumberFormat="1" applyFont="1" applyFill="1" applyBorder="1" applyAlignment="1">
      <alignment horizontal="center"/>
    </xf>
    <xf numFmtId="0" fontId="24" fillId="0" borderId="10" xfId="51" applyNumberFormat="1" applyFont="1" applyFill="1" applyBorder="1" applyAlignment="1" applyProtection="1">
      <alignment horizontal="left" wrapText="1"/>
      <protection hidden="1"/>
    </xf>
    <xf numFmtId="0" fontId="21" fillId="0" borderId="10" xfId="0" applyFont="1" applyFill="1" applyBorder="1" applyAlignment="1">
      <alignment horizontal="left"/>
    </xf>
    <xf numFmtId="0" fontId="21" fillId="0" borderId="10" xfId="52" applyNumberFormat="1" applyFont="1" applyFill="1" applyBorder="1" applyAlignment="1" applyProtection="1">
      <alignment horizontal="left" wrapText="1"/>
      <protection hidden="1"/>
    </xf>
    <xf numFmtId="49" fontId="21" fillId="0" borderId="10" xfId="52" applyNumberFormat="1" applyFont="1" applyFill="1" applyBorder="1" applyAlignment="1" applyProtection="1">
      <alignment horizontal="left" wrapText="1"/>
      <protection hidden="1"/>
    </xf>
    <xf numFmtId="0" fontId="21" fillId="0" borderId="10" xfId="52" applyNumberFormat="1" applyFont="1" applyFill="1" applyBorder="1" applyAlignment="1" applyProtection="1">
      <alignment horizontal="left" vertical="top" wrapText="1"/>
      <protection hidden="1"/>
    </xf>
    <xf numFmtId="0" fontId="24" fillId="0" borderId="10" xfId="52" applyNumberFormat="1" applyFont="1" applyFill="1" applyBorder="1" applyAlignment="1" applyProtection="1">
      <alignment horizontal="left" wrapText="1"/>
      <protection hidden="1"/>
    </xf>
    <xf numFmtId="4" fontId="24" fillId="0" borderId="10" xfId="51" applyNumberFormat="1" applyFont="1" applyFill="1" applyBorder="1"/>
    <xf numFmtId="166" fontId="23" fillId="0" borderId="10" xfId="45" applyNumberFormat="1" applyFont="1" applyFill="1" applyBorder="1"/>
    <xf numFmtId="167" fontId="23" fillId="0" borderId="10" xfId="45" applyNumberFormat="1" applyFont="1" applyFill="1" applyBorder="1"/>
    <xf numFmtId="167" fontId="23" fillId="0" borderId="10" xfId="45" applyNumberFormat="1" applyFont="1" applyFill="1" applyBorder="1" applyAlignment="1">
      <alignment horizontal="right"/>
    </xf>
    <xf numFmtId="167" fontId="28" fillId="0" borderId="10" xfId="45" applyNumberFormat="1" applyFont="1" applyFill="1" applyBorder="1"/>
    <xf numFmtId="4" fontId="24" fillId="0" borderId="10" xfId="51" applyNumberFormat="1" applyFont="1" applyFill="1" applyBorder="1" applyAlignment="1">
      <alignment horizontal="center"/>
    </xf>
    <xf numFmtId="166" fontId="23" fillId="0" borderId="10" xfId="45" applyNumberFormat="1" applyFont="1" applyFill="1" applyBorder="1" applyAlignment="1">
      <alignment horizontal="right"/>
    </xf>
    <xf numFmtId="166" fontId="28" fillId="0" borderId="10" xfId="45" applyNumberFormat="1" applyFont="1" applyFill="1" applyBorder="1"/>
    <xf numFmtId="0" fontId="24" fillId="0" borderId="10" xfId="0" applyFont="1" applyFill="1" applyBorder="1" applyAlignment="1">
      <alignment wrapText="1"/>
    </xf>
    <xf numFmtId="164" fontId="27" fillId="0" borderId="11" xfId="53" applyNumberFormat="1" applyFont="1" applyFill="1" applyBorder="1" applyAlignment="1">
      <alignment horizontal="center"/>
    </xf>
    <xf numFmtId="164" fontId="27" fillId="0" borderId="12" xfId="53" applyNumberFormat="1" applyFont="1" applyFill="1" applyBorder="1" applyAlignment="1">
      <alignment horizontal="center"/>
    </xf>
    <xf numFmtId="0" fontId="32" fillId="0" borderId="10" xfId="53" applyNumberFormat="1" applyFont="1" applyFill="1" applyBorder="1" applyAlignment="1">
      <alignment horizontal="left" vertical="center" wrapText="1"/>
    </xf>
    <xf numFmtId="0" fontId="27" fillId="0" borderId="10" xfId="53" applyNumberFormat="1" applyFont="1" applyFill="1" applyBorder="1" applyAlignment="1">
      <alignment horizontal="left" vertical="center" wrapText="1"/>
    </xf>
    <xf numFmtId="0" fontId="21" fillId="0" borderId="10" xfId="53" applyNumberFormat="1" applyFont="1" applyFill="1" applyBorder="1" applyAlignment="1">
      <alignment horizontal="left" vertical="center" wrapText="1"/>
    </xf>
    <xf numFmtId="4" fontId="24" fillId="0" borderId="10" xfId="51" applyNumberFormat="1" applyFont="1" applyFill="1" applyBorder="1" applyAlignment="1" applyProtection="1">
      <alignment horizontal="right" vertical="center" wrapText="1"/>
      <protection hidden="1"/>
    </xf>
    <xf numFmtId="4" fontId="24" fillId="0" borderId="10" xfId="53" applyNumberFormat="1" applyFont="1" applyFill="1" applyBorder="1" applyAlignment="1">
      <alignment horizontal="right" wrapText="1"/>
    </xf>
    <xf numFmtId="4" fontId="21" fillId="0" borderId="10" xfId="53" applyNumberFormat="1" applyFont="1" applyFill="1" applyBorder="1" applyAlignment="1">
      <alignment horizontal="right" wrapText="1"/>
    </xf>
    <xf numFmtId="0" fontId="23" fillId="0" borderId="10" xfId="45" applyFont="1" applyFill="1" applyBorder="1"/>
    <xf numFmtId="4" fontId="23" fillId="0" borderId="10" xfId="45" applyNumberFormat="1" applyFont="1" applyFill="1" applyBorder="1"/>
    <xf numFmtId="167" fontId="24" fillId="0" borderId="10" xfId="38" applyNumberFormat="1" applyFont="1" applyFill="1" applyBorder="1"/>
    <xf numFmtId="0" fontId="21" fillId="0" borderId="11" xfId="51" applyNumberFormat="1" applyFont="1" applyFill="1" applyBorder="1" applyAlignment="1" applyProtection="1">
      <alignment horizontal="center"/>
      <protection hidden="1"/>
    </xf>
    <xf numFmtId="0" fontId="21" fillId="0" borderId="12" xfId="51" applyNumberFormat="1" applyFont="1" applyFill="1" applyBorder="1" applyAlignment="1" applyProtection="1">
      <alignment horizontal="center"/>
      <protection hidden="1"/>
    </xf>
    <xf numFmtId="0" fontId="21" fillId="0" borderId="11" xfId="53" applyNumberFormat="1" applyFont="1" applyFill="1" applyBorder="1" applyAlignment="1">
      <alignment horizontal="center"/>
    </xf>
    <xf numFmtId="0" fontId="21" fillId="0" borderId="12" xfId="53" applyNumberFormat="1" applyFont="1" applyFill="1" applyBorder="1" applyAlignment="1">
      <alignment horizontal="center"/>
    </xf>
    <xf numFmtId="164" fontId="27" fillId="0" borderId="11" xfId="53" applyNumberFormat="1" applyFont="1" applyFill="1" applyBorder="1" applyAlignment="1">
      <alignment horizontal="center"/>
    </xf>
    <xf numFmtId="164" fontId="27" fillId="0" borderId="12" xfId="53" applyNumberFormat="1" applyFont="1" applyFill="1" applyBorder="1" applyAlignment="1">
      <alignment horizontal="center"/>
    </xf>
    <xf numFmtId="0" fontId="24" fillId="0" borderId="11" xfId="53" applyNumberFormat="1" applyFont="1" applyFill="1" applyBorder="1" applyAlignment="1">
      <alignment horizontal="center"/>
    </xf>
    <xf numFmtId="0" fontId="24" fillId="0" borderId="12" xfId="53" applyNumberFormat="1" applyFont="1" applyFill="1" applyBorder="1" applyAlignment="1">
      <alignment horizontal="center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165" fontId="22" fillId="0" borderId="11" xfId="45" applyNumberFormat="1" applyFont="1" applyFill="1" applyBorder="1" applyAlignment="1">
      <alignment horizontal="center" vertical="center" wrapText="1"/>
    </xf>
    <xf numFmtId="165" fontId="22" fillId="0" borderId="12" xfId="45" applyNumberFormat="1" applyFont="1" applyFill="1" applyBorder="1" applyAlignment="1">
      <alignment horizontal="center" vertical="center" wrapText="1"/>
    </xf>
    <xf numFmtId="49" fontId="21" fillId="0" borderId="11" xfId="51" applyNumberFormat="1" applyFont="1" applyFill="1" applyBorder="1" applyAlignment="1" applyProtection="1">
      <alignment horizontal="center"/>
      <protection hidden="1"/>
    </xf>
    <xf numFmtId="49" fontId="21" fillId="0" borderId="12" xfId="51" applyNumberFormat="1" applyFont="1" applyFill="1" applyBorder="1" applyAlignment="1" applyProtection="1">
      <alignment horizontal="center"/>
      <protection hidden="1"/>
    </xf>
  </cellXfs>
  <cellStyles count="6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10" xfId="36"/>
    <cellStyle name="Обычный 2" xfId="37"/>
    <cellStyle name="Обычный 2 2" xfId="38"/>
    <cellStyle name="Обычный 2 3" xfId="39"/>
    <cellStyle name="Обычный 2 4" xfId="40"/>
    <cellStyle name="Обычный 2 4 2" xfId="41"/>
    <cellStyle name="Обычный 2 5" xfId="42"/>
    <cellStyle name="Обычный 3" xfId="43"/>
    <cellStyle name="Обычный 4" xfId="44"/>
    <cellStyle name="Обычный 5" xfId="45"/>
    <cellStyle name="Обычный 5 2" xfId="46"/>
    <cellStyle name="Обычный 6" xfId="47"/>
    <cellStyle name="Обычный 7" xfId="48"/>
    <cellStyle name="Обычный 8" xfId="49"/>
    <cellStyle name="Обычный 9" xfId="50"/>
    <cellStyle name="Обычный_tmp" xfId="51"/>
    <cellStyle name="Обычный_Tmp2" xfId="52"/>
    <cellStyle name="Обычный_Исполнение бюджета на 01.10.2014" xfId="53"/>
    <cellStyle name="Плохой 2" xfId="54"/>
    <cellStyle name="Пояснение 2" xfId="55"/>
    <cellStyle name="Примечание 2" xfId="56"/>
    <cellStyle name="Связанная ячейка 2" xfId="57"/>
    <cellStyle name="Текст предупреждения 2" xfId="58"/>
    <cellStyle name="Хороший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9"/>
  <sheetViews>
    <sheetView tabSelected="1" zoomScale="75" zoomScaleNormal="100" workbookViewId="0">
      <selection activeCell="T4" sqref="T4"/>
    </sheetView>
  </sheetViews>
  <sheetFormatPr defaultColWidth="9.140625" defaultRowHeight="15.75" x14ac:dyDescent="0.25"/>
  <cols>
    <col min="1" max="1" width="0.7109375" style="3" customWidth="1"/>
    <col min="2" max="2" width="102.28515625" style="3" customWidth="1"/>
    <col min="3" max="3" width="20.42578125" style="3" customWidth="1"/>
    <col min="4" max="4" width="8" style="3" customWidth="1"/>
    <col min="5" max="5" width="22.85546875" style="3" customWidth="1"/>
    <col min="6" max="6" width="18.42578125" style="3" customWidth="1"/>
    <col min="7" max="7" width="18.85546875" style="3" customWidth="1"/>
    <col min="8" max="9" width="12.5703125" style="3" customWidth="1"/>
    <col min="10" max="16384" width="9.140625" style="3"/>
  </cols>
  <sheetData>
    <row r="1" spans="2:9" s="1" customFormat="1" x14ac:dyDescent="0.25"/>
    <row r="2" spans="2:9" s="2" customFormat="1" ht="18.75" x14ac:dyDescent="0.2">
      <c r="B2" s="71" t="s">
        <v>699</v>
      </c>
      <c r="C2" s="71"/>
      <c r="D2" s="71"/>
      <c r="E2" s="71"/>
      <c r="F2" s="72"/>
      <c r="G2" s="72"/>
      <c r="H2" s="72"/>
      <c r="I2" s="72"/>
    </row>
    <row r="3" spans="2:9" s="1" customFormat="1" x14ac:dyDescent="0.25">
      <c r="E3" s="11"/>
      <c r="F3" s="11"/>
      <c r="I3" s="1" t="s">
        <v>73</v>
      </c>
    </row>
    <row r="4" spans="2:9" ht="78.75" x14ac:dyDescent="0.25">
      <c r="B4" s="10" t="s">
        <v>151</v>
      </c>
      <c r="C4" s="73" t="s">
        <v>42</v>
      </c>
      <c r="D4" s="74"/>
      <c r="E4" s="9" t="s">
        <v>167</v>
      </c>
      <c r="F4" s="9" t="s">
        <v>74</v>
      </c>
      <c r="G4" s="9" t="s">
        <v>700</v>
      </c>
      <c r="H4" s="9" t="s">
        <v>70</v>
      </c>
      <c r="I4" s="9" t="s">
        <v>71</v>
      </c>
    </row>
    <row r="5" spans="2:9" s="6" customFormat="1" x14ac:dyDescent="0.25">
      <c r="B5" s="8">
        <v>1</v>
      </c>
      <c r="C5" s="63">
        <v>2</v>
      </c>
      <c r="D5" s="64"/>
      <c r="E5" s="7">
        <v>3</v>
      </c>
      <c r="F5" s="7">
        <v>4</v>
      </c>
      <c r="G5" s="7">
        <v>5</v>
      </c>
      <c r="H5" s="7">
        <v>6</v>
      </c>
      <c r="I5" s="7">
        <v>7</v>
      </c>
    </row>
    <row r="6" spans="2:9" s="6" customFormat="1" x14ac:dyDescent="0.25">
      <c r="B6" s="37" t="s">
        <v>43</v>
      </c>
      <c r="C6" s="63"/>
      <c r="D6" s="64"/>
      <c r="E6" s="7"/>
      <c r="F6" s="7"/>
      <c r="G6" s="7"/>
      <c r="H6" s="7"/>
      <c r="I6" s="7"/>
    </row>
    <row r="7" spans="2:9" s="6" customFormat="1" x14ac:dyDescent="0.25">
      <c r="B7" s="38" t="s">
        <v>44</v>
      </c>
      <c r="C7" s="75" t="s">
        <v>79</v>
      </c>
      <c r="D7" s="76"/>
      <c r="E7" s="36">
        <f>SUM(E8+E15)</f>
        <v>856398100</v>
      </c>
      <c r="F7" s="36">
        <f>SUM(F8+F15)</f>
        <v>856398100</v>
      </c>
      <c r="G7" s="36">
        <f>SUM(G8+G15)</f>
        <v>562551012.11000013</v>
      </c>
      <c r="H7" s="44">
        <f>G7/E7*100</f>
        <v>65.688026644384209</v>
      </c>
      <c r="I7" s="45">
        <f t="shared" ref="I7:I13" si="0">G7/F7*100</f>
        <v>65.688026644384209</v>
      </c>
    </row>
    <row r="8" spans="2:9" s="6" customFormat="1" x14ac:dyDescent="0.25">
      <c r="B8" s="38" t="s">
        <v>45</v>
      </c>
      <c r="C8" s="75"/>
      <c r="D8" s="76"/>
      <c r="E8" s="36">
        <f>SUM(E9:E14)</f>
        <v>664287300</v>
      </c>
      <c r="F8" s="36">
        <f>SUM(F9:F14)</f>
        <v>664287300</v>
      </c>
      <c r="G8" s="36">
        <f>SUM(G9:G14)</f>
        <v>430137936.5800001</v>
      </c>
      <c r="H8" s="44">
        <f>G8/E8*100</f>
        <v>64.75179287335466</v>
      </c>
      <c r="I8" s="45">
        <f t="shared" si="0"/>
        <v>64.75179287335466</v>
      </c>
    </row>
    <row r="9" spans="2:9" s="6" customFormat="1" x14ac:dyDescent="0.25">
      <c r="B9" s="39" t="s">
        <v>46</v>
      </c>
      <c r="C9" s="75" t="s">
        <v>80</v>
      </c>
      <c r="D9" s="76"/>
      <c r="E9" s="36">
        <v>465787600</v>
      </c>
      <c r="F9" s="36">
        <v>465787600</v>
      </c>
      <c r="G9" s="36">
        <v>293702601.41000003</v>
      </c>
      <c r="H9" s="44">
        <f>G9/E9*100</f>
        <v>63.055049428108447</v>
      </c>
      <c r="I9" s="45">
        <f t="shared" si="0"/>
        <v>63.055049428108447</v>
      </c>
    </row>
    <row r="10" spans="2:9" s="6" customFormat="1" x14ac:dyDescent="0.25">
      <c r="B10" s="39" t="s">
        <v>47</v>
      </c>
      <c r="C10" s="75" t="s">
        <v>81</v>
      </c>
      <c r="D10" s="76"/>
      <c r="E10" s="36">
        <v>8457000</v>
      </c>
      <c r="F10" s="36">
        <v>8457000</v>
      </c>
      <c r="G10" s="36">
        <v>7720507.5999999996</v>
      </c>
      <c r="H10" s="44">
        <f t="shared" ref="H10:H32" si="1">G10/E10*100</f>
        <v>91.291327894052259</v>
      </c>
      <c r="I10" s="45">
        <f t="shared" si="0"/>
        <v>91.291327894052259</v>
      </c>
    </row>
    <row r="11" spans="2:9" s="6" customFormat="1" x14ac:dyDescent="0.25">
      <c r="B11" s="39" t="s">
        <v>48</v>
      </c>
      <c r="C11" s="75" t="s">
        <v>82</v>
      </c>
      <c r="D11" s="76"/>
      <c r="E11" s="36">
        <v>109245900</v>
      </c>
      <c r="F11" s="36">
        <v>109245900</v>
      </c>
      <c r="G11" s="36">
        <v>80921192.780000001</v>
      </c>
      <c r="H11" s="44">
        <f t="shared" si="1"/>
        <v>74.072521513393184</v>
      </c>
      <c r="I11" s="45">
        <f t="shared" si="0"/>
        <v>74.072521513393184</v>
      </c>
    </row>
    <row r="12" spans="2:9" s="6" customFormat="1" x14ac:dyDescent="0.25">
      <c r="B12" s="39" t="s">
        <v>49</v>
      </c>
      <c r="C12" s="75" t="s">
        <v>83</v>
      </c>
      <c r="D12" s="76"/>
      <c r="E12" s="36">
        <v>74157000</v>
      </c>
      <c r="F12" s="36">
        <v>74157000</v>
      </c>
      <c r="G12" s="36">
        <v>43496019.689999998</v>
      </c>
      <c r="H12" s="44">
        <f t="shared" si="1"/>
        <v>58.653963469396011</v>
      </c>
      <c r="I12" s="45">
        <f t="shared" si="0"/>
        <v>58.653963469396011</v>
      </c>
    </row>
    <row r="13" spans="2:9" s="6" customFormat="1" x14ac:dyDescent="0.25">
      <c r="B13" s="39" t="s">
        <v>50</v>
      </c>
      <c r="C13" s="75" t="s">
        <v>84</v>
      </c>
      <c r="D13" s="76"/>
      <c r="E13" s="36">
        <v>6639800</v>
      </c>
      <c r="F13" s="36">
        <v>6639800</v>
      </c>
      <c r="G13" s="36">
        <v>4297615.0999999996</v>
      </c>
      <c r="H13" s="44">
        <f t="shared" si="1"/>
        <v>64.725068526160427</v>
      </c>
      <c r="I13" s="45">
        <f t="shared" si="0"/>
        <v>64.725068526160427</v>
      </c>
    </row>
    <row r="14" spans="2:9" s="6" customFormat="1" x14ac:dyDescent="0.25">
      <c r="B14" s="39" t="s">
        <v>51</v>
      </c>
      <c r="C14" s="75" t="s">
        <v>85</v>
      </c>
      <c r="D14" s="76"/>
      <c r="E14" s="36">
        <v>0</v>
      </c>
      <c r="F14" s="36">
        <v>0</v>
      </c>
      <c r="G14" s="36">
        <v>0</v>
      </c>
      <c r="H14" s="44">
        <v>0</v>
      </c>
      <c r="I14" s="45">
        <v>0</v>
      </c>
    </row>
    <row r="15" spans="2:9" s="6" customFormat="1" x14ac:dyDescent="0.25">
      <c r="B15" s="38" t="s">
        <v>52</v>
      </c>
      <c r="C15" s="75"/>
      <c r="D15" s="76"/>
      <c r="E15" s="36">
        <f>SUM(E16:E21)</f>
        <v>192110800</v>
      </c>
      <c r="F15" s="36">
        <f>SUM(F16:F21)</f>
        <v>192110800</v>
      </c>
      <c r="G15" s="36">
        <v>132413075.53</v>
      </c>
      <c r="H15" s="44">
        <f t="shared" si="1"/>
        <v>68.925367824193117</v>
      </c>
      <c r="I15" s="45">
        <f t="shared" ref="I15:I28" si="2">G15/F15*100</f>
        <v>68.925367824193117</v>
      </c>
    </row>
    <row r="16" spans="2:9" s="6" customFormat="1" ht="23.45" customHeight="1" x14ac:dyDescent="0.25">
      <c r="B16" s="39" t="s">
        <v>53</v>
      </c>
      <c r="C16" s="75" t="s">
        <v>86</v>
      </c>
      <c r="D16" s="76"/>
      <c r="E16" s="36">
        <v>157851800</v>
      </c>
      <c r="F16" s="36">
        <v>156456900</v>
      </c>
      <c r="G16" s="36">
        <v>103392934.81</v>
      </c>
      <c r="H16" s="44">
        <f t="shared" si="1"/>
        <v>65.500003680667561</v>
      </c>
      <c r="I16" s="45">
        <f t="shared" si="2"/>
        <v>66.083972525340855</v>
      </c>
    </row>
    <row r="17" spans="2:9" s="6" customFormat="1" x14ac:dyDescent="0.25">
      <c r="B17" s="39" t="s">
        <v>54</v>
      </c>
      <c r="C17" s="75" t="s">
        <v>87</v>
      </c>
      <c r="D17" s="76"/>
      <c r="E17" s="36">
        <v>3807000</v>
      </c>
      <c r="F17" s="36">
        <v>3807000</v>
      </c>
      <c r="G17" s="36">
        <v>3779180.49</v>
      </c>
      <c r="H17" s="44">
        <f t="shared" si="1"/>
        <v>99.269253743104812</v>
      </c>
      <c r="I17" s="46">
        <f t="shared" si="2"/>
        <v>99.269253743104812</v>
      </c>
    </row>
    <row r="18" spans="2:9" s="6" customFormat="1" x14ac:dyDescent="0.25">
      <c r="B18" s="39" t="s">
        <v>55</v>
      </c>
      <c r="C18" s="75" t="s">
        <v>88</v>
      </c>
      <c r="D18" s="76"/>
      <c r="E18" s="36">
        <v>1005000</v>
      </c>
      <c r="F18" s="36">
        <v>2408000</v>
      </c>
      <c r="G18" s="36">
        <v>2407553.1800000002</v>
      </c>
      <c r="H18" s="49" t="s">
        <v>218</v>
      </c>
      <c r="I18" s="45">
        <f t="shared" si="2"/>
        <v>99.981444352159471</v>
      </c>
    </row>
    <row r="19" spans="2:9" s="6" customFormat="1" x14ac:dyDescent="0.25">
      <c r="B19" s="39" t="s">
        <v>56</v>
      </c>
      <c r="C19" s="75" t="s">
        <v>89</v>
      </c>
      <c r="D19" s="76"/>
      <c r="E19" s="36">
        <v>23709400</v>
      </c>
      <c r="F19" s="36">
        <v>22890900</v>
      </c>
      <c r="G19" s="36">
        <v>17767224.68</v>
      </c>
      <c r="H19" s="44">
        <f t="shared" si="1"/>
        <v>74.937470707820523</v>
      </c>
      <c r="I19" s="45">
        <f t="shared" si="2"/>
        <v>77.616977401500151</v>
      </c>
    </row>
    <row r="20" spans="2:9" s="6" customFormat="1" x14ac:dyDescent="0.25">
      <c r="B20" s="39" t="s">
        <v>57</v>
      </c>
      <c r="C20" s="75" t="s">
        <v>90</v>
      </c>
      <c r="D20" s="76"/>
      <c r="E20" s="36">
        <v>4210600</v>
      </c>
      <c r="F20" s="36">
        <v>5021000</v>
      </c>
      <c r="G20" s="36">
        <v>4507392.6500000004</v>
      </c>
      <c r="H20" s="49" t="s">
        <v>218</v>
      </c>
      <c r="I20" s="45">
        <f t="shared" si="2"/>
        <v>89.770815574586749</v>
      </c>
    </row>
    <row r="21" spans="2:9" s="6" customFormat="1" x14ac:dyDescent="0.25">
      <c r="B21" s="39" t="s">
        <v>58</v>
      </c>
      <c r="C21" s="75" t="s">
        <v>91</v>
      </c>
      <c r="D21" s="76"/>
      <c r="E21" s="36">
        <v>1527000</v>
      </c>
      <c r="F21" s="36">
        <v>1527000</v>
      </c>
      <c r="G21" s="36">
        <v>558789.72</v>
      </c>
      <c r="H21" s="44">
        <f t="shared" si="1"/>
        <v>36.59395677799607</v>
      </c>
      <c r="I21" s="45">
        <f t="shared" si="2"/>
        <v>36.59395677799607</v>
      </c>
    </row>
    <row r="22" spans="2:9" s="6" customFormat="1" x14ac:dyDescent="0.25">
      <c r="B22" s="38" t="s">
        <v>59</v>
      </c>
      <c r="C22" s="75" t="s">
        <v>92</v>
      </c>
      <c r="D22" s="76"/>
      <c r="E22" s="36">
        <f>SUM(E23+E28+E29+E30)</f>
        <v>1995615917.8199999</v>
      </c>
      <c r="F22" s="36">
        <v>2029417356.8199999</v>
      </c>
      <c r="G22" s="36">
        <v>1288853577.96</v>
      </c>
      <c r="H22" s="44">
        <f t="shared" si="1"/>
        <v>64.584250228267209</v>
      </c>
      <c r="I22" s="45">
        <f t="shared" si="2"/>
        <v>63.508552029907342</v>
      </c>
    </row>
    <row r="23" spans="2:9" s="6" customFormat="1" x14ac:dyDescent="0.25">
      <c r="B23" s="39" t="s">
        <v>60</v>
      </c>
      <c r="C23" s="75" t="s">
        <v>93</v>
      </c>
      <c r="D23" s="76"/>
      <c r="E23" s="36">
        <f>SUM(E24:E27)</f>
        <v>1920810917.8199999</v>
      </c>
      <c r="F23" s="36">
        <v>1944431421.8199999</v>
      </c>
      <c r="G23" s="36">
        <v>1260669882.5699999</v>
      </c>
      <c r="H23" s="44">
        <f t="shared" si="1"/>
        <v>65.632169771337061</v>
      </c>
      <c r="I23" s="45">
        <f t="shared" si="2"/>
        <v>64.834885325500707</v>
      </c>
    </row>
    <row r="24" spans="2:9" s="6" customFormat="1" x14ac:dyDescent="0.25">
      <c r="B24" s="39" t="s">
        <v>61</v>
      </c>
      <c r="C24" s="75" t="s">
        <v>94</v>
      </c>
      <c r="D24" s="76"/>
      <c r="E24" s="36">
        <v>362157500</v>
      </c>
      <c r="F24" s="36">
        <v>376374100</v>
      </c>
      <c r="G24" s="36">
        <v>267727000</v>
      </c>
      <c r="H24" s="44">
        <f t="shared" si="1"/>
        <v>73.925571056791597</v>
      </c>
      <c r="I24" s="45">
        <f t="shared" si="2"/>
        <v>71.13321559586592</v>
      </c>
    </row>
    <row r="25" spans="2:9" s="6" customFormat="1" ht="31.5" x14ac:dyDescent="0.25">
      <c r="B25" s="39" t="s">
        <v>62</v>
      </c>
      <c r="C25" s="75" t="s">
        <v>95</v>
      </c>
      <c r="D25" s="76"/>
      <c r="E25" s="36">
        <v>447101872.81999999</v>
      </c>
      <c r="F25" s="36">
        <v>461566572.81999999</v>
      </c>
      <c r="G25" s="36">
        <v>296352402.81999999</v>
      </c>
      <c r="H25" s="44">
        <f t="shared" si="1"/>
        <v>66.282970579125561</v>
      </c>
      <c r="I25" s="45">
        <f t="shared" si="2"/>
        <v>64.205776646561958</v>
      </c>
    </row>
    <row r="26" spans="2:9" s="6" customFormat="1" x14ac:dyDescent="0.25">
      <c r="B26" s="39" t="s">
        <v>63</v>
      </c>
      <c r="C26" s="75" t="s">
        <v>96</v>
      </c>
      <c r="D26" s="76"/>
      <c r="E26" s="36">
        <v>1109313220</v>
      </c>
      <c r="F26" s="36">
        <v>1103488354</v>
      </c>
      <c r="G26" s="36">
        <v>693877839</v>
      </c>
      <c r="H26" s="44">
        <f t="shared" si="1"/>
        <v>62.55021814307775</v>
      </c>
      <c r="I26" s="45">
        <f t="shared" si="2"/>
        <v>62.880395292327663</v>
      </c>
    </row>
    <row r="27" spans="2:9" s="6" customFormat="1" x14ac:dyDescent="0.25">
      <c r="B27" s="40" t="s">
        <v>64</v>
      </c>
      <c r="C27" s="75" t="s">
        <v>97</v>
      </c>
      <c r="D27" s="76"/>
      <c r="E27" s="36">
        <v>2238325</v>
      </c>
      <c r="F27" s="36">
        <v>3002395</v>
      </c>
      <c r="G27" s="36">
        <v>2712640.75</v>
      </c>
      <c r="H27" s="49" t="s">
        <v>218</v>
      </c>
      <c r="I27" s="45">
        <f t="shared" si="2"/>
        <v>90.349229531757146</v>
      </c>
    </row>
    <row r="28" spans="2:9" s="6" customFormat="1" x14ac:dyDescent="0.25">
      <c r="B28" s="39" t="s">
        <v>65</v>
      </c>
      <c r="C28" s="75" t="s">
        <v>98</v>
      </c>
      <c r="D28" s="76"/>
      <c r="E28" s="36">
        <v>74805000</v>
      </c>
      <c r="F28" s="36">
        <v>84985935</v>
      </c>
      <c r="G28" s="36">
        <v>84970768.560000002</v>
      </c>
      <c r="H28" s="49" t="s">
        <v>218</v>
      </c>
      <c r="I28" s="45">
        <f t="shared" si="2"/>
        <v>99.982154176452838</v>
      </c>
    </row>
    <row r="29" spans="2:9" s="6" customFormat="1" ht="47.25" x14ac:dyDescent="0.25">
      <c r="B29" s="41" t="s">
        <v>66</v>
      </c>
      <c r="C29" s="75" t="s">
        <v>99</v>
      </c>
      <c r="D29" s="76"/>
      <c r="E29" s="36">
        <v>0</v>
      </c>
      <c r="F29" s="36">
        <v>0</v>
      </c>
      <c r="G29" s="36">
        <v>781222</v>
      </c>
      <c r="H29" s="44">
        <v>0</v>
      </c>
      <c r="I29" s="45">
        <v>0</v>
      </c>
    </row>
    <row r="30" spans="2:9" s="6" customFormat="1" ht="31.5" x14ac:dyDescent="0.25">
      <c r="B30" s="39" t="s">
        <v>67</v>
      </c>
      <c r="C30" s="75" t="s">
        <v>100</v>
      </c>
      <c r="D30" s="76"/>
      <c r="E30" s="36">
        <v>0</v>
      </c>
      <c r="F30" s="36">
        <v>0</v>
      </c>
      <c r="G30" s="36">
        <v>-57568295.170000002</v>
      </c>
      <c r="H30" s="44">
        <v>0</v>
      </c>
      <c r="I30" s="45">
        <v>0</v>
      </c>
    </row>
    <row r="31" spans="2:9" s="6" customFormat="1" x14ac:dyDescent="0.25">
      <c r="B31" s="42" t="s">
        <v>68</v>
      </c>
      <c r="C31" s="63"/>
      <c r="D31" s="64"/>
      <c r="E31" s="48">
        <f>SUM(E7+E22)</f>
        <v>2852014017.8199997</v>
      </c>
      <c r="F31" s="43">
        <f>SUM(F7+F22)</f>
        <v>2885815456.8199997</v>
      </c>
      <c r="G31" s="43">
        <f>SUM(G7+G22)</f>
        <v>1851404590.0700002</v>
      </c>
      <c r="H31" s="50">
        <f t="shared" si="1"/>
        <v>64.915690403414018</v>
      </c>
      <c r="I31" s="47">
        <f>G31/F31*100</f>
        <v>64.155335563630942</v>
      </c>
    </row>
    <row r="32" spans="2:9" s="6" customFormat="1" x14ac:dyDescent="0.25">
      <c r="B32" s="42" t="s">
        <v>69</v>
      </c>
      <c r="C32" s="63"/>
      <c r="D32" s="64"/>
      <c r="E32" s="48">
        <f>SUM(E31-E26)</f>
        <v>1742700797.8199997</v>
      </c>
      <c r="F32" s="43">
        <f>SUM(F31-F26)</f>
        <v>1782327102.8199997</v>
      </c>
      <c r="G32" s="43">
        <f>SUM(G31-G26)</f>
        <v>1157526751.0700002</v>
      </c>
      <c r="H32" s="50">
        <f t="shared" si="1"/>
        <v>66.421427735500401</v>
      </c>
      <c r="I32" s="47">
        <f>G32/F32*100</f>
        <v>64.944686597570126</v>
      </c>
    </row>
    <row r="33" spans="1:9" s="6" customFormat="1" ht="16.5" x14ac:dyDescent="0.25">
      <c r="B33" s="10"/>
      <c r="C33" s="19"/>
      <c r="D33" s="19"/>
      <c r="E33" s="9"/>
      <c r="F33" s="9"/>
      <c r="G33" s="9"/>
      <c r="H33" s="9"/>
      <c r="I33" s="9"/>
    </row>
    <row r="34" spans="1:9" s="6" customFormat="1" x14ac:dyDescent="0.25">
      <c r="B34" s="20" t="s">
        <v>72</v>
      </c>
      <c r="C34" s="29"/>
      <c r="D34" s="30"/>
      <c r="E34" s="34"/>
      <c r="F34" s="33"/>
      <c r="G34" s="33"/>
      <c r="H34" s="25"/>
      <c r="I34" s="25"/>
    </row>
    <row r="35" spans="1:9" s="4" customFormat="1" ht="31.5" x14ac:dyDescent="0.25">
      <c r="A35" s="5"/>
      <c r="B35" s="26" t="s">
        <v>163</v>
      </c>
      <c r="C35" s="28" t="s">
        <v>352</v>
      </c>
      <c r="D35" s="21"/>
      <c r="E35" s="24">
        <v>1579141207</v>
      </c>
      <c r="F35" s="24">
        <v>1575440006</v>
      </c>
      <c r="G35" s="24">
        <v>991881083.15999997</v>
      </c>
      <c r="H35" s="23">
        <f>G35/E35*100</f>
        <v>62.811424257894124</v>
      </c>
      <c r="I35" s="23">
        <f>G35/F35*100</f>
        <v>62.958987926068957</v>
      </c>
    </row>
    <row r="36" spans="1:9" s="4" customFormat="1" x14ac:dyDescent="0.25">
      <c r="A36" s="5"/>
      <c r="B36" s="26" t="s">
        <v>164</v>
      </c>
      <c r="C36" s="28" t="s">
        <v>353</v>
      </c>
      <c r="D36" s="21"/>
      <c r="E36" s="24">
        <v>1107521552</v>
      </c>
      <c r="F36" s="24">
        <v>1104668752</v>
      </c>
      <c r="G36" s="24">
        <v>645567493.56999993</v>
      </c>
      <c r="H36" s="23">
        <f t="shared" ref="H36:H99" si="3">G36/E36*100</f>
        <v>58.28938429272209</v>
      </c>
      <c r="I36" s="23">
        <f t="shared" ref="I36:I99" si="4">G36/F36*100</f>
        <v>58.439916255547345</v>
      </c>
    </row>
    <row r="37" spans="1:9" s="4" customFormat="1" x14ac:dyDescent="0.25">
      <c r="A37" s="5"/>
      <c r="B37" s="26" t="s">
        <v>165</v>
      </c>
      <c r="C37" s="28" t="s">
        <v>354</v>
      </c>
      <c r="D37" s="21"/>
      <c r="E37" s="24">
        <v>3591800</v>
      </c>
      <c r="F37" s="24">
        <v>3941800</v>
      </c>
      <c r="G37" s="24">
        <v>1246585.74</v>
      </c>
      <c r="H37" s="23">
        <f t="shared" si="3"/>
        <v>34.706435213541958</v>
      </c>
      <c r="I37" s="23">
        <f t="shared" si="4"/>
        <v>31.624784108782787</v>
      </c>
    </row>
    <row r="38" spans="1:9" s="4" customFormat="1" x14ac:dyDescent="0.25">
      <c r="A38" s="5"/>
      <c r="B38" s="26" t="s">
        <v>166</v>
      </c>
      <c r="C38" s="28" t="s">
        <v>355</v>
      </c>
      <c r="D38" s="21"/>
      <c r="E38" s="24">
        <v>3591800</v>
      </c>
      <c r="F38" s="24">
        <v>3941800</v>
      </c>
      <c r="G38" s="24">
        <v>1246585.74</v>
      </c>
      <c r="H38" s="23">
        <f t="shared" si="3"/>
        <v>34.706435213541958</v>
      </c>
      <c r="I38" s="23">
        <f t="shared" si="4"/>
        <v>31.624784108782787</v>
      </c>
    </row>
    <row r="39" spans="1:9" s="4" customFormat="1" ht="31.5" x14ac:dyDescent="0.25">
      <c r="A39" s="5"/>
      <c r="B39" s="22" t="s">
        <v>155</v>
      </c>
      <c r="C39" s="28" t="s">
        <v>355</v>
      </c>
      <c r="D39" s="27">
        <v>600</v>
      </c>
      <c r="E39" s="24">
        <v>3591800</v>
      </c>
      <c r="F39" s="24">
        <v>3941800</v>
      </c>
      <c r="G39" s="24">
        <v>1246585.74</v>
      </c>
      <c r="H39" s="23">
        <f t="shared" si="3"/>
        <v>34.706435213541958</v>
      </c>
      <c r="I39" s="23">
        <f t="shared" si="4"/>
        <v>31.624784108782787</v>
      </c>
    </row>
    <row r="40" spans="1:9" s="4" customFormat="1" x14ac:dyDescent="0.25">
      <c r="A40" s="5"/>
      <c r="B40" s="22" t="s">
        <v>156</v>
      </c>
      <c r="C40" s="28" t="s">
        <v>355</v>
      </c>
      <c r="D40" s="27">
        <v>610</v>
      </c>
      <c r="E40" s="24">
        <v>890000</v>
      </c>
      <c r="F40" s="24">
        <v>890000</v>
      </c>
      <c r="G40" s="24">
        <v>224000</v>
      </c>
      <c r="H40" s="23">
        <f t="shared" si="3"/>
        <v>25.168539325842698</v>
      </c>
      <c r="I40" s="23">
        <f t="shared" si="4"/>
        <v>25.168539325842698</v>
      </c>
    </row>
    <row r="41" spans="1:9" s="4" customFormat="1" x14ac:dyDescent="0.25">
      <c r="A41" s="5"/>
      <c r="B41" s="22" t="s">
        <v>158</v>
      </c>
      <c r="C41" s="28" t="s">
        <v>355</v>
      </c>
      <c r="D41" s="27">
        <v>620</v>
      </c>
      <c r="E41" s="24">
        <v>2701800</v>
      </c>
      <c r="F41" s="24">
        <v>3051800</v>
      </c>
      <c r="G41" s="24">
        <v>1022585.74</v>
      </c>
      <c r="H41" s="23">
        <f t="shared" si="3"/>
        <v>37.848313716781405</v>
      </c>
      <c r="I41" s="23">
        <f t="shared" si="4"/>
        <v>33.50762631889377</v>
      </c>
    </row>
    <row r="42" spans="1:9" s="4" customFormat="1" x14ac:dyDescent="0.25">
      <c r="A42" s="5"/>
      <c r="B42" s="26" t="s">
        <v>173</v>
      </c>
      <c r="C42" s="28" t="s">
        <v>356</v>
      </c>
      <c r="D42" s="21"/>
      <c r="E42" s="24">
        <v>32307700</v>
      </c>
      <c r="F42" s="24">
        <v>32307700</v>
      </c>
      <c r="G42" s="24">
        <v>21442315.02</v>
      </c>
      <c r="H42" s="23">
        <f t="shared" si="3"/>
        <v>66.369054497844175</v>
      </c>
      <c r="I42" s="23">
        <f t="shared" si="4"/>
        <v>66.369054497844175</v>
      </c>
    </row>
    <row r="43" spans="1:9" s="4" customFormat="1" x14ac:dyDescent="0.25">
      <c r="A43" s="5"/>
      <c r="B43" s="26" t="s">
        <v>174</v>
      </c>
      <c r="C43" s="28" t="s">
        <v>357</v>
      </c>
      <c r="D43" s="21"/>
      <c r="E43" s="24">
        <v>30492284</v>
      </c>
      <c r="F43" s="24">
        <v>30492284</v>
      </c>
      <c r="G43" s="24">
        <v>20609299.02</v>
      </c>
      <c r="H43" s="23">
        <f t="shared" si="3"/>
        <v>67.58857099717423</v>
      </c>
      <c r="I43" s="23">
        <f t="shared" si="4"/>
        <v>67.58857099717423</v>
      </c>
    </row>
    <row r="44" spans="1:9" s="4" customFormat="1" ht="31.5" x14ac:dyDescent="0.25">
      <c r="A44" s="5"/>
      <c r="B44" s="22" t="s">
        <v>155</v>
      </c>
      <c r="C44" s="28" t="s">
        <v>357</v>
      </c>
      <c r="D44" s="27">
        <v>600</v>
      </c>
      <c r="E44" s="24">
        <v>30492284</v>
      </c>
      <c r="F44" s="24">
        <v>30492284</v>
      </c>
      <c r="G44" s="24">
        <v>20609299.02</v>
      </c>
      <c r="H44" s="23">
        <f t="shared" si="3"/>
        <v>67.58857099717423</v>
      </c>
      <c r="I44" s="23">
        <f t="shared" si="4"/>
        <v>67.58857099717423</v>
      </c>
    </row>
    <row r="45" spans="1:9" s="4" customFormat="1" x14ac:dyDescent="0.25">
      <c r="A45" s="5"/>
      <c r="B45" s="22" t="s">
        <v>158</v>
      </c>
      <c r="C45" s="28" t="s">
        <v>357</v>
      </c>
      <c r="D45" s="27">
        <v>620</v>
      </c>
      <c r="E45" s="24">
        <v>30492284</v>
      </c>
      <c r="F45" s="24">
        <v>30492284</v>
      </c>
      <c r="G45" s="24">
        <v>20609299.02</v>
      </c>
      <c r="H45" s="23">
        <f t="shared" si="3"/>
        <v>67.58857099717423</v>
      </c>
      <c r="I45" s="23">
        <f t="shared" si="4"/>
        <v>67.58857099717423</v>
      </c>
    </row>
    <row r="46" spans="1:9" s="4" customFormat="1" ht="63" x14ac:dyDescent="0.25">
      <c r="A46" s="5"/>
      <c r="B46" s="26" t="s">
        <v>175</v>
      </c>
      <c r="C46" s="28" t="s">
        <v>358</v>
      </c>
      <c r="D46" s="21"/>
      <c r="E46" s="24">
        <v>1724600</v>
      </c>
      <c r="F46" s="24">
        <v>1724600</v>
      </c>
      <c r="G46" s="24">
        <v>756100</v>
      </c>
      <c r="H46" s="23">
        <f t="shared" si="3"/>
        <v>43.84205033051142</v>
      </c>
      <c r="I46" s="23">
        <f t="shared" si="4"/>
        <v>43.84205033051142</v>
      </c>
    </row>
    <row r="47" spans="1:9" s="4" customFormat="1" ht="31.5" x14ac:dyDescent="0.25">
      <c r="A47" s="5"/>
      <c r="B47" s="22" t="s">
        <v>155</v>
      </c>
      <c r="C47" s="28" t="s">
        <v>358</v>
      </c>
      <c r="D47" s="27">
        <v>600</v>
      </c>
      <c r="E47" s="24">
        <v>1724600</v>
      </c>
      <c r="F47" s="24">
        <v>1724600</v>
      </c>
      <c r="G47" s="24">
        <v>756100</v>
      </c>
      <c r="H47" s="23">
        <f t="shared" si="3"/>
        <v>43.84205033051142</v>
      </c>
      <c r="I47" s="23">
        <f t="shared" si="4"/>
        <v>43.84205033051142</v>
      </c>
    </row>
    <row r="48" spans="1:9" s="4" customFormat="1" x14ac:dyDescent="0.25">
      <c r="A48" s="5"/>
      <c r="B48" s="22" t="s">
        <v>158</v>
      </c>
      <c r="C48" s="28" t="s">
        <v>358</v>
      </c>
      <c r="D48" s="27">
        <v>620</v>
      </c>
      <c r="E48" s="24">
        <v>1724600</v>
      </c>
      <c r="F48" s="24">
        <v>1724600</v>
      </c>
      <c r="G48" s="24">
        <v>756100</v>
      </c>
      <c r="H48" s="23">
        <f t="shared" si="3"/>
        <v>43.84205033051142</v>
      </c>
      <c r="I48" s="23">
        <f t="shared" si="4"/>
        <v>43.84205033051142</v>
      </c>
    </row>
    <row r="49" spans="1:9" s="4" customFormat="1" ht="78.75" x14ac:dyDescent="0.25">
      <c r="A49" s="5"/>
      <c r="B49" s="26" t="s">
        <v>176</v>
      </c>
      <c r="C49" s="28" t="s">
        <v>359</v>
      </c>
      <c r="D49" s="21"/>
      <c r="E49" s="24">
        <v>90816</v>
      </c>
      <c r="F49" s="24">
        <v>90816</v>
      </c>
      <c r="G49" s="24">
        <v>76916</v>
      </c>
      <c r="H49" s="23">
        <f t="shared" si="3"/>
        <v>84.694326990838618</v>
      </c>
      <c r="I49" s="23">
        <f t="shared" si="4"/>
        <v>84.694326990838618</v>
      </c>
    </row>
    <row r="50" spans="1:9" s="4" customFormat="1" ht="31.5" x14ac:dyDescent="0.25">
      <c r="A50" s="5"/>
      <c r="B50" s="22" t="s">
        <v>155</v>
      </c>
      <c r="C50" s="28" t="s">
        <v>359</v>
      </c>
      <c r="D50" s="27">
        <v>600</v>
      </c>
      <c r="E50" s="24">
        <v>90816</v>
      </c>
      <c r="F50" s="24">
        <v>90816</v>
      </c>
      <c r="G50" s="24">
        <v>76916</v>
      </c>
      <c r="H50" s="23">
        <f t="shared" si="3"/>
        <v>84.694326990838618</v>
      </c>
      <c r="I50" s="23">
        <f t="shared" si="4"/>
        <v>84.694326990838618</v>
      </c>
    </row>
    <row r="51" spans="1:9" s="4" customFormat="1" x14ac:dyDescent="0.25">
      <c r="A51" s="5"/>
      <c r="B51" s="22" t="s">
        <v>158</v>
      </c>
      <c r="C51" s="28" t="s">
        <v>359</v>
      </c>
      <c r="D51" s="27">
        <v>620</v>
      </c>
      <c r="E51" s="24">
        <v>90816</v>
      </c>
      <c r="F51" s="24">
        <v>90816</v>
      </c>
      <c r="G51" s="24">
        <v>76916</v>
      </c>
      <c r="H51" s="23">
        <f t="shared" si="3"/>
        <v>84.694326990838618</v>
      </c>
      <c r="I51" s="23">
        <f t="shared" si="4"/>
        <v>84.694326990838618</v>
      </c>
    </row>
    <row r="52" spans="1:9" s="4" customFormat="1" ht="47.25" x14ac:dyDescent="0.25">
      <c r="A52" s="5"/>
      <c r="B52" s="26" t="s">
        <v>177</v>
      </c>
      <c r="C52" s="28" t="s">
        <v>360</v>
      </c>
      <c r="D52" s="21"/>
      <c r="E52" s="24">
        <v>1071622052</v>
      </c>
      <c r="F52" s="24">
        <v>1068419252</v>
      </c>
      <c r="G52" s="24">
        <v>622878592.80999994</v>
      </c>
      <c r="H52" s="23">
        <f t="shared" si="3"/>
        <v>58.124839037000328</v>
      </c>
      <c r="I52" s="23">
        <f t="shared" si="4"/>
        <v>58.299079845670917</v>
      </c>
    </row>
    <row r="53" spans="1:9" s="4" customFormat="1" x14ac:dyDescent="0.25">
      <c r="A53" s="5"/>
      <c r="B53" s="26" t="s">
        <v>174</v>
      </c>
      <c r="C53" s="28" t="s">
        <v>361</v>
      </c>
      <c r="D53" s="21"/>
      <c r="E53" s="24">
        <v>132291852</v>
      </c>
      <c r="F53" s="24">
        <v>129089052</v>
      </c>
      <c r="G53" s="24">
        <v>87189836.650000006</v>
      </c>
      <c r="H53" s="23">
        <f t="shared" si="3"/>
        <v>65.907185765303225</v>
      </c>
      <c r="I53" s="23">
        <f t="shared" si="4"/>
        <v>67.542394416220517</v>
      </c>
    </row>
    <row r="54" spans="1:9" s="4" customFormat="1" ht="31.5" x14ac:dyDescent="0.25">
      <c r="A54" s="5"/>
      <c r="B54" s="22" t="s">
        <v>155</v>
      </c>
      <c r="C54" s="28" t="s">
        <v>361</v>
      </c>
      <c r="D54" s="27">
        <v>600</v>
      </c>
      <c r="E54" s="24">
        <v>132291852</v>
      </c>
      <c r="F54" s="24">
        <v>129089052</v>
      </c>
      <c r="G54" s="24">
        <v>87189836.650000006</v>
      </c>
      <c r="H54" s="23">
        <f t="shared" si="3"/>
        <v>65.907185765303225</v>
      </c>
      <c r="I54" s="23">
        <f t="shared" si="4"/>
        <v>67.542394416220517</v>
      </c>
    </row>
    <row r="55" spans="1:9" s="4" customFormat="1" x14ac:dyDescent="0.25">
      <c r="A55" s="5"/>
      <c r="B55" s="22" t="s">
        <v>156</v>
      </c>
      <c r="C55" s="28" t="s">
        <v>361</v>
      </c>
      <c r="D55" s="27">
        <v>610</v>
      </c>
      <c r="E55" s="24">
        <v>51991400</v>
      </c>
      <c r="F55" s="24">
        <v>50172600</v>
      </c>
      <c r="G55" s="24">
        <v>35189940.799999997</v>
      </c>
      <c r="H55" s="23">
        <f t="shared" si="3"/>
        <v>67.684156995195352</v>
      </c>
      <c r="I55" s="23">
        <f t="shared" si="4"/>
        <v>70.137766031658714</v>
      </c>
    </row>
    <row r="56" spans="1:9" s="4" customFormat="1" x14ac:dyDescent="0.25">
      <c r="A56" s="5"/>
      <c r="B56" s="22" t="s">
        <v>158</v>
      </c>
      <c r="C56" s="28" t="s">
        <v>361</v>
      </c>
      <c r="D56" s="27">
        <v>620</v>
      </c>
      <c r="E56" s="24">
        <v>80300452</v>
      </c>
      <c r="F56" s="24">
        <v>78916452</v>
      </c>
      <c r="G56" s="24">
        <v>51999895.850000001</v>
      </c>
      <c r="H56" s="23">
        <f t="shared" si="3"/>
        <v>64.756666438191417</v>
      </c>
      <c r="I56" s="23">
        <f t="shared" si="4"/>
        <v>65.892338710311009</v>
      </c>
    </row>
    <row r="57" spans="1:9" s="4" customFormat="1" x14ac:dyDescent="0.25">
      <c r="A57" s="5"/>
      <c r="B57" s="26" t="s">
        <v>178</v>
      </c>
      <c r="C57" s="28" t="s">
        <v>362</v>
      </c>
      <c r="D57" s="21"/>
      <c r="E57" s="24">
        <v>537105600</v>
      </c>
      <c r="F57" s="24">
        <v>537105600</v>
      </c>
      <c r="G57" s="24">
        <v>318764571.11000001</v>
      </c>
      <c r="H57" s="23">
        <f t="shared" si="3"/>
        <v>59.348584544640758</v>
      </c>
      <c r="I57" s="23">
        <f t="shared" si="4"/>
        <v>59.348584544640758</v>
      </c>
    </row>
    <row r="58" spans="1:9" s="4" customFormat="1" ht="31.5" x14ac:dyDescent="0.25">
      <c r="A58" s="5"/>
      <c r="B58" s="22" t="s">
        <v>155</v>
      </c>
      <c r="C58" s="28" t="s">
        <v>362</v>
      </c>
      <c r="D58" s="27">
        <v>600</v>
      </c>
      <c r="E58" s="24">
        <v>537105600</v>
      </c>
      <c r="F58" s="24">
        <v>537105600</v>
      </c>
      <c r="G58" s="24">
        <v>318764571.11000001</v>
      </c>
      <c r="H58" s="23">
        <f t="shared" si="3"/>
        <v>59.348584544640758</v>
      </c>
      <c r="I58" s="23">
        <f t="shared" si="4"/>
        <v>59.348584544640758</v>
      </c>
    </row>
    <row r="59" spans="1:9" s="4" customFormat="1" x14ac:dyDescent="0.25">
      <c r="A59" s="5"/>
      <c r="B59" s="22" t="s">
        <v>156</v>
      </c>
      <c r="C59" s="28" t="s">
        <v>362</v>
      </c>
      <c r="D59" s="27">
        <v>610</v>
      </c>
      <c r="E59" s="24">
        <v>537105600</v>
      </c>
      <c r="F59" s="24">
        <v>537105600</v>
      </c>
      <c r="G59" s="24">
        <v>318764571.11000001</v>
      </c>
      <c r="H59" s="23">
        <f t="shared" si="3"/>
        <v>59.348584544640758</v>
      </c>
      <c r="I59" s="23">
        <f t="shared" si="4"/>
        <v>59.348584544640758</v>
      </c>
    </row>
    <row r="60" spans="1:9" s="4" customFormat="1" ht="31.5" x14ac:dyDescent="0.25">
      <c r="A60" s="5"/>
      <c r="B60" s="26" t="s">
        <v>179</v>
      </c>
      <c r="C60" s="28" t="s">
        <v>363</v>
      </c>
      <c r="D60" s="21"/>
      <c r="E60" s="24">
        <v>401722100</v>
      </c>
      <c r="F60" s="24">
        <v>401722100</v>
      </c>
      <c r="G60" s="24">
        <v>216645186.05000001</v>
      </c>
      <c r="H60" s="23">
        <f t="shared" si="3"/>
        <v>53.929118176470745</v>
      </c>
      <c r="I60" s="23">
        <f t="shared" si="4"/>
        <v>53.929118176470745</v>
      </c>
    </row>
    <row r="61" spans="1:9" s="4" customFormat="1" ht="31.5" x14ac:dyDescent="0.25">
      <c r="A61" s="5"/>
      <c r="B61" s="22" t="s">
        <v>155</v>
      </c>
      <c r="C61" s="28" t="s">
        <v>363</v>
      </c>
      <c r="D61" s="27">
        <v>600</v>
      </c>
      <c r="E61" s="24">
        <v>401722100</v>
      </c>
      <c r="F61" s="24">
        <v>401722100</v>
      </c>
      <c r="G61" s="24">
        <v>216645186.05000001</v>
      </c>
      <c r="H61" s="23">
        <f t="shared" si="3"/>
        <v>53.929118176470745</v>
      </c>
      <c r="I61" s="23">
        <f t="shared" si="4"/>
        <v>53.929118176470745</v>
      </c>
    </row>
    <row r="62" spans="1:9" s="4" customFormat="1" x14ac:dyDescent="0.25">
      <c r="A62" s="5"/>
      <c r="B62" s="22" t="s">
        <v>158</v>
      </c>
      <c r="C62" s="28" t="s">
        <v>363</v>
      </c>
      <c r="D62" s="27">
        <v>620</v>
      </c>
      <c r="E62" s="24">
        <v>401722100</v>
      </c>
      <c r="F62" s="24">
        <v>401722100</v>
      </c>
      <c r="G62" s="24">
        <v>216645186.05000001</v>
      </c>
      <c r="H62" s="23">
        <f t="shared" si="3"/>
        <v>53.929118176470745</v>
      </c>
      <c r="I62" s="23">
        <f t="shared" si="4"/>
        <v>53.929118176470745</v>
      </c>
    </row>
    <row r="63" spans="1:9" s="4" customFormat="1" ht="31.5" x14ac:dyDescent="0.25">
      <c r="A63" s="5"/>
      <c r="B63" s="26" t="s">
        <v>180</v>
      </c>
      <c r="C63" s="28" t="s">
        <v>364</v>
      </c>
      <c r="D63" s="21"/>
      <c r="E63" s="24">
        <v>502500</v>
      </c>
      <c r="F63" s="24">
        <v>502500</v>
      </c>
      <c r="G63" s="24">
        <v>278999</v>
      </c>
      <c r="H63" s="23">
        <f t="shared" si="3"/>
        <v>55.522189054726368</v>
      </c>
      <c r="I63" s="23">
        <f t="shared" si="4"/>
        <v>55.522189054726368</v>
      </c>
    </row>
    <row r="64" spans="1:9" s="4" customFormat="1" ht="31.5" x14ac:dyDescent="0.25">
      <c r="A64" s="5"/>
      <c r="B64" s="22" t="s">
        <v>155</v>
      </c>
      <c r="C64" s="28" t="s">
        <v>364</v>
      </c>
      <c r="D64" s="27">
        <v>600</v>
      </c>
      <c r="E64" s="24">
        <v>502500</v>
      </c>
      <c r="F64" s="24">
        <v>502500</v>
      </c>
      <c r="G64" s="24">
        <v>278999</v>
      </c>
      <c r="H64" s="23">
        <f t="shared" si="3"/>
        <v>55.522189054726368</v>
      </c>
      <c r="I64" s="23">
        <f t="shared" si="4"/>
        <v>55.522189054726368</v>
      </c>
    </row>
    <row r="65" spans="1:9" s="4" customFormat="1" x14ac:dyDescent="0.25">
      <c r="A65" s="5"/>
      <c r="B65" s="22" t="s">
        <v>156</v>
      </c>
      <c r="C65" s="28" t="s">
        <v>364</v>
      </c>
      <c r="D65" s="27">
        <v>610</v>
      </c>
      <c r="E65" s="24">
        <v>502500</v>
      </c>
      <c r="F65" s="24">
        <v>502500</v>
      </c>
      <c r="G65" s="24">
        <v>278999</v>
      </c>
      <c r="H65" s="23">
        <f t="shared" si="3"/>
        <v>55.522189054726368</v>
      </c>
      <c r="I65" s="23">
        <f t="shared" si="4"/>
        <v>55.522189054726368</v>
      </c>
    </row>
    <row r="66" spans="1:9" s="4" customFormat="1" ht="31.5" x14ac:dyDescent="0.25">
      <c r="A66" s="5"/>
      <c r="B66" s="26" t="s">
        <v>181</v>
      </c>
      <c r="C66" s="28" t="s">
        <v>365</v>
      </c>
      <c r="D66" s="21"/>
      <c r="E66" s="24">
        <v>833500</v>
      </c>
      <c r="F66" s="24">
        <v>833500</v>
      </c>
      <c r="G66" s="24">
        <v>532873.53</v>
      </c>
      <c r="H66" s="23">
        <f t="shared" si="3"/>
        <v>63.932037192561488</v>
      </c>
      <c r="I66" s="23">
        <f t="shared" si="4"/>
        <v>63.932037192561488</v>
      </c>
    </row>
    <row r="67" spans="1:9" s="4" customFormat="1" ht="47.25" x14ac:dyDescent="0.25">
      <c r="A67" s="5"/>
      <c r="B67" s="26" t="s">
        <v>182</v>
      </c>
      <c r="C67" s="28" t="s">
        <v>366</v>
      </c>
      <c r="D67" s="21"/>
      <c r="E67" s="24">
        <v>833500</v>
      </c>
      <c r="F67" s="24">
        <v>833500</v>
      </c>
      <c r="G67" s="24">
        <v>532873.53</v>
      </c>
      <c r="H67" s="23">
        <f t="shared" si="3"/>
        <v>63.932037192561488</v>
      </c>
      <c r="I67" s="23">
        <f t="shared" si="4"/>
        <v>63.932037192561488</v>
      </c>
    </row>
    <row r="68" spans="1:9" s="4" customFormat="1" x14ac:dyDescent="0.25">
      <c r="A68" s="5"/>
      <c r="B68" s="26" t="s">
        <v>219</v>
      </c>
      <c r="C68" s="28" t="s">
        <v>367</v>
      </c>
      <c r="D68" s="21"/>
      <c r="E68" s="24">
        <v>50000</v>
      </c>
      <c r="F68" s="24">
        <v>50000</v>
      </c>
      <c r="G68" s="24">
        <v>50000</v>
      </c>
      <c r="H68" s="23">
        <f t="shared" si="3"/>
        <v>100</v>
      </c>
      <c r="I68" s="23">
        <f t="shared" si="4"/>
        <v>100</v>
      </c>
    </row>
    <row r="69" spans="1:9" s="4" customFormat="1" ht="31.5" x14ac:dyDescent="0.25">
      <c r="A69" s="5"/>
      <c r="B69" s="22" t="s">
        <v>155</v>
      </c>
      <c r="C69" s="28" t="s">
        <v>367</v>
      </c>
      <c r="D69" s="27">
        <v>600</v>
      </c>
      <c r="E69" s="24">
        <v>50000</v>
      </c>
      <c r="F69" s="24">
        <v>50000</v>
      </c>
      <c r="G69" s="24">
        <v>50000</v>
      </c>
      <c r="H69" s="23">
        <f t="shared" si="3"/>
        <v>100</v>
      </c>
      <c r="I69" s="23">
        <f t="shared" si="4"/>
        <v>100</v>
      </c>
    </row>
    <row r="70" spans="1:9" s="4" customFormat="1" x14ac:dyDescent="0.25">
      <c r="A70" s="5"/>
      <c r="B70" s="22" t="s">
        <v>156</v>
      </c>
      <c r="C70" s="28" t="s">
        <v>367</v>
      </c>
      <c r="D70" s="27">
        <v>610</v>
      </c>
      <c r="E70" s="24">
        <v>50000</v>
      </c>
      <c r="F70" s="24">
        <v>50000</v>
      </c>
      <c r="G70" s="24">
        <v>50000</v>
      </c>
      <c r="H70" s="23">
        <f t="shared" si="3"/>
        <v>100</v>
      </c>
      <c r="I70" s="23">
        <f t="shared" si="4"/>
        <v>100</v>
      </c>
    </row>
    <row r="71" spans="1:9" s="4" customFormat="1" x14ac:dyDescent="0.25">
      <c r="A71" s="5"/>
      <c r="B71" s="26" t="s">
        <v>166</v>
      </c>
      <c r="C71" s="28" t="s">
        <v>368</v>
      </c>
      <c r="D71" s="21"/>
      <c r="E71" s="24">
        <v>783500</v>
      </c>
      <c r="F71" s="24">
        <v>783500</v>
      </c>
      <c r="G71" s="24">
        <v>482873.53</v>
      </c>
      <c r="H71" s="23">
        <f t="shared" si="3"/>
        <v>61.630316528398218</v>
      </c>
      <c r="I71" s="23">
        <f t="shared" si="4"/>
        <v>61.630316528398218</v>
      </c>
    </row>
    <row r="72" spans="1:9" s="4" customFormat="1" ht="31.5" x14ac:dyDescent="0.25">
      <c r="A72" s="5"/>
      <c r="B72" s="22" t="s">
        <v>155</v>
      </c>
      <c r="C72" s="28" t="s">
        <v>368</v>
      </c>
      <c r="D72" s="27">
        <v>600</v>
      </c>
      <c r="E72" s="24">
        <v>783500</v>
      </c>
      <c r="F72" s="24">
        <v>783500</v>
      </c>
      <c r="G72" s="24">
        <v>482873.53</v>
      </c>
      <c r="H72" s="23">
        <f t="shared" si="3"/>
        <v>61.630316528398218</v>
      </c>
      <c r="I72" s="23">
        <f t="shared" si="4"/>
        <v>61.630316528398218</v>
      </c>
    </row>
    <row r="73" spans="1:9" s="4" customFormat="1" x14ac:dyDescent="0.25">
      <c r="A73" s="5"/>
      <c r="B73" s="22" t="s">
        <v>158</v>
      </c>
      <c r="C73" s="28" t="s">
        <v>368</v>
      </c>
      <c r="D73" s="27">
        <v>620</v>
      </c>
      <c r="E73" s="24">
        <v>783500</v>
      </c>
      <c r="F73" s="24">
        <v>783500</v>
      </c>
      <c r="G73" s="24">
        <v>482873.53</v>
      </c>
      <c r="H73" s="23">
        <f t="shared" si="3"/>
        <v>61.630316528398218</v>
      </c>
      <c r="I73" s="23">
        <f t="shared" si="4"/>
        <v>61.630316528398218</v>
      </c>
    </row>
    <row r="74" spans="1:9" s="4" customFormat="1" x14ac:dyDescent="0.25">
      <c r="A74" s="5"/>
      <c r="B74" s="26" t="s">
        <v>183</v>
      </c>
      <c r="C74" s="28" t="s">
        <v>369</v>
      </c>
      <c r="D74" s="21"/>
      <c r="E74" s="24">
        <v>72192100</v>
      </c>
      <c r="F74" s="24">
        <v>71879850</v>
      </c>
      <c r="G74" s="24">
        <v>47782682.790000007</v>
      </c>
      <c r="H74" s="23">
        <f t="shared" si="3"/>
        <v>66.188243298089418</v>
      </c>
      <c r="I74" s="23">
        <f t="shared" si="4"/>
        <v>66.475768647263465</v>
      </c>
    </row>
    <row r="75" spans="1:9" s="4" customFormat="1" x14ac:dyDescent="0.25">
      <c r="A75" s="5"/>
      <c r="B75" s="26" t="s">
        <v>184</v>
      </c>
      <c r="C75" s="28" t="s">
        <v>370</v>
      </c>
      <c r="D75" s="21"/>
      <c r="E75" s="24">
        <v>1300000</v>
      </c>
      <c r="F75" s="24">
        <v>1337750</v>
      </c>
      <c r="G75" s="24">
        <v>778937.75</v>
      </c>
      <c r="H75" s="23">
        <f t="shared" si="3"/>
        <v>59.918288461538459</v>
      </c>
      <c r="I75" s="23">
        <f t="shared" si="4"/>
        <v>58.227452812558397</v>
      </c>
    </row>
    <row r="76" spans="1:9" s="4" customFormat="1" x14ac:dyDescent="0.25">
      <c r="A76" s="5"/>
      <c r="B76" s="26" t="s">
        <v>371</v>
      </c>
      <c r="C76" s="28" t="s">
        <v>372</v>
      </c>
      <c r="D76" s="21"/>
      <c r="E76" s="24"/>
      <c r="F76" s="24">
        <v>37750</v>
      </c>
      <c r="G76" s="24">
        <v>0</v>
      </c>
      <c r="H76" s="23" t="e">
        <f t="shared" si="3"/>
        <v>#DIV/0!</v>
      </c>
      <c r="I76" s="23">
        <f t="shared" si="4"/>
        <v>0</v>
      </c>
    </row>
    <row r="77" spans="1:9" s="4" customFormat="1" ht="31.5" x14ac:dyDescent="0.25">
      <c r="A77" s="5"/>
      <c r="B77" s="22" t="s">
        <v>155</v>
      </c>
      <c r="C77" s="28" t="s">
        <v>372</v>
      </c>
      <c r="D77" s="27">
        <v>600</v>
      </c>
      <c r="E77" s="24"/>
      <c r="F77" s="24">
        <v>37750</v>
      </c>
      <c r="G77" s="24">
        <v>0</v>
      </c>
      <c r="H77" s="23" t="e">
        <f t="shared" si="3"/>
        <v>#DIV/0!</v>
      </c>
      <c r="I77" s="23">
        <f t="shared" si="4"/>
        <v>0</v>
      </c>
    </row>
    <row r="78" spans="1:9" s="4" customFormat="1" x14ac:dyDescent="0.25">
      <c r="A78" s="5"/>
      <c r="B78" s="22" t="s">
        <v>156</v>
      </c>
      <c r="C78" s="28" t="s">
        <v>372</v>
      </c>
      <c r="D78" s="27">
        <v>610</v>
      </c>
      <c r="E78" s="24"/>
      <c r="F78" s="24">
        <v>37750</v>
      </c>
      <c r="G78" s="24">
        <v>0</v>
      </c>
      <c r="H78" s="23" t="e">
        <f t="shared" si="3"/>
        <v>#DIV/0!</v>
      </c>
      <c r="I78" s="23">
        <f t="shared" si="4"/>
        <v>0</v>
      </c>
    </row>
    <row r="79" spans="1:9" s="4" customFormat="1" x14ac:dyDescent="0.25">
      <c r="A79" s="5"/>
      <c r="B79" s="26" t="s">
        <v>166</v>
      </c>
      <c r="C79" s="28" t="s">
        <v>373</v>
      </c>
      <c r="D79" s="21"/>
      <c r="E79" s="24">
        <v>1300000</v>
      </c>
      <c r="F79" s="24">
        <v>1300000</v>
      </c>
      <c r="G79" s="24">
        <v>778937.75</v>
      </c>
      <c r="H79" s="23">
        <f t="shared" si="3"/>
        <v>59.918288461538459</v>
      </c>
      <c r="I79" s="23">
        <f t="shared" si="4"/>
        <v>59.918288461538459</v>
      </c>
    </row>
    <row r="80" spans="1:9" s="4" customFormat="1" ht="31.5" x14ac:dyDescent="0.25">
      <c r="A80" s="5"/>
      <c r="B80" s="22" t="s">
        <v>155</v>
      </c>
      <c r="C80" s="28" t="s">
        <v>373</v>
      </c>
      <c r="D80" s="27">
        <v>600</v>
      </c>
      <c r="E80" s="24">
        <v>1300000</v>
      </c>
      <c r="F80" s="24">
        <v>1300000</v>
      </c>
      <c r="G80" s="24">
        <v>778937.75</v>
      </c>
      <c r="H80" s="23">
        <f t="shared" si="3"/>
        <v>59.918288461538459</v>
      </c>
      <c r="I80" s="23">
        <f t="shared" si="4"/>
        <v>59.918288461538459</v>
      </c>
    </row>
    <row r="81" spans="1:9" s="4" customFormat="1" x14ac:dyDescent="0.25">
      <c r="A81" s="5"/>
      <c r="B81" s="22" t="s">
        <v>156</v>
      </c>
      <c r="C81" s="28" t="s">
        <v>373</v>
      </c>
      <c r="D81" s="27">
        <v>610</v>
      </c>
      <c r="E81" s="24">
        <v>1300000</v>
      </c>
      <c r="F81" s="24">
        <v>1300000</v>
      </c>
      <c r="G81" s="24">
        <v>778937.75</v>
      </c>
      <c r="H81" s="23">
        <f t="shared" si="3"/>
        <v>59.918288461538459</v>
      </c>
      <c r="I81" s="23">
        <f t="shared" si="4"/>
        <v>59.918288461538459</v>
      </c>
    </row>
    <row r="82" spans="1:9" s="4" customFormat="1" ht="31.5" x14ac:dyDescent="0.25">
      <c r="A82" s="5"/>
      <c r="B82" s="26" t="s">
        <v>185</v>
      </c>
      <c r="C82" s="28" t="s">
        <v>374</v>
      </c>
      <c r="D82" s="21"/>
      <c r="E82" s="24">
        <v>540000</v>
      </c>
      <c r="F82" s="24">
        <v>190000</v>
      </c>
      <c r="G82" s="24">
        <v>147156</v>
      </c>
      <c r="H82" s="23">
        <f t="shared" si="3"/>
        <v>27.251111111111108</v>
      </c>
      <c r="I82" s="23">
        <f t="shared" si="4"/>
        <v>77.450526315789475</v>
      </c>
    </row>
    <row r="83" spans="1:9" s="4" customFormat="1" x14ac:dyDescent="0.25">
      <c r="A83" s="5"/>
      <c r="B83" s="26" t="s">
        <v>166</v>
      </c>
      <c r="C83" s="28" t="s">
        <v>375</v>
      </c>
      <c r="D83" s="21"/>
      <c r="E83" s="24">
        <v>540000</v>
      </c>
      <c r="F83" s="24">
        <v>190000</v>
      </c>
      <c r="G83" s="24">
        <v>147156</v>
      </c>
      <c r="H83" s="23">
        <f t="shared" si="3"/>
        <v>27.251111111111108</v>
      </c>
      <c r="I83" s="23">
        <f t="shared" si="4"/>
        <v>77.450526315789475</v>
      </c>
    </row>
    <row r="84" spans="1:9" s="4" customFormat="1" ht="31.5" x14ac:dyDescent="0.25">
      <c r="A84" s="5"/>
      <c r="B84" s="22" t="s">
        <v>155</v>
      </c>
      <c r="C84" s="28" t="s">
        <v>375</v>
      </c>
      <c r="D84" s="27">
        <v>600</v>
      </c>
      <c r="E84" s="24">
        <v>540000</v>
      </c>
      <c r="F84" s="24">
        <v>190000</v>
      </c>
      <c r="G84" s="24">
        <v>147156</v>
      </c>
      <c r="H84" s="23">
        <f t="shared" si="3"/>
        <v>27.251111111111108</v>
      </c>
      <c r="I84" s="23">
        <f t="shared" si="4"/>
        <v>77.450526315789475</v>
      </c>
    </row>
    <row r="85" spans="1:9" s="4" customFormat="1" x14ac:dyDescent="0.25">
      <c r="A85" s="5"/>
      <c r="B85" s="22" t="s">
        <v>156</v>
      </c>
      <c r="C85" s="28" t="s">
        <v>375</v>
      </c>
      <c r="D85" s="27">
        <v>610</v>
      </c>
      <c r="E85" s="24">
        <v>500000</v>
      </c>
      <c r="F85" s="24">
        <v>150000</v>
      </c>
      <c r="G85" s="24">
        <v>113156</v>
      </c>
      <c r="H85" s="23">
        <f t="shared" si="3"/>
        <v>22.6312</v>
      </c>
      <c r="I85" s="23">
        <f t="shared" si="4"/>
        <v>75.437333333333328</v>
      </c>
    </row>
    <row r="86" spans="1:9" s="4" customFormat="1" x14ac:dyDescent="0.25">
      <c r="A86" s="5"/>
      <c r="B86" s="22" t="s">
        <v>158</v>
      </c>
      <c r="C86" s="28" t="s">
        <v>375</v>
      </c>
      <c r="D86" s="27">
        <v>620</v>
      </c>
      <c r="E86" s="24">
        <v>40000</v>
      </c>
      <c r="F86" s="24">
        <v>40000</v>
      </c>
      <c r="G86" s="24">
        <v>34000</v>
      </c>
      <c r="H86" s="23">
        <f t="shared" si="3"/>
        <v>85</v>
      </c>
      <c r="I86" s="23">
        <f t="shared" si="4"/>
        <v>85</v>
      </c>
    </row>
    <row r="87" spans="1:9" s="4" customFormat="1" ht="31.5" x14ac:dyDescent="0.25">
      <c r="A87" s="5"/>
      <c r="B87" s="26" t="s">
        <v>186</v>
      </c>
      <c r="C87" s="28" t="s">
        <v>376</v>
      </c>
      <c r="D87" s="21"/>
      <c r="E87" s="24">
        <v>24890900</v>
      </c>
      <c r="F87" s="24">
        <v>24890900</v>
      </c>
      <c r="G87" s="24">
        <v>17635235.530000001</v>
      </c>
      <c r="H87" s="23">
        <f t="shared" si="3"/>
        <v>70.850132096468997</v>
      </c>
      <c r="I87" s="23">
        <f t="shared" si="4"/>
        <v>70.850132096468997</v>
      </c>
    </row>
    <row r="88" spans="1:9" s="4" customFormat="1" x14ac:dyDescent="0.25">
      <c r="A88" s="5"/>
      <c r="B88" s="26" t="s">
        <v>174</v>
      </c>
      <c r="C88" s="28" t="s">
        <v>377</v>
      </c>
      <c r="D88" s="21"/>
      <c r="E88" s="24">
        <v>24890900</v>
      </c>
      <c r="F88" s="24">
        <v>24890900</v>
      </c>
      <c r="G88" s="24">
        <v>17635235.530000001</v>
      </c>
      <c r="H88" s="23">
        <f t="shared" si="3"/>
        <v>70.850132096468997</v>
      </c>
      <c r="I88" s="23">
        <f t="shared" si="4"/>
        <v>70.850132096468997</v>
      </c>
    </row>
    <row r="89" spans="1:9" s="4" customFormat="1" ht="31.5" x14ac:dyDescent="0.25">
      <c r="A89" s="5"/>
      <c r="B89" s="22" t="s">
        <v>155</v>
      </c>
      <c r="C89" s="28" t="s">
        <v>377</v>
      </c>
      <c r="D89" s="27">
        <v>600</v>
      </c>
      <c r="E89" s="24">
        <v>24890900</v>
      </c>
      <c r="F89" s="24">
        <v>24890900</v>
      </c>
      <c r="G89" s="24">
        <v>17635235.530000001</v>
      </c>
      <c r="H89" s="23">
        <f t="shared" si="3"/>
        <v>70.850132096468997</v>
      </c>
      <c r="I89" s="23">
        <f t="shared" si="4"/>
        <v>70.850132096468997</v>
      </c>
    </row>
    <row r="90" spans="1:9" s="4" customFormat="1" x14ac:dyDescent="0.25">
      <c r="A90" s="5"/>
      <c r="B90" s="22" t="s">
        <v>156</v>
      </c>
      <c r="C90" s="28" t="s">
        <v>377</v>
      </c>
      <c r="D90" s="27">
        <v>610</v>
      </c>
      <c r="E90" s="24">
        <v>24890900</v>
      </c>
      <c r="F90" s="24">
        <v>24890900</v>
      </c>
      <c r="G90" s="24">
        <v>17635235.530000001</v>
      </c>
      <c r="H90" s="23">
        <f t="shared" si="3"/>
        <v>70.850132096468997</v>
      </c>
      <c r="I90" s="23">
        <f t="shared" si="4"/>
        <v>70.850132096468997</v>
      </c>
    </row>
    <row r="91" spans="1:9" s="4" customFormat="1" ht="31.5" x14ac:dyDescent="0.25">
      <c r="A91" s="5"/>
      <c r="B91" s="26" t="s">
        <v>187</v>
      </c>
      <c r="C91" s="28" t="s">
        <v>378</v>
      </c>
      <c r="D91" s="21"/>
      <c r="E91" s="24">
        <v>45461200</v>
      </c>
      <c r="F91" s="24">
        <v>45461200</v>
      </c>
      <c r="G91" s="24">
        <v>29221353.510000002</v>
      </c>
      <c r="H91" s="23">
        <f t="shared" si="3"/>
        <v>64.277567486120034</v>
      </c>
      <c r="I91" s="23">
        <f t="shared" si="4"/>
        <v>64.277567486120034</v>
      </c>
    </row>
    <row r="92" spans="1:9" s="4" customFormat="1" x14ac:dyDescent="0.25">
      <c r="A92" s="5"/>
      <c r="B92" s="26" t="s">
        <v>174</v>
      </c>
      <c r="C92" s="28" t="s">
        <v>379</v>
      </c>
      <c r="D92" s="21"/>
      <c r="E92" s="24">
        <v>45461200</v>
      </c>
      <c r="F92" s="24">
        <v>45461200</v>
      </c>
      <c r="G92" s="24">
        <v>29221353.510000002</v>
      </c>
      <c r="H92" s="23">
        <f t="shared" si="3"/>
        <v>64.277567486120034</v>
      </c>
      <c r="I92" s="23">
        <f t="shared" si="4"/>
        <v>64.277567486120034</v>
      </c>
    </row>
    <row r="93" spans="1:9" s="4" customFormat="1" ht="31.5" x14ac:dyDescent="0.25">
      <c r="A93" s="5"/>
      <c r="B93" s="22" t="s">
        <v>155</v>
      </c>
      <c r="C93" s="28" t="s">
        <v>379</v>
      </c>
      <c r="D93" s="27">
        <v>600</v>
      </c>
      <c r="E93" s="24">
        <v>45461200</v>
      </c>
      <c r="F93" s="24">
        <v>45461200</v>
      </c>
      <c r="G93" s="24">
        <v>29221353.510000002</v>
      </c>
      <c r="H93" s="23">
        <f t="shared" si="3"/>
        <v>64.277567486120034</v>
      </c>
      <c r="I93" s="23">
        <f t="shared" si="4"/>
        <v>64.277567486120034</v>
      </c>
    </row>
    <row r="94" spans="1:9" s="4" customFormat="1" x14ac:dyDescent="0.25">
      <c r="A94" s="5"/>
      <c r="B94" s="22" t="s">
        <v>158</v>
      </c>
      <c r="C94" s="28" t="s">
        <v>379</v>
      </c>
      <c r="D94" s="27">
        <v>620</v>
      </c>
      <c r="E94" s="24">
        <v>45461200</v>
      </c>
      <c r="F94" s="24">
        <v>45461200</v>
      </c>
      <c r="G94" s="24">
        <v>29221353.510000002</v>
      </c>
      <c r="H94" s="23">
        <f t="shared" si="3"/>
        <v>64.277567486120034</v>
      </c>
      <c r="I94" s="23">
        <f t="shared" si="4"/>
        <v>64.277567486120034</v>
      </c>
    </row>
    <row r="95" spans="1:9" s="4" customFormat="1" x14ac:dyDescent="0.25">
      <c r="A95" s="5"/>
      <c r="B95" s="26" t="s">
        <v>188</v>
      </c>
      <c r="C95" s="28" t="s">
        <v>380</v>
      </c>
      <c r="D95" s="21"/>
      <c r="E95" s="24">
        <v>398594055</v>
      </c>
      <c r="F95" s="24">
        <v>398057904</v>
      </c>
      <c r="G95" s="24">
        <v>297998033.26999998</v>
      </c>
      <c r="H95" s="23">
        <f t="shared" si="3"/>
        <v>74.762287478171245</v>
      </c>
      <c r="I95" s="23">
        <f t="shared" si="4"/>
        <v>74.862986082044984</v>
      </c>
    </row>
    <row r="96" spans="1:9" s="4" customFormat="1" ht="31.5" x14ac:dyDescent="0.25">
      <c r="A96" s="5"/>
      <c r="B96" s="26" t="s">
        <v>189</v>
      </c>
      <c r="C96" s="28" t="s">
        <v>381</v>
      </c>
      <c r="D96" s="21"/>
      <c r="E96" s="24">
        <v>104914600</v>
      </c>
      <c r="F96" s="24">
        <v>104914600</v>
      </c>
      <c r="G96" s="24">
        <v>47536784.859999999</v>
      </c>
      <c r="H96" s="23">
        <f t="shared" si="3"/>
        <v>45.309980555613805</v>
      </c>
      <c r="I96" s="23">
        <f t="shared" si="4"/>
        <v>45.309980555613805</v>
      </c>
    </row>
    <row r="97" spans="1:9" s="4" customFormat="1" x14ac:dyDescent="0.25">
      <c r="A97" s="5"/>
      <c r="B97" s="26" t="s">
        <v>190</v>
      </c>
      <c r="C97" s="28" t="s">
        <v>382</v>
      </c>
      <c r="D97" s="21"/>
      <c r="E97" s="24">
        <v>29201900</v>
      </c>
      <c r="F97" s="24">
        <v>29201900</v>
      </c>
      <c r="G97" s="24">
        <v>12850464</v>
      </c>
      <c r="H97" s="23">
        <f t="shared" si="3"/>
        <v>44.005574979710225</v>
      </c>
      <c r="I97" s="23">
        <f t="shared" si="4"/>
        <v>44.005574979710225</v>
      </c>
    </row>
    <row r="98" spans="1:9" s="4" customFormat="1" ht="31.5" x14ac:dyDescent="0.25">
      <c r="A98" s="5"/>
      <c r="B98" s="22" t="s">
        <v>155</v>
      </c>
      <c r="C98" s="28" t="s">
        <v>382</v>
      </c>
      <c r="D98" s="27">
        <v>600</v>
      </c>
      <c r="E98" s="24">
        <v>29201900</v>
      </c>
      <c r="F98" s="24">
        <v>29201900</v>
      </c>
      <c r="G98" s="24">
        <v>12850464</v>
      </c>
      <c r="H98" s="23">
        <f t="shared" si="3"/>
        <v>44.005574979710225</v>
      </c>
      <c r="I98" s="23">
        <f t="shared" si="4"/>
        <v>44.005574979710225</v>
      </c>
    </row>
    <row r="99" spans="1:9" s="4" customFormat="1" x14ac:dyDescent="0.25">
      <c r="A99" s="5"/>
      <c r="B99" s="22" t="s">
        <v>156</v>
      </c>
      <c r="C99" s="28" t="s">
        <v>382</v>
      </c>
      <c r="D99" s="27">
        <v>610</v>
      </c>
      <c r="E99" s="24">
        <v>29201900</v>
      </c>
      <c r="F99" s="24">
        <v>29201900</v>
      </c>
      <c r="G99" s="24">
        <v>12850464</v>
      </c>
      <c r="H99" s="23">
        <f t="shared" si="3"/>
        <v>44.005574979710225</v>
      </c>
      <c r="I99" s="23">
        <f t="shared" si="4"/>
        <v>44.005574979710225</v>
      </c>
    </row>
    <row r="100" spans="1:9" s="4" customFormat="1" ht="63" x14ac:dyDescent="0.25">
      <c r="A100" s="5"/>
      <c r="B100" s="26" t="s">
        <v>383</v>
      </c>
      <c r="C100" s="28" t="s">
        <v>384</v>
      </c>
      <c r="D100" s="21"/>
      <c r="E100" s="24">
        <v>34288100</v>
      </c>
      <c r="F100" s="24">
        <v>34288100</v>
      </c>
      <c r="G100" s="24">
        <v>15471747.199999999</v>
      </c>
      <c r="H100" s="23">
        <f t="shared" ref="H100:H163" si="5">G100/E100*100</f>
        <v>45.122789539227895</v>
      </c>
      <c r="I100" s="23">
        <f t="shared" ref="I100:I163" si="6">G100/F100*100</f>
        <v>45.122789539227895</v>
      </c>
    </row>
    <row r="101" spans="1:9" s="4" customFormat="1" ht="31.5" x14ac:dyDescent="0.25">
      <c r="A101" s="5"/>
      <c r="B101" s="22" t="s">
        <v>155</v>
      </c>
      <c r="C101" s="28" t="s">
        <v>384</v>
      </c>
      <c r="D101" s="27">
        <v>600</v>
      </c>
      <c r="E101" s="24">
        <v>34288100</v>
      </c>
      <c r="F101" s="24">
        <v>34288100</v>
      </c>
      <c r="G101" s="24">
        <v>15471747.199999999</v>
      </c>
      <c r="H101" s="23">
        <f t="shared" si="5"/>
        <v>45.122789539227895</v>
      </c>
      <c r="I101" s="23">
        <f t="shared" si="6"/>
        <v>45.122789539227895</v>
      </c>
    </row>
    <row r="102" spans="1:9" s="4" customFormat="1" x14ac:dyDescent="0.25">
      <c r="A102" s="5"/>
      <c r="B102" s="22" t="s">
        <v>156</v>
      </c>
      <c r="C102" s="28" t="s">
        <v>384</v>
      </c>
      <c r="D102" s="27">
        <v>610</v>
      </c>
      <c r="E102" s="24">
        <v>34288100</v>
      </c>
      <c r="F102" s="24">
        <v>34288100</v>
      </c>
      <c r="G102" s="24">
        <v>15471747.199999999</v>
      </c>
      <c r="H102" s="23">
        <f t="shared" si="5"/>
        <v>45.122789539227895</v>
      </c>
      <c r="I102" s="23">
        <f t="shared" si="6"/>
        <v>45.122789539227895</v>
      </c>
    </row>
    <row r="103" spans="1:9" s="4" customFormat="1" ht="31.5" x14ac:dyDescent="0.25">
      <c r="A103" s="5"/>
      <c r="B103" s="26" t="s">
        <v>191</v>
      </c>
      <c r="C103" s="28" t="s">
        <v>385</v>
      </c>
      <c r="D103" s="21"/>
      <c r="E103" s="24">
        <v>30142000</v>
      </c>
      <c r="F103" s="24">
        <v>30142000</v>
      </c>
      <c r="G103" s="24">
        <v>13746386.01</v>
      </c>
      <c r="H103" s="23">
        <f t="shared" si="5"/>
        <v>45.605421040408736</v>
      </c>
      <c r="I103" s="23">
        <f t="shared" si="6"/>
        <v>45.605421040408736</v>
      </c>
    </row>
    <row r="104" spans="1:9" s="4" customFormat="1" ht="47.25" x14ac:dyDescent="0.25">
      <c r="A104" s="5"/>
      <c r="B104" s="22" t="s">
        <v>145</v>
      </c>
      <c r="C104" s="28" t="s">
        <v>385</v>
      </c>
      <c r="D104" s="27">
        <v>100</v>
      </c>
      <c r="E104" s="24">
        <v>823000</v>
      </c>
      <c r="F104" s="24">
        <v>823000</v>
      </c>
      <c r="G104" s="24">
        <v>541642.51</v>
      </c>
      <c r="H104" s="23">
        <f t="shared" si="5"/>
        <v>65.813184690157954</v>
      </c>
      <c r="I104" s="23">
        <f t="shared" si="6"/>
        <v>65.813184690157954</v>
      </c>
    </row>
    <row r="105" spans="1:9" s="4" customFormat="1" x14ac:dyDescent="0.25">
      <c r="A105" s="5"/>
      <c r="B105" s="22" t="s">
        <v>150</v>
      </c>
      <c r="C105" s="28" t="s">
        <v>385</v>
      </c>
      <c r="D105" s="27">
        <v>110</v>
      </c>
      <c r="E105" s="24">
        <v>823000</v>
      </c>
      <c r="F105" s="24">
        <v>823000</v>
      </c>
      <c r="G105" s="24">
        <v>541642.51</v>
      </c>
      <c r="H105" s="23">
        <f t="shared" si="5"/>
        <v>65.813184690157954</v>
      </c>
      <c r="I105" s="23">
        <f t="shared" si="6"/>
        <v>65.813184690157954</v>
      </c>
    </row>
    <row r="106" spans="1:9" s="4" customFormat="1" x14ac:dyDescent="0.25">
      <c r="A106" s="5"/>
      <c r="B106" s="22" t="s">
        <v>192</v>
      </c>
      <c r="C106" s="28" t="s">
        <v>385</v>
      </c>
      <c r="D106" s="27">
        <v>200</v>
      </c>
      <c r="E106" s="24">
        <v>270000</v>
      </c>
      <c r="F106" s="24">
        <v>270000</v>
      </c>
      <c r="G106" s="24">
        <v>134878.93</v>
      </c>
      <c r="H106" s="23">
        <f t="shared" si="5"/>
        <v>49.955159259259254</v>
      </c>
      <c r="I106" s="23">
        <f t="shared" si="6"/>
        <v>49.955159259259254</v>
      </c>
    </row>
    <row r="107" spans="1:9" s="4" customFormat="1" x14ac:dyDescent="0.25">
      <c r="A107" s="5"/>
      <c r="B107" s="22" t="s">
        <v>147</v>
      </c>
      <c r="C107" s="28" t="s">
        <v>385</v>
      </c>
      <c r="D107" s="27">
        <v>240</v>
      </c>
      <c r="E107" s="24">
        <v>270000</v>
      </c>
      <c r="F107" s="24">
        <v>270000</v>
      </c>
      <c r="G107" s="24">
        <v>134878.93</v>
      </c>
      <c r="H107" s="23">
        <f t="shared" si="5"/>
        <v>49.955159259259254</v>
      </c>
      <c r="I107" s="23">
        <f t="shared" si="6"/>
        <v>49.955159259259254</v>
      </c>
    </row>
    <row r="108" spans="1:9" s="4" customFormat="1" ht="31.5" x14ac:dyDescent="0.25">
      <c r="A108" s="5"/>
      <c r="B108" s="22" t="s">
        <v>155</v>
      </c>
      <c r="C108" s="28" t="s">
        <v>385</v>
      </c>
      <c r="D108" s="27">
        <v>600</v>
      </c>
      <c r="E108" s="24">
        <v>29049000</v>
      </c>
      <c r="F108" s="24">
        <v>29049000</v>
      </c>
      <c r="G108" s="24">
        <v>13069864.57</v>
      </c>
      <c r="H108" s="23">
        <f t="shared" si="5"/>
        <v>44.992476746187478</v>
      </c>
      <c r="I108" s="23">
        <f t="shared" si="6"/>
        <v>44.992476746187478</v>
      </c>
    </row>
    <row r="109" spans="1:9" s="4" customFormat="1" x14ac:dyDescent="0.25">
      <c r="A109" s="5"/>
      <c r="B109" s="22" t="s">
        <v>158</v>
      </c>
      <c r="C109" s="28" t="s">
        <v>385</v>
      </c>
      <c r="D109" s="27">
        <v>620</v>
      </c>
      <c r="E109" s="24">
        <v>29049000</v>
      </c>
      <c r="F109" s="24">
        <v>29049000</v>
      </c>
      <c r="G109" s="24">
        <v>13069864.57</v>
      </c>
      <c r="H109" s="23">
        <f t="shared" si="5"/>
        <v>44.992476746187478</v>
      </c>
      <c r="I109" s="23">
        <f t="shared" si="6"/>
        <v>44.992476746187478</v>
      </c>
    </row>
    <row r="110" spans="1:9" s="4" customFormat="1" ht="31.5" x14ac:dyDescent="0.25">
      <c r="A110" s="5"/>
      <c r="B110" s="26" t="s">
        <v>230</v>
      </c>
      <c r="C110" s="28" t="s">
        <v>229</v>
      </c>
      <c r="D110" s="21"/>
      <c r="E110" s="24">
        <v>11282600</v>
      </c>
      <c r="F110" s="24">
        <v>11282600</v>
      </c>
      <c r="G110" s="24">
        <v>5468187.6500000004</v>
      </c>
      <c r="H110" s="23">
        <f t="shared" si="5"/>
        <v>48.465669703791683</v>
      </c>
      <c r="I110" s="23">
        <f t="shared" si="6"/>
        <v>48.465669703791683</v>
      </c>
    </row>
    <row r="111" spans="1:9" s="4" customFormat="1" ht="31.5" x14ac:dyDescent="0.25">
      <c r="A111" s="5"/>
      <c r="B111" s="22" t="s">
        <v>155</v>
      </c>
      <c r="C111" s="28" t="s">
        <v>229</v>
      </c>
      <c r="D111" s="27">
        <v>600</v>
      </c>
      <c r="E111" s="24">
        <v>11282600</v>
      </c>
      <c r="F111" s="24">
        <v>11282600</v>
      </c>
      <c r="G111" s="24">
        <v>5468187.6500000004</v>
      </c>
      <c r="H111" s="23">
        <f t="shared" si="5"/>
        <v>48.465669703791683</v>
      </c>
      <c r="I111" s="23">
        <f t="shared" si="6"/>
        <v>48.465669703791683</v>
      </c>
    </row>
    <row r="112" spans="1:9" s="4" customFormat="1" x14ac:dyDescent="0.25">
      <c r="A112" s="5"/>
      <c r="B112" s="22" t="s">
        <v>156</v>
      </c>
      <c r="C112" s="28" t="s">
        <v>229</v>
      </c>
      <c r="D112" s="27">
        <v>610</v>
      </c>
      <c r="E112" s="24">
        <v>11282600</v>
      </c>
      <c r="F112" s="24">
        <v>11282600</v>
      </c>
      <c r="G112" s="24">
        <v>5468187.6500000004</v>
      </c>
      <c r="H112" s="23">
        <f t="shared" si="5"/>
        <v>48.465669703791683</v>
      </c>
      <c r="I112" s="23">
        <f t="shared" si="6"/>
        <v>48.465669703791683</v>
      </c>
    </row>
    <row r="113" spans="1:9" s="4" customFormat="1" ht="31.5" x14ac:dyDescent="0.25">
      <c r="A113" s="5"/>
      <c r="B113" s="26" t="s">
        <v>193</v>
      </c>
      <c r="C113" s="28" t="s">
        <v>386</v>
      </c>
      <c r="D113" s="21"/>
      <c r="E113" s="24">
        <v>38350255</v>
      </c>
      <c r="F113" s="24">
        <v>37664155</v>
      </c>
      <c r="G113" s="24">
        <v>14122524.24</v>
      </c>
      <c r="H113" s="23">
        <f t="shared" si="5"/>
        <v>36.825111697432</v>
      </c>
      <c r="I113" s="23">
        <f t="shared" si="6"/>
        <v>37.495927467375815</v>
      </c>
    </row>
    <row r="114" spans="1:9" s="4" customFormat="1" ht="31.5" x14ac:dyDescent="0.25">
      <c r="A114" s="5"/>
      <c r="B114" s="26" t="s">
        <v>194</v>
      </c>
      <c r="C114" s="28" t="s">
        <v>387</v>
      </c>
      <c r="D114" s="21"/>
      <c r="E114" s="24">
        <v>14382100</v>
      </c>
      <c r="F114" s="24">
        <v>14382100</v>
      </c>
      <c r="G114" s="24">
        <v>13186193</v>
      </c>
      <c r="H114" s="23">
        <f t="shared" si="5"/>
        <v>91.684753964998151</v>
      </c>
      <c r="I114" s="23">
        <f t="shared" si="6"/>
        <v>91.684753964998151</v>
      </c>
    </row>
    <row r="115" spans="1:9" s="4" customFormat="1" x14ac:dyDescent="0.25">
      <c r="A115" s="5"/>
      <c r="B115" s="22" t="s">
        <v>192</v>
      </c>
      <c r="C115" s="28" t="s">
        <v>387</v>
      </c>
      <c r="D115" s="27">
        <v>200</v>
      </c>
      <c r="E115" s="24">
        <v>14382100</v>
      </c>
      <c r="F115" s="24">
        <v>14382100</v>
      </c>
      <c r="G115" s="24">
        <v>13186193</v>
      </c>
      <c r="H115" s="23">
        <f t="shared" si="5"/>
        <v>91.684753964998151</v>
      </c>
      <c r="I115" s="23">
        <f t="shared" si="6"/>
        <v>91.684753964998151</v>
      </c>
    </row>
    <row r="116" spans="1:9" s="4" customFormat="1" x14ac:dyDescent="0.25">
      <c r="A116" s="5"/>
      <c r="B116" s="22" t="s">
        <v>147</v>
      </c>
      <c r="C116" s="28" t="s">
        <v>387</v>
      </c>
      <c r="D116" s="27">
        <v>240</v>
      </c>
      <c r="E116" s="24">
        <v>14382100</v>
      </c>
      <c r="F116" s="24">
        <v>14382100</v>
      </c>
      <c r="G116" s="24">
        <v>13186193</v>
      </c>
      <c r="H116" s="23">
        <f t="shared" si="5"/>
        <v>91.684753964998151</v>
      </c>
      <c r="I116" s="23">
        <f t="shared" si="6"/>
        <v>91.684753964998151</v>
      </c>
    </row>
    <row r="117" spans="1:9" s="4" customFormat="1" x14ac:dyDescent="0.25">
      <c r="A117" s="5"/>
      <c r="B117" s="26" t="s">
        <v>166</v>
      </c>
      <c r="C117" s="28" t="s">
        <v>388</v>
      </c>
      <c r="D117" s="21"/>
      <c r="E117" s="24">
        <v>23822855</v>
      </c>
      <c r="F117" s="24">
        <v>23136755</v>
      </c>
      <c r="G117" s="24">
        <v>803137.36</v>
      </c>
      <c r="H117" s="23">
        <f t="shared" si="5"/>
        <v>3.3712892934117256</v>
      </c>
      <c r="I117" s="23">
        <f t="shared" si="6"/>
        <v>3.4712618947644125</v>
      </c>
    </row>
    <row r="118" spans="1:9" s="4" customFormat="1" x14ac:dyDescent="0.25">
      <c r="A118" s="5"/>
      <c r="B118" s="22" t="s">
        <v>192</v>
      </c>
      <c r="C118" s="28" t="s">
        <v>388</v>
      </c>
      <c r="D118" s="27">
        <v>200</v>
      </c>
      <c r="E118" s="24">
        <v>23822855</v>
      </c>
      <c r="F118" s="24">
        <v>23136755</v>
      </c>
      <c r="G118" s="24">
        <v>803137.36</v>
      </c>
      <c r="H118" s="23">
        <f t="shared" si="5"/>
        <v>3.3712892934117256</v>
      </c>
      <c r="I118" s="23">
        <f t="shared" si="6"/>
        <v>3.4712618947644125</v>
      </c>
    </row>
    <row r="119" spans="1:9" s="4" customFormat="1" x14ac:dyDescent="0.25">
      <c r="A119" s="5"/>
      <c r="B119" s="22" t="s">
        <v>147</v>
      </c>
      <c r="C119" s="28" t="s">
        <v>388</v>
      </c>
      <c r="D119" s="27">
        <v>240</v>
      </c>
      <c r="E119" s="24">
        <v>23822855</v>
      </c>
      <c r="F119" s="24">
        <v>23136755</v>
      </c>
      <c r="G119" s="24">
        <v>803137.36</v>
      </c>
      <c r="H119" s="23">
        <f t="shared" si="5"/>
        <v>3.3712892934117256</v>
      </c>
      <c r="I119" s="23">
        <f t="shared" si="6"/>
        <v>3.4712618947644125</v>
      </c>
    </row>
    <row r="120" spans="1:9" s="4" customFormat="1" ht="47.25" x14ac:dyDescent="0.25">
      <c r="A120" s="5"/>
      <c r="B120" s="26" t="s">
        <v>195</v>
      </c>
      <c r="C120" s="28" t="s">
        <v>284</v>
      </c>
      <c r="D120" s="21"/>
      <c r="E120" s="24">
        <v>145300</v>
      </c>
      <c r="F120" s="24">
        <v>145300</v>
      </c>
      <c r="G120" s="24">
        <v>133193.88</v>
      </c>
      <c r="H120" s="23">
        <f t="shared" si="5"/>
        <v>91.66818995182382</v>
      </c>
      <c r="I120" s="23">
        <f t="shared" si="6"/>
        <v>91.66818995182382</v>
      </c>
    </row>
    <row r="121" spans="1:9" s="4" customFormat="1" x14ac:dyDescent="0.25">
      <c r="A121" s="5"/>
      <c r="B121" s="22" t="s">
        <v>192</v>
      </c>
      <c r="C121" s="28" t="s">
        <v>284</v>
      </c>
      <c r="D121" s="27">
        <v>200</v>
      </c>
      <c r="E121" s="24">
        <v>145300</v>
      </c>
      <c r="F121" s="24">
        <v>145300</v>
      </c>
      <c r="G121" s="24">
        <v>133193.88</v>
      </c>
      <c r="H121" s="23">
        <f t="shared" si="5"/>
        <v>91.66818995182382</v>
      </c>
      <c r="I121" s="23">
        <f t="shared" si="6"/>
        <v>91.66818995182382</v>
      </c>
    </row>
    <row r="122" spans="1:9" s="4" customFormat="1" x14ac:dyDescent="0.25">
      <c r="A122" s="5"/>
      <c r="B122" s="22" t="s">
        <v>147</v>
      </c>
      <c r="C122" s="28" t="s">
        <v>284</v>
      </c>
      <c r="D122" s="27">
        <v>240</v>
      </c>
      <c r="E122" s="24">
        <v>145300</v>
      </c>
      <c r="F122" s="24">
        <v>145300</v>
      </c>
      <c r="G122" s="24">
        <v>133193.88</v>
      </c>
      <c r="H122" s="23">
        <f t="shared" si="5"/>
        <v>91.66818995182382</v>
      </c>
      <c r="I122" s="23">
        <f t="shared" si="6"/>
        <v>91.66818995182382</v>
      </c>
    </row>
    <row r="123" spans="1:9" s="4" customFormat="1" ht="31.5" x14ac:dyDescent="0.25">
      <c r="A123" s="5"/>
      <c r="B123" s="26" t="s">
        <v>389</v>
      </c>
      <c r="C123" s="28" t="s">
        <v>390</v>
      </c>
      <c r="D123" s="21"/>
      <c r="E123" s="24">
        <v>1675590</v>
      </c>
      <c r="F123" s="24">
        <v>1825539</v>
      </c>
      <c r="G123" s="24">
        <v>750000</v>
      </c>
      <c r="H123" s="23">
        <f t="shared" si="5"/>
        <v>44.760353069665015</v>
      </c>
      <c r="I123" s="23">
        <f t="shared" si="6"/>
        <v>41.083756632972509</v>
      </c>
    </row>
    <row r="124" spans="1:9" s="4" customFormat="1" x14ac:dyDescent="0.25">
      <c r="A124" s="5"/>
      <c r="B124" s="26" t="s">
        <v>75</v>
      </c>
      <c r="C124" s="28" t="s">
        <v>391</v>
      </c>
      <c r="D124" s="21"/>
      <c r="E124" s="24">
        <v>600000</v>
      </c>
      <c r="F124" s="24">
        <v>749949</v>
      </c>
      <c r="G124" s="24">
        <v>450000</v>
      </c>
      <c r="H124" s="23">
        <f t="shared" si="5"/>
        <v>75</v>
      </c>
      <c r="I124" s="23">
        <f t="shared" si="6"/>
        <v>60.004080277458868</v>
      </c>
    </row>
    <row r="125" spans="1:9" s="4" customFormat="1" ht="31.5" x14ac:dyDescent="0.25">
      <c r="A125" s="5"/>
      <c r="B125" s="22" t="s">
        <v>155</v>
      </c>
      <c r="C125" s="28" t="s">
        <v>391</v>
      </c>
      <c r="D125" s="27">
        <v>600</v>
      </c>
      <c r="E125" s="24">
        <v>600000</v>
      </c>
      <c r="F125" s="24">
        <v>749949</v>
      </c>
      <c r="G125" s="24">
        <v>450000</v>
      </c>
      <c r="H125" s="23">
        <f t="shared" si="5"/>
        <v>75</v>
      </c>
      <c r="I125" s="23">
        <f t="shared" si="6"/>
        <v>60.004080277458868</v>
      </c>
    </row>
    <row r="126" spans="1:9" s="4" customFormat="1" x14ac:dyDescent="0.25">
      <c r="A126" s="5"/>
      <c r="B126" s="22" t="s">
        <v>156</v>
      </c>
      <c r="C126" s="28" t="s">
        <v>391</v>
      </c>
      <c r="D126" s="27">
        <v>610</v>
      </c>
      <c r="E126" s="24">
        <v>150000</v>
      </c>
      <c r="F126" s="24">
        <v>150000</v>
      </c>
      <c r="G126" s="24">
        <v>150000</v>
      </c>
      <c r="H126" s="23">
        <f t="shared" si="5"/>
        <v>100</v>
      </c>
      <c r="I126" s="23">
        <f t="shared" si="6"/>
        <v>100</v>
      </c>
    </row>
    <row r="127" spans="1:9" s="4" customFormat="1" x14ac:dyDescent="0.25">
      <c r="A127" s="5"/>
      <c r="B127" s="22" t="s">
        <v>158</v>
      </c>
      <c r="C127" s="28" t="s">
        <v>391</v>
      </c>
      <c r="D127" s="27">
        <v>620</v>
      </c>
      <c r="E127" s="24">
        <v>450000</v>
      </c>
      <c r="F127" s="24">
        <v>599949</v>
      </c>
      <c r="G127" s="24">
        <v>300000</v>
      </c>
      <c r="H127" s="23">
        <f t="shared" si="5"/>
        <v>66.666666666666657</v>
      </c>
      <c r="I127" s="23">
        <f t="shared" si="6"/>
        <v>50.004250361280711</v>
      </c>
    </row>
    <row r="128" spans="1:9" s="4" customFormat="1" x14ac:dyDescent="0.25">
      <c r="A128" s="5"/>
      <c r="B128" s="26" t="s">
        <v>166</v>
      </c>
      <c r="C128" s="28" t="s">
        <v>392</v>
      </c>
      <c r="D128" s="21"/>
      <c r="E128" s="24">
        <v>1075590</v>
      </c>
      <c r="F128" s="24">
        <v>1075590</v>
      </c>
      <c r="G128" s="24">
        <v>300000</v>
      </c>
      <c r="H128" s="23">
        <f t="shared" si="5"/>
        <v>27.891668758541822</v>
      </c>
      <c r="I128" s="23">
        <f t="shared" si="6"/>
        <v>27.891668758541822</v>
      </c>
    </row>
    <row r="129" spans="1:9" s="4" customFormat="1" ht="31.5" x14ac:dyDescent="0.25">
      <c r="A129" s="5"/>
      <c r="B129" s="22" t="s">
        <v>155</v>
      </c>
      <c r="C129" s="28" t="s">
        <v>392</v>
      </c>
      <c r="D129" s="27">
        <v>600</v>
      </c>
      <c r="E129" s="24">
        <v>1075590</v>
      </c>
      <c r="F129" s="24">
        <v>1075590</v>
      </c>
      <c r="G129" s="24">
        <v>300000</v>
      </c>
      <c r="H129" s="23">
        <f t="shared" si="5"/>
        <v>27.891668758541822</v>
      </c>
      <c r="I129" s="23">
        <f t="shared" si="6"/>
        <v>27.891668758541822</v>
      </c>
    </row>
    <row r="130" spans="1:9" s="4" customFormat="1" x14ac:dyDescent="0.25">
      <c r="A130" s="5"/>
      <c r="B130" s="22" t="s">
        <v>156</v>
      </c>
      <c r="C130" s="28" t="s">
        <v>392</v>
      </c>
      <c r="D130" s="27">
        <v>610</v>
      </c>
      <c r="E130" s="24">
        <v>1075590</v>
      </c>
      <c r="F130" s="24">
        <v>1075590</v>
      </c>
      <c r="G130" s="24">
        <v>300000</v>
      </c>
      <c r="H130" s="23">
        <f t="shared" si="5"/>
        <v>27.891668758541822</v>
      </c>
      <c r="I130" s="23">
        <f t="shared" si="6"/>
        <v>27.891668758541822</v>
      </c>
    </row>
    <row r="131" spans="1:9" s="4" customFormat="1" x14ac:dyDescent="0.25">
      <c r="A131" s="5"/>
      <c r="B131" s="26" t="s">
        <v>196</v>
      </c>
      <c r="C131" s="28" t="s">
        <v>393</v>
      </c>
      <c r="D131" s="21"/>
      <c r="E131" s="24">
        <v>54305210</v>
      </c>
      <c r="F131" s="24">
        <v>54305210</v>
      </c>
      <c r="G131" s="24">
        <v>36240324.170000002</v>
      </c>
      <c r="H131" s="23">
        <f t="shared" si="5"/>
        <v>66.734525416622091</v>
      </c>
      <c r="I131" s="23">
        <f t="shared" si="6"/>
        <v>66.734525416622091</v>
      </c>
    </row>
    <row r="132" spans="1:9" s="4" customFormat="1" x14ac:dyDescent="0.25">
      <c r="A132" s="5"/>
      <c r="B132" s="26" t="s">
        <v>174</v>
      </c>
      <c r="C132" s="28" t="s">
        <v>394</v>
      </c>
      <c r="D132" s="21"/>
      <c r="E132" s="24">
        <v>54305210</v>
      </c>
      <c r="F132" s="24">
        <v>54305210</v>
      </c>
      <c r="G132" s="24">
        <v>36240324.170000002</v>
      </c>
      <c r="H132" s="23">
        <f t="shared" si="5"/>
        <v>66.734525416622091</v>
      </c>
      <c r="I132" s="23">
        <f t="shared" si="6"/>
        <v>66.734525416622091</v>
      </c>
    </row>
    <row r="133" spans="1:9" s="4" customFormat="1" ht="47.25" x14ac:dyDescent="0.25">
      <c r="A133" s="5"/>
      <c r="B133" s="22" t="s">
        <v>145</v>
      </c>
      <c r="C133" s="28" t="s">
        <v>394</v>
      </c>
      <c r="D133" s="27">
        <v>100</v>
      </c>
      <c r="E133" s="24">
        <v>51351222</v>
      </c>
      <c r="F133" s="24">
        <v>51351222</v>
      </c>
      <c r="G133" s="24">
        <v>34746903.960000001</v>
      </c>
      <c r="H133" s="23">
        <f t="shared" si="5"/>
        <v>67.665193946114854</v>
      </c>
      <c r="I133" s="23">
        <f t="shared" si="6"/>
        <v>67.665193946114854</v>
      </c>
    </row>
    <row r="134" spans="1:9" s="4" customFormat="1" x14ac:dyDescent="0.25">
      <c r="A134" s="5"/>
      <c r="B134" s="22" t="s">
        <v>150</v>
      </c>
      <c r="C134" s="28" t="s">
        <v>394</v>
      </c>
      <c r="D134" s="27">
        <v>110</v>
      </c>
      <c r="E134" s="24">
        <v>51351222</v>
      </c>
      <c r="F134" s="24">
        <v>51351222</v>
      </c>
      <c r="G134" s="24">
        <v>34746903.960000001</v>
      </c>
      <c r="H134" s="23">
        <f t="shared" si="5"/>
        <v>67.665193946114854</v>
      </c>
      <c r="I134" s="23">
        <f t="shared" si="6"/>
        <v>67.665193946114854</v>
      </c>
    </row>
    <row r="135" spans="1:9" s="4" customFormat="1" x14ac:dyDescent="0.25">
      <c r="A135" s="5"/>
      <c r="B135" s="22" t="s">
        <v>192</v>
      </c>
      <c r="C135" s="28" t="s">
        <v>394</v>
      </c>
      <c r="D135" s="27">
        <v>200</v>
      </c>
      <c r="E135" s="24">
        <v>2921722</v>
      </c>
      <c r="F135" s="24">
        <v>2921722</v>
      </c>
      <c r="G135" s="24">
        <v>1473123.21</v>
      </c>
      <c r="H135" s="23">
        <f t="shared" si="5"/>
        <v>50.419691195808504</v>
      </c>
      <c r="I135" s="23">
        <f t="shared" si="6"/>
        <v>50.419691195808504</v>
      </c>
    </row>
    <row r="136" spans="1:9" s="4" customFormat="1" x14ac:dyDescent="0.25">
      <c r="A136" s="5"/>
      <c r="B136" s="22" t="s">
        <v>147</v>
      </c>
      <c r="C136" s="28" t="s">
        <v>394</v>
      </c>
      <c r="D136" s="27">
        <v>240</v>
      </c>
      <c r="E136" s="24">
        <v>2921722</v>
      </c>
      <c r="F136" s="24">
        <v>2921722</v>
      </c>
      <c r="G136" s="24">
        <v>1473123.21</v>
      </c>
      <c r="H136" s="23">
        <f t="shared" si="5"/>
        <v>50.419691195808504</v>
      </c>
      <c r="I136" s="23">
        <f t="shared" si="6"/>
        <v>50.419691195808504</v>
      </c>
    </row>
    <row r="137" spans="1:9" s="4" customFormat="1" x14ac:dyDescent="0.25">
      <c r="A137" s="5"/>
      <c r="B137" s="22" t="s">
        <v>140</v>
      </c>
      <c r="C137" s="28" t="s">
        <v>394</v>
      </c>
      <c r="D137" s="27">
        <v>300</v>
      </c>
      <c r="E137" s="24">
        <v>10000</v>
      </c>
      <c r="F137" s="24">
        <v>10000</v>
      </c>
      <c r="G137" s="24">
        <v>10000</v>
      </c>
      <c r="H137" s="23">
        <f t="shared" si="5"/>
        <v>100</v>
      </c>
      <c r="I137" s="23">
        <f t="shared" si="6"/>
        <v>100</v>
      </c>
    </row>
    <row r="138" spans="1:9" s="4" customFormat="1" x14ac:dyDescent="0.25">
      <c r="A138" s="5"/>
      <c r="B138" s="22" t="s">
        <v>141</v>
      </c>
      <c r="C138" s="28" t="s">
        <v>394</v>
      </c>
      <c r="D138" s="27">
        <v>320</v>
      </c>
      <c r="E138" s="24">
        <v>10000</v>
      </c>
      <c r="F138" s="24">
        <v>10000</v>
      </c>
      <c r="G138" s="24">
        <v>10000</v>
      </c>
      <c r="H138" s="23">
        <f t="shared" si="5"/>
        <v>100</v>
      </c>
      <c r="I138" s="23">
        <f t="shared" si="6"/>
        <v>100</v>
      </c>
    </row>
    <row r="139" spans="1:9" s="4" customFormat="1" x14ac:dyDescent="0.25">
      <c r="A139" s="5"/>
      <c r="B139" s="22" t="s">
        <v>142</v>
      </c>
      <c r="C139" s="28" t="s">
        <v>394</v>
      </c>
      <c r="D139" s="27">
        <v>800</v>
      </c>
      <c r="E139" s="24">
        <v>22266</v>
      </c>
      <c r="F139" s="24">
        <v>22266</v>
      </c>
      <c r="G139" s="24">
        <v>10297</v>
      </c>
      <c r="H139" s="23">
        <f t="shared" si="5"/>
        <v>46.245396568759546</v>
      </c>
      <c r="I139" s="23">
        <f t="shared" si="6"/>
        <v>46.245396568759546</v>
      </c>
    </row>
    <row r="140" spans="1:9" s="4" customFormat="1" x14ac:dyDescent="0.25">
      <c r="A140" s="5"/>
      <c r="B140" s="22" t="s">
        <v>143</v>
      </c>
      <c r="C140" s="28" t="s">
        <v>394</v>
      </c>
      <c r="D140" s="27">
        <v>850</v>
      </c>
      <c r="E140" s="24">
        <v>22266</v>
      </c>
      <c r="F140" s="24">
        <v>22266</v>
      </c>
      <c r="G140" s="24">
        <v>10297</v>
      </c>
      <c r="H140" s="23">
        <f t="shared" si="5"/>
        <v>46.245396568759546</v>
      </c>
      <c r="I140" s="23">
        <f t="shared" si="6"/>
        <v>46.245396568759546</v>
      </c>
    </row>
    <row r="141" spans="1:9" s="4" customFormat="1" ht="31.5" x14ac:dyDescent="0.25">
      <c r="A141" s="5"/>
      <c r="B141" s="26" t="s">
        <v>285</v>
      </c>
      <c r="C141" s="28" t="s">
        <v>395</v>
      </c>
      <c r="D141" s="21"/>
      <c r="E141" s="24">
        <v>199348400</v>
      </c>
      <c r="F141" s="24">
        <v>199348400</v>
      </c>
      <c r="G141" s="24">
        <v>199348400</v>
      </c>
      <c r="H141" s="23">
        <f t="shared" si="5"/>
        <v>100</v>
      </c>
      <c r="I141" s="23">
        <f t="shared" si="6"/>
        <v>100</v>
      </c>
    </row>
    <row r="142" spans="1:9" s="4" customFormat="1" x14ac:dyDescent="0.25">
      <c r="A142" s="5"/>
      <c r="B142" s="26" t="s">
        <v>286</v>
      </c>
      <c r="C142" s="28" t="s">
        <v>396</v>
      </c>
      <c r="D142" s="21"/>
      <c r="E142" s="24">
        <v>189381000</v>
      </c>
      <c r="F142" s="24">
        <v>189381000</v>
      </c>
      <c r="G142" s="24">
        <v>189381000</v>
      </c>
      <c r="H142" s="23">
        <f t="shared" si="5"/>
        <v>100</v>
      </c>
      <c r="I142" s="23">
        <f t="shared" si="6"/>
        <v>100</v>
      </c>
    </row>
    <row r="143" spans="1:9" s="4" customFormat="1" x14ac:dyDescent="0.25">
      <c r="A143" s="5"/>
      <c r="B143" s="22" t="s">
        <v>160</v>
      </c>
      <c r="C143" s="28" t="s">
        <v>396</v>
      </c>
      <c r="D143" s="27">
        <v>400</v>
      </c>
      <c r="E143" s="24">
        <v>189381000</v>
      </c>
      <c r="F143" s="24">
        <v>189381000</v>
      </c>
      <c r="G143" s="24">
        <v>189381000</v>
      </c>
      <c r="H143" s="23">
        <f t="shared" si="5"/>
        <v>100</v>
      </c>
      <c r="I143" s="23">
        <f t="shared" si="6"/>
        <v>100</v>
      </c>
    </row>
    <row r="144" spans="1:9" s="4" customFormat="1" x14ac:dyDescent="0.25">
      <c r="A144" s="5"/>
      <c r="B144" s="22" t="s">
        <v>149</v>
      </c>
      <c r="C144" s="28" t="s">
        <v>396</v>
      </c>
      <c r="D144" s="27">
        <v>410</v>
      </c>
      <c r="E144" s="24">
        <v>189381000</v>
      </c>
      <c r="F144" s="24">
        <v>189381000</v>
      </c>
      <c r="G144" s="24">
        <v>189381000</v>
      </c>
      <c r="H144" s="23">
        <f t="shared" si="5"/>
        <v>100</v>
      </c>
      <c r="I144" s="23">
        <f t="shared" si="6"/>
        <v>100</v>
      </c>
    </row>
    <row r="145" spans="1:9" s="4" customFormat="1" x14ac:dyDescent="0.25">
      <c r="A145" s="5"/>
      <c r="B145" s="26" t="s">
        <v>221</v>
      </c>
      <c r="C145" s="28" t="s">
        <v>220</v>
      </c>
      <c r="D145" s="21"/>
      <c r="E145" s="24">
        <v>9967400</v>
      </c>
      <c r="F145" s="24">
        <v>9967400</v>
      </c>
      <c r="G145" s="24">
        <v>9967400</v>
      </c>
      <c r="H145" s="23">
        <f t="shared" si="5"/>
        <v>100</v>
      </c>
      <c r="I145" s="23">
        <f t="shared" si="6"/>
        <v>100</v>
      </c>
    </row>
    <row r="146" spans="1:9" s="4" customFormat="1" x14ac:dyDescent="0.25">
      <c r="A146" s="5"/>
      <c r="B146" s="22" t="s">
        <v>160</v>
      </c>
      <c r="C146" s="28" t="s">
        <v>220</v>
      </c>
      <c r="D146" s="27">
        <v>400</v>
      </c>
      <c r="E146" s="24">
        <v>9967400</v>
      </c>
      <c r="F146" s="24">
        <v>9967400</v>
      </c>
      <c r="G146" s="24">
        <v>9967400</v>
      </c>
      <c r="H146" s="23">
        <f t="shared" si="5"/>
        <v>100</v>
      </c>
      <c r="I146" s="23">
        <f t="shared" si="6"/>
        <v>100</v>
      </c>
    </row>
    <row r="147" spans="1:9" s="4" customFormat="1" x14ac:dyDescent="0.25">
      <c r="A147" s="5"/>
      <c r="B147" s="22" t="s">
        <v>149</v>
      </c>
      <c r="C147" s="28" t="s">
        <v>220</v>
      </c>
      <c r="D147" s="27">
        <v>410</v>
      </c>
      <c r="E147" s="24">
        <v>9967400</v>
      </c>
      <c r="F147" s="24">
        <v>9967400</v>
      </c>
      <c r="G147" s="24">
        <v>9967400</v>
      </c>
      <c r="H147" s="23">
        <f t="shared" si="5"/>
        <v>100</v>
      </c>
      <c r="I147" s="23">
        <f t="shared" si="6"/>
        <v>100</v>
      </c>
    </row>
    <row r="148" spans="1:9" s="4" customFormat="1" ht="31.5" x14ac:dyDescent="0.25">
      <c r="A148" s="5"/>
      <c r="B148" s="26" t="s">
        <v>197</v>
      </c>
      <c r="C148" s="28" t="s">
        <v>397</v>
      </c>
      <c r="D148" s="21"/>
      <c r="E148" s="24">
        <v>73091500</v>
      </c>
      <c r="F148" s="24">
        <v>69955650</v>
      </c>
      <c r="G148" s="24">
        <v>41727120.790000007</v>
      </c>
      <c r="H148" s="23">
        <f t="shared" si="5"/>
        <v>57.088882824952293</v>
      </c>
      <c r="I148" s="23">
        <f t="shared" si="6"/>
        <v>59.647963802780765</v>
      </c>
    </row>
    <row r="149" spans="1:9" s="4" customFormat="1" x14ac:dyDescent="0.25">
      <c r="A149" s="5"/>
      <c r="B149" s="26" t="s">
        <v>198</v>
      </c>
      <c r="C149" s="28" t="s">
        <v>398</v>
      </c>
      <c r="D149" s="21"/>
      <c r="E149" s="24">
        <v>50505300</v>
      </c>
      <c r="F149" s="24">
        <v>50505300</v>
      </c>
      <c r="G149" s="24">
        <v>28392787.290000003</v>
      </c>
      <c r="H149" s="23">
        <f t="shared" si="5"/>
        <v>56.217441120040867</v>
      </c>
      <c r="I149" s="23">
        <f t="shared" si="6"/>
        <v>56.217441120040867</v>
      </c>
    </row>
    <row r="150" spans="1:9" s="4" customFormat="1" x14ac:dyDescent="0.25">
      <c r="A150" s="5"/>
      <c r="B150" s="26" t="s">
        <v>199</v>
      </c>
      <c r="C150" s="28" t="s">
        <v>399</v>
      </c>
      <c r="D150" s="21"/>
      <c r="E150" s="24">
        <v>16503500</v>
      </c>
      <c r="F150" s="24">
        <v>16503500</v>
      </c>
      <c r="G150" s="24">
        <v>8871566.0300000012</v>
      </c>
      <c r="H150" s="23">
        <f t="shared" si="5"/>
        <v>53.755664131850821</v>
      </c>
      <c r="I150" s="23">
        <f t="shared" si="6"/>
        <v>53.755664131850821</v>
      </c>
    </row>
    <row r="151" spans="1:9" s="4" customFormat="1" x14ac:dyDescent="0.25">
      <c r="A151" s="5"/>
      <c r="B151" s="26" t="s">
        <v>287</v>
      </c>
      <c r="C151" s="28" t="s">
        <v>400</v>
      </c>
      <c r="D151" s="21"/>
      <c r="E151" s="24">
        <v>1817700</v>
      </c>
      <c r="F151" s="24">
        <v>1817700</v>
      </c>
      <c r="G151" s="24">
        <v>1715908.92</v>
      </c>
      <c r="H151" s="23">
        <f t="shared" si="5"/>
        <v>94.400006601749467</v>
      </c>
      <c r="I151" s="23">
        <f t="shared" si="6"/>
        <v>94.400006601749467</v>
      </c>
    </row>
    <row r="152" spans="1:9" s="4" customFormat="1" ht="31.5" x14ac:dyDescent="0.25">
      <c r="A152" s="5"/>
      <c r="B152" s="22" t="s">
        <v>155</v>
      </c>
      <c r="C152" s="28" t="s">
        <v>400</v>
      </c>
      <c r="D152" s="27">
        <v>600</v>
      </c>
      <c r="E152" s="24">
        <v>1817700</v>
      </c>
      <c r="F152" s="24">
        <v>1817700</v>
      </c>
      <c r="G152" s="24">
        <v>1715908.92</v>
      </c>
      <c r="H152" s="23">
        <f t="shared" si="5"/>
        <v>94.400006601749467</v>
      </c>
      <c r="I152" s="23">
        <f t="shared" si="6"/>
        <v>94.400006601749467</v>
      </c>
    </row>
    <row r="153" spans="1:9" s="4" customFormat="1" x14ac:dyDescent="0.25">
      <c r="A153" s="5"/>
      <c r="B153" s="22" t="s">
        <v>156</v>
      </c>
      <c r="C153" s="28" t="s">
        <v>400</v>
      </c>
      <c r="D153" s="27">
        <v>610</v>
      </c>
      <c r="E153" s="24">
        <v>1817700</v>
      </c>
      <c r="F153" s="24">
        <v>1817700</v>
      </c>
      <c r="G153" s="24">
        <v>1715908.92</v>
      </c>
      <c r="H153" s="23">
        <f t="shared" si="5"/>
        <v>94.400006601749467</v>
      </c>
      <c r="I153" s="23">
        <f t="shared" si="6"/>
        <v>94.400006601749467</v>
      </c>
    </row>
    <row r="154" spans="1:9" s="4" customFormat="1" ht="31.5" x14ac:dyDescent="0.25">
      <c r="A154" s="5"/>
      <c r="B154" s="26" t="s">
        <v>200</v>
      </c>
      <c r="C154" s="28" t="s">
        <v>401</v>
      </c>
      <c r="D154" s="21"/>
      <c r="E154" s="24">
        <v>3388200</v>
      </c>
      <c r="F154" s="24">
        <v>3388200</v>
      </c>
      <c r="G154" s="24">
        <v>2693817.29</v>
      </c>
      <c r="H154" s="23">
        <f t="shared" si="5"/>
        <v>79.505852369989967</v>
      </c>
      <c r="I154" s="23">
        <f t="shared" si="6"/>
        <v>79.505852369989967</v>
      </c>
    </row>
    <row r="155" spans="1:9" s="4" customFormat="1" ht="31.5" x14ac:dyDescent="0.25">
      <c r="A155" s="5"/>
      <c r="B155" s="22" t="s">
        <v>155</v>
      </c>
      <c r="C155" s="28" t="s">
        <v>401</v>
      </c>
      <c r="D155" s="27">
        <v>600</v>
      </c>
      <c r="E155" s="24">
        <v>3388200</v>
      </c>
      <c r="F155" s="24">
        <v>3388200</v>
      </c>
      <c r="G155" s="24">
        <v>2693817.29</v>
      </c>
      <c r="H155" s="23">
        <f t="shared" si="5"/>
        <v>79.505852369989967</v>
      </c>
      <c r="I155" s="23">
        <f t="shared" si="6"/>
        <v>79.505852369989967</v>
      </c>
    </row>
    <row r="156" spans="1:9" s="4" customFormat="1" x14ac:dyDescent="0.25">
      <c r="A156" s="5"/>
      <c r="B156" s="22" t="s">
        <v>156</v>
      </c>
      <c r="C156" s="28" t="s">
        <v>401</v>
      </c>
      <c r="D156" s="27">
        <v>610</v>
      </c>
      <c r="E156" s="24">
        <v>3388200</v>
      </c>
      <c r="F156" s="24">
        <v>3388200</v>
      </c>
      <c r="G156" s="24">
        <v>2693817.29</v>
      </c>
      <c r="H156" s="23">
        <f t="shared" si="5"/>
        <v>79.505852369989967</v>
      </c>
      <c r="I156" s="23">
        <f t="shared" si="6"/>
        <v>79.505852369989967</v>
      </c>
    </row>
    <row r="157" spans="1:9" s="4" customFormat="1" ht="31.5" x14ac:dyDescent="0.25">
      <c r="A157" s="5"/>
      <c r="B157" s="26" t="s">
        <v>201</v>
      </c>
      <c r="C157" s="28" t="s">
        <v>402</v>
      </c>
      <c r="D157" s="21"/>
      <c r="E157" s="24">
        <v>9845500</v>
      </c>
      <c r="F157" s="24">
        <v>9845500</v>
      </c>
      <c r="G157" s="24">
        <v>3307346.7</v>
      </c>
      <c r="H157" s="23">
        <f t="shared" si="5"/>
        <v>33.592470671880562</v>
      </c>
      <c r="I157" s="23">
        <f t="shared" si="6"/>
        <v>33.592470671880562</v>
      </c>
    </row>
    <row r="158" spans="1:9" s="4" customFormat="1" ht="31.5" x14ac:dyDescent="0.25">
      <c r="A158" s="5"/>
      <c r="B158" s="22" t="s">
        <v>155</v>
      </c>
      <c r="C158" s="28" t="s">
        <v>402</v>
      </c>
      <c r="D158" s="27">
        <v>600</v>
      </c>
      <c r="E158" s="24">
        <v>9845500</v>
      </c>
      <c r="F158" s="24">
        <v>9845500</v>
      </c>
      <c r="G158" s="24">
        <v>3307346.7</v>
      </c>
      <c r="H158" s="23">
        <f t="shared" si="5"/>
        <v>33.592470671880562</v>
      </c>
      <c r="I158" s="23">
        <f t="shared" si="6"/>
        <v>33.592470671880562</v>
      </c>
    </row>
    <row r="159" spans="1:9" s="4" customFormat="1" x14ac:dyDescent="0.25">
      <c r="A159" s="5"/>
      <c r="B159" s="22" t="s">
        <v>156</v>
      </c>
      <c r="C159" s="28" t="s">
        <v>402</v>
      </c>
      <c r="D159" s="27">
        <v>610</v>
      </c>
      <c r="E159" s="24">
        <v>9845500</v>
      </c>
      <c r="F159" s="24">
        <v>9845500</v>
      </c>
      <c r="G159" s="24">
        <v>3307346.7</v>
      </c>
      <c r="H159" s="23">
        <f t="shared" si="5"/>
        <v>33.592470671880562</v>
      </c>
      <c r="I159" s="23">
        <f t="shared" si="6"/>
        <v>33.592470671880562</v>
      </c>
    </row>
    <row r="160" spans="1:9" s="4" customFormat="1" ht="31.5" x14ac:dyDescent="0.25">
      <c r="A160" s="5"/>
      <c r="B160" s="26" t="s">
        <v>202</v>
      </c>
      <c r="C160" s="28" t="s">
        <v>288</v>
      </c>
      <c r="D160" s="21"/>
      <c r="E160" s="24">
        <v>1452100</v>
      </c>
      <c r="F160" s="24">
        <v>1452100</v>
      </c>
      <c r="G160" s="24">
        <v>1154493.1200000001</v>
      </c>
      <c r="H160" s="23">
        <f t="shared" si="5"/>
        <v>79.505069898767317</v>
      </c>
      <c r="I160" s="23">
        <f t="shared" si="6"/>
        <v>79.505069898767317</v>
      </c>
    </row>
    <row r="161" spans="1:9" s="4" customFormat="1" ht="31.5" x14ac:dyDescent="0.25">
      <c r="A161" s="5"/>
      <c r="B161" s="22" t="s">
        <v>155</v>
      </c>
      <c r="C161" s="28" t="s">
        <v>288</v>
      </c>
      <c r="D161" s="27">
        <v>600</v>
      </c>
      <c r="E161" s="24">
        <v>1452100</v>
      </c>
      <c r="F161" s="24">
        <v>1452100</v>
      </c>
      <c r="G161" s="24">
        <v>1154493.1200000001</v>
      </c>
      <c r="H161" s="23">
        <f t="shared" si="5"/>
        <v>79.505069898767317</v>
      </c>
      <c r="I161" s="23">
        <f t="shared" si="6"/>
        <v>79.505069898767317</v>
      </c>
    </row>
    <row r="162" spans="1:9" s="4" customFormat="1" x14ac:dyDescent="0.25">
      <c r="A162" s="5"/>
      <c r="B162" s="22" t="s">
        <v>156</v>
      </c>
      <c r="C162" s="28" t="s">
        <v>288</v>
      </c>
      <c r="D162" s="27">
        <v>610</v>
      </c>
      <c r="E162" s="24">
        <v>1452100</v>
      </c>
      <c r="F162" s="24">
        <v>1452100</v>
      </c>
      <c r="G162" s="24">
        <v>1154493.1200000001</v>
      </c>
      <c r="H162" s="23">
        <f t="shared" si="5"/>
        <v>79.505069898767317</v>
      </c>
      <c r="I162" s="23">
        <f t="shared" si="6"/>
        <v>79.505069898767317</v>
      </c>
    </row>
    <row r="163" spans="1:9" s="4" customFormat="1" ht="47.25" x14ac:dyDescent="0.25">
      <c r="A163" s="5"/>
      <c r="B163" s="26" t="s">
        <v>203</v>
      </c>
      <c r="C163" s="28" t="s">
        <v>403</v>
      </c>
      <c r="D163" s="21"/>
      <c r="E163" s="24">
        <v>14458900</v>
      </c>
      <c r="F163" s="24">
        <v>14458900</v>
      </c>
      <c r="G163" s="24">
        <v>9622500</v>
      </c>
      <c r="H163" s="23">
        <f t="shared" si="5"/>
        <v>66.550705793663425</v>
      </c>
      <c r="I163" s="23">
        <f t="shared" si="6"/>
        <v>66.550705793663425</v>
      </c>
    </row>
    <row r="164" spans="1:9" s="4" customFormat="1" ht="47.25" x14ac:dyDescent="0.25">
      <c r="A164" s="5"/>
      <c r="B164" s="26" t="s">
        <v>289</v>
      </c>
      <c r="C164" s="28" t="s">
        <v>404</v>
      </c>
      <c r="D164" s="21"/>
      <c r="E164" s="24">
        <v>14458900</v>
      </c>
      <c r="F164" s="24">
        <v>14458900</v>
      </c>
      <c r="G164" s="24">
        <v>9622500</v>
      </c>
      <c r="H164" s="23">
        <f t="shared" ref="H164:H227" si="7">G164/E164*100</f>
        <v>66.550705793663425</v>
      </c>
      <c r="I164" s="23">
        <f t="shared" ref="I164:I227" si="8">G164/F164*100</f>
        <v>66.550705793663425</v>
      </c>
    </row>
    <row r="165" spans="1:9" s="4" customFormat="1" x14ac:dyDescent="0.25">
      <c r="A165" s="5"/>
      <c r="B165" s="22" t="s">
        <v>140</v>
      </c>
      <c r="C165" s="28" t="s">
        <v>404</v>
      </c>
      <c r="D165" s="27">
        <v>300</v>
      </c>
      <c r="E165" s="24">
        <v>14458900</v>
      </c>
      <c r="F165" s="24">
        <v>14458900</v>
      </c>
      <c r="G165" s="24">
        <v>9622500</v>
      </c>
      <c r="H165" s="23">
        <f t="shared" si="7"/>
        <v>66.550705793663425</v>
      </c>
      <c r="I165" s="23">
        <f t="shared" si="8"/>
        <v>66.550705793663425</v>
      </c>
    </row>
    <row r="166" spans="1:9" s="4" customFormat="1" x14ac:dyDescent="0.25">
      <c r="A166" s="5"/>
      <c r="B166" s="22" t="s">
        <v>153</v>
      </c>
      <c r="C166" s="28" t="s">
        <v>404</v>
      </c>
      <c r="D166" s="27">
        <v>310</v>
      </c>
      <c r="E166" s="24">
        <v>13938700</v>
      </c>
      <c r="F166" s="24">
        <v>13938700</v>
      </c>
      <c r="G166" s="24">
        <v>9622500</v>
      </c>
      <c r="H166" s="23">
        <f t="shared" si="7"/>
        <v>69.034414974136766</v>
      </c>
      <c r="I166" s="23">
        <f t="shared" si="8"/>
        <v>69.034414974136766</v>
      </c>
    </row>
    <row r="167" spans="1:9" s="4" customFormat="1" x14ac:dyDescent="0.25">
      <c r="A167" s="5"/>
      <c r="B167" s="22" t="s">
        <v>141</v>
      </c>
      <c r="C167" s="28" t="s">
        <v>404</v>
      </c>
      <c r="D167" s="27">
        <v>320</v>
      </c>
      <c r="E167" s="24">
        <v>520200</v>
      </c>
      <c r="F167" s="24">
        <v>520200</v>
      </c>
      <c r="G167" s="24">
        <v>0</v>
      </c>
      <c r="H167" s="23">
        <f t="shared" si="7"/>
        <v>0</v>
      </c>
      <c r="I167" s="23">
        <f t="shared" si="8"/>
        <v>0</v>
      </c>
    </row>
    <row r="168" spans="1:9" s="4" customFormat="1" x14ac:dyDescent="0.25">
      <c r="A168" s="5"/>
      <c r="B168" s="26" t="s">
        <v>204</v>
      </c>
      <c r="C168" s="28" t="s">
        <v>405</v>
      </c>
      <c r="D168" s="21"/>
      <c r="E168" s="24">
        <v>19542900</v>
      </c>
      <c r="F168" s="24">
        <v>19542900</v>
      </c>
      <c r="G168" s="24">
        <v>9898721.2599999998</v>
      </c>
      <c r="H168" s="23">
        <f t="shared" si="7"/>
        <v>50.65124039932661</v>
      </c>
      <c r="I168" s="23">
        <f t="shared" si="8"/>
        <v>50.65124039932661</v>
      </c>
    </row>
    <row r="169" spans="1:9" s="4" customFormat="1" x14ac:dyDescent="0.25">
      <c r="A169" s="5"/>
      <c r="B169" s="26" t="s">
        <v>205</v>
      </c>
      <c r="C169" s="28" t="s">
        <v>406</v>
      </c>
      <c r="D169" s="21"/>
      <c r="E169" s="24">
        <v>11085000</v>
      </c>
      <c r="F169" s="24">
        <v>11085000</v>
      </c>
      <c r="G169" s="24">
        <v>5185093.67</v>
      </c>
      <c r="H169" s="23">
        <f t="shared" si="7"/>
        <v>46.775766080288676</v>
      </c>
      <c r="I169" s="23">
        <f t="shared" si="8"/>
        <v>46.775766080288676</v>
      </c>
    </row>
    <row r="170" spans="1:9" s="4" customFormat="1" ht="47.25" x14ac:dyDescent="0.25">
      <c r="A170" s="5"/>
      <c r="B170" s="22" t="s">
        <v>145</v>
      </c>
      <c r="C170" s="28" t="s">
        <v>406</v>
      </c>
      <c r="D170" s="27">
        <v>100</v>
      </c>
      <c r="E170" s="24">
        <v>9051000</v>
      </c>
      <c r="F170" s="24">
        <v>9051000</v>
      </c>
      <c r="G170" s="24">
        <v>4444946.87</v>
      </c>
      <c r="H170" s="23">
        <f t="shared" si="7"/>
        <v>49.11000850734726</v>
      </c>
      <c r="I170" s="23">
        <f t="shared" si="8"/>
        <v>49.11000850734726</v>
      </c>
    </row>
    <row r="171" spans="1:9" s="4" customFormat="1" x14ac:dyDescent="0.25">
      <c r="A171" s="5"/>
      <c r="B171" s="22" t="s">
        <v>146</v>
      </c>
      <c r="C171" s="28" t="s">
        <v>406</v>
      </c>
      <c r="D171" s="27">
        <v>120</v>
      </c>
      <c r="E171" s="24">
        <v>9051000</v>
      </c>
      <c r="F171" s="24">
        <v>9051000</v>
      </c>
      <c r="G171" s="24">
        <v>4444946.87</v>
      </c>
      <c r="H171" s="23">
        <f t="shared" si="7"/>
        <v>49.11000850734726</v>
      </c>
      <c r="I171" s="23">
        <f t="shared" si="8"/>
        <v>49.11000850734726</v>
      </c>
    </row>
    <row r="172" spans="1:9" s="4" customFormat="1" x14ac:dyDescent="0.25">
      <c r="A172" s="5"/>
      <c r="B172" s="22" t="s">
        <v>192</v>
      </c>
      <c r="C172" s="28" t="s">
        <v>406</v>
      </c>
      <c r="D172" s="27">
        <v>200</v>
      </c>
      <c r="E172" s="24">
        <v>2034000</v>
      </c>
      <c r="F172" s="24">
        <v>2034000</v>
      </c>
      <c r="G172" s="24">
        <v>740146.8</v>
      </c>
      <c r="H172" s="23">
        <f t="shared" si="7"/>
        <v>36.388731563421835</v>
      </c>
      <c r="I172" s="23">
        <f t="shared" si="8"/>
        <v>36.388731563421835</v>
      </c>
    </row>
    <row r="173" spans="1:9" s="4" customFormat="1" x14ac:dyDescent="0.25">
      <c r="A173" s="5"/>
      <c r="B173" s="22" t="s">
        <v>147</v>
      </c>
      <c r="C173" s="28" t="s">
        <v>406</v>
      </c>
      <c r="D173" s="27">
        <v>240</v>
      </c>
      <c r="E173" s="24">
        <v>2034000</v>
      </c>
      <c r="F173" s="24">
        <v>2034000</v>
      </c>
      <c r="G173" s="24">
        <v>740146.8</v>
      </c>
      <c r="H173" s="23">
        <f t="shared" si="7"/>
        <v>36.388731563421835</v>
      </c>
      <c r="I173" s="23">
        <f t="shared" si="8"/>
        <v>36.388731563421835</v>
      </c>
    </row>
    <row r="174" spans="1:9" s="4" customFormat="1" ht="31.5" x14ac:dyDescent="0.25">
      <c r="A174" s="5"/>
      <c r="B174" s="26" t="s">
        <v>206</v>
      </c>
      <c r="C174" s="28" t="s">
        <v>407</v>
      </c>
      <c r="D174" s="21"/>
      <c r="E174" s="24">
        <v>8457900</v>
      </c>
      <c r="F174" s="24">
        <v>8457900</v>
      </c>
      <c r="G174" s="24">
        <v>4713627.59</v>
      </c>
      <c r="H174" s="23">
        <f t="shared" si="7"/>
        <v>55.730471984771633</v>
      </c>
      <c r="I174" s="23">
        <f t="shared" si="8"/>
        <v>55.730471984771633</v>
      </c>
    </row>
    <row r="175" spans="1:9" s="4" customFormat="1" ht="47.25" x14ac:dyDescent="0.25">
      <c r="A175" s="5"/>
      <c r="B175" s="22" t="s">
        <v>145</v>
      </c>
      <c r="C175" s="28" t="s">
        <v>407</v>
      </c>
      <c r="D175" s="27">
        <v>100</v>
      </c>
      <c r="E175" s="24">
        <v>6891800</v>
      </c>
      <c r="F175" s="24">
        <v>6891800</v>
      </c>
      <c r="G175" s="24">
        <v>3820053.15</v>
      </c>
      <c r="H175" s="23">
        <f t="shared" si="7"/>
        <v>55.428961229286976</v>
      </c>
      <c r="I175" s="23">
        <f t="shared" si="8"/>
        <v>55.428961229286976</v>
      </c>
    </row>
    <row r="176" spans="1:9" s="4" customFormat="1" x14ac:dyDescent="0.25">
      <c r="A176" s="5"/>
      <c r="B176" s="22" t="s">
        <v>146</v>
      </c>
      <c r="C176" s="28" t="s">
        <v>407</v>
      </c>
      <c r="D176" s="27">
        <v>120</v>
      </c>
      <c r="E176" s="24">
        <v>6891800</v>
      </c>
      <c r="F176" s="24">
        <v>6891800</v>
      </c>
      <c r="G176" s="24">
        <v>3820053.15</v>
      </c>
      <c r="H176" s="23">
        <f t="shared" si="7"/>
        <v>55.428961229286976</v>
      </c>
      <c r="I176" s="23">
        <f t="shared" si="8"/>
        <v>55.428961229286976</v>
      </c>
    </row>
    <row r="177" spans="1:9" s="4" customFormat="1" x14ac:dyDescent="0.25">
      <c r="A177" s="5"/>
      <c r="B177" s="22" t="s">
        <v>192</v>
      </c>
      <c r="C177" s="28" t="s">
        <v>407</v>
      </c>
      <c r="D177" s="27">
        <v>200</v>
      </c>
      <c r="E177" s="24">
        <v>1566100</v>
      </c>
      <c r="F177" s="24">
        <v>1566100</v>
      </c>
      <c r="G177" s="24">
        <v>893574.44</v>
      </c>
      <c r="H177" s="23">
        <f t="shared" si="7"/>
        <v>57.057304131281526</v>
      </c>
      <c r="I177" s="23">
        <f t="shared" si="8"/>
        <v>57.057304131281526</v>
      </c>
    </row>
    <row r="178" spans="1:9" s="4" customFormat="1" x14ac:dyDescent="0.25">
      <c r="A178" s="5"/>
      <c r="B178" s="22" t="s">
        <v>147</v>
      </c>
      <c r="C178" s="28" t="s">
        <v>407</v>
      </c>
      <c r="D178" s="27">
        <v>240</v>
      </c>
      <c r="E178" s="24">
        <v>1566100</v>
      </c>
      <c r="F178" s="24">
        <v>1566100</v>
      </c>
      <c r="G178" s="24">
        <v>893574.44</v>
      </c>
      <c r="H178" s="23">
        <f t="shared" si="7"/>
        <v>57.057304131281526</v>
      </c>
      <c r="I178" s="23">
        <f t="shared" si="8"/>
        <v>57.057304131281526</v>
      </c>
    </row>
    <row r="179" spans="1:9" s="4" customFormat="1" x14ac:dyDescent="0.25">
      <c r="A179" s="5"/>
      <c r="B179" s="26" t="s">
        <v>207</v>
      </c>
      <c r="C179" s="28" t="s">
        <v>408</v>
      </c>
      <c r="D179" s="21"/>
      <c r="E179" s="24">
        <v>6515700</v>
      </c>
      <c r="F179" s="24">
        <v>6925700</v>
      </c>
      <c r="G179" s="24">
        <v>2938546</v>
      </c>
      <c r="H179" s="23">
        <f t="shared" si="7"/>
        <v>45.099467440182941</v>
      </c>
      <c r="I179" s="23">
        <f t="shared" si="8"/>
        <v>42.429588344860449</v>
      </c>
    </row>
    <row r="180" spans="1:9" s="4" customFormat="1" ht="31.5" x14ac:dyDescent="0.25">
      <c r="A180" s="5"/>
      <c r="B180" s="26" t="s">
        <v>208</v>
      </c>
      <c r="C180" s="28" t="s">
        <v>409</v>
      </c>
      <c r="D180" s="21"/>
      <c r="E180" s="24">
        <v>6515700</v>
      </c>
      <c r="F180" s="24">
        <v>6925700</v>
      </c>
      <c r="G180" s="24">
        <v>2938546</v>
      </c>
      <c r="H180" s="23">
        <f t="shared" si="7"/>
        <v>45.099467440182941</v>
      </c>
      <c r="I180" s="23">
        <f t="shared" si="8"/>
        <v>42.429588344860449</v>
      </c>
    </row>
    <row r="181" spans="1:9" s="4" customFormat="1" x14ac:dyDescent="0.25">
      <c r="A181" s="5"/>
      <c r="B181" s="26" t="s">
        <v>209</v>
      </c>
      <c r="C181" s="28" t="s">
        <v>410</v>
      </c>
      <c r="D181" s="21"/>
      <c r="E181" s="24">
        <v>1180000</v>
      </c>
      <c r="F181" s="24">
        <v>1180000</v>
      </c>
      <c r="G181" s="24">
        <v>340170</v>
      </c>
      <c r="H181" s="23">
        <f t="shared" si="7"/>
        <v>28.827966101694912</v>
      </c>
      <c r="I181" s="23">
        <f t="shared" si="8"/>
        <v>28.827966101694912</v>
      </c>
    </row>
    <row r="182" spans="1:9" s="4" customFormat="1" x14ac:dyDescent="0.25">
      <c r="A182" s="5"/>
      <c r="B182" s="22" t="s">
        <v>142</v>
      </c>
      <c r="C182" s="28" t="s">
        <v>410</v>
      </c>
      <c r="D182" s="27">
        <v>800</v>
      </c>
      <c r="E182" s="24">
        <v>1180000</v>
      </c>
      <c r="F182" s="24">
        <v>1180000</v>
      </c>
      <c r="G182" s="24">
        <v>340170</v>
      </c>
      <c r="H182" s="23">
        <f t="shared" si="7"/>
        <v>28.827966101694912</v>
      </c>
      <c r="I182" s="23">
        <f t="shared" si="8"/>
        <v>28.827966101694912</v>
      </c>
    </row>
    <row r="183" spans="1:9" s="4" customFormat="1" ht="31.5" x14ac:dyDescent="0.25">
      <c r="A183" s="5"/>
      <c r="B183" s="22" t="s">
        <v>210</v>
      </c>
      <c r="C183" s="28" t="s">
        <v>410</v>
      </c>
      <c r="D183" s="27">
        <v>810</v>
      </c>
      <c r="E183" s="24">
        <v>1180000</v>
      </c>
      <c r="F183" s="24">
        <v>1180000</v>
      </c>
      <c r="G183" s="24">
        <v>340170</v>
      </c>
      <c r="H183" s="23">
        <f t="shared" si="7"/>
        <v>28.827966101694912</v>
      </c>
      <c r="I183" s="23">
        <f t="shared" si="8"/>
        <v>28.827966101694912</v>
      </c>
    </row>
    <row r="184" spans="1:9" s="4" customFormat="1" ht="31.5" x14ac:dyDescent="0.25">
      <c r="A184" s="5"/>
      <c r="B184" s="26" t="s">
        <v>211</v>
      </c>
      <c r="C184" s="28" t="s">
        <v>411</v>
      </c>
      <c r="D184" s="21"/>
      <c r="E184" s="24">
        <v>4773700</v>
      </c>
      <c r="F184" s="24">
        <v>4773700</v>
      </c>
      <c r="G184" s="24">
        <v>2408376</v>
      </c>
      <c r="H184" s="23">
        <f t="shared" si="7"/>
        <v>50.450929048746254</v>
      </c>
      <c r="I184" s="23">
        <f t="shared" si="8"/>
        <v>50.450929048746254</v>
      </c>
    </row>
    <row r="185" spans="1:9" s="4" customFormat="1" x14ac:dyDescent="0.25">
      <c r="A185" s="5"/>
      <c r="B185" s="22" t="s">
        <v>140</v>
      </c>
      <c r="C185" s="28" t="s">
        <v>411</v>
      </c>
      <c r="D185" s="27">
        <v>300</v>
      </c>
      <c r="E185" s="24">
        <v>4773700</v>
      </c>
      <c r="F185" s="24">
        <v>4773700</v>
      </c>
      <c r="G185" s="24">
        <v>2408376</v>
      </c>
      <c r="H185" s="23">
        <f t="shared" si="7"/>
        <v>50.450929048746254</v>
      </c>
      <c r="I185" s="23">
        <f t="shared" si="8"/>
        <v>50.450929048746254</v>
      </c>
    </row>
    <row r="186" spans="1:9" s="4" customFormat="1" x14ac:dyDescent="0.25">
      <c r="A186" s="5"/>
      <c r="B186" s="22" t="s">
        <v>141</v>
      </c>
      <c r="C186" s="28" t="s">
        <v>411</v>
      </c>
      <c r="D186" s="27">
        <v>320</v>
      </c>
      <c r="E186" s="24">
        <v>4773700</v>
      </c>
      <c r="F186" s="24">
        <v>4773700</v>
      </c>
      <c r="G186" s="24">
        <v>2408376</v>
      </c>
      <c r="H186" s="23">
        <f t="shared" si="7"/>
        <v>50.450929048746254</v>
      </c>
      <c r="I186" s="23">
        <f t="shared" si="8"/>
        <v>50.450929048746254</v>
      </c>
    </row>
    <row r="187" spans="1:9" s="4" customFormat="1" x14ac:dyDescent="0.25">
      <c r="A187" s="5"/>
      <c r="B187" s="26" t="s">
        <v>212</v>
      </c>
      <c r="C187" s="28" t="s">
        <v>412</v>
      </c>
      <c r="D187" s="21"/>
      <c r="E187" s="24">
        <v>542000</v>
      </c>
      <c r="F187" s="24">
        <v>952000</v>
      </c>
      <c r="G187" s="24">
        <v>170000</v>
      </c>
      <c r="H187" s="23">
        <f t="shared" si="7"/>
        <v>31.365313653136536</v>
      </c>
      <c r="I187" s="23">
        <f t="shared" si="8"/>
        <v>17.857142857142858</v>
      </c>
    </row>
    <row r="188" spans="1:9" s="4" customFormat="1" x14ac:dyDescent="0.25">
      <c r="A188" s="5"/>
      <c r="B188" s="22" t="s">
        <v>140</v>
      </c>
      <c r="C188" s="28" t="s">
        <v>412</v>
      </c>
      <c r="D188" s="27">
        <v>300</v>
      </c>
      <c r="E188" s="24">
        <v>542000</v>
      </c>
      <c r="F188" s="24">
        <v>952000</v>
      </c>
      <c r="G188" s="24">
        <v>170000</v>
      </c>
      <c r="H188" s="23">
        <f t="shared" si="7"/>
        <v>31.365313653136536</v>
      </c>
      <c r="I188" s="23">
        <f t="shared" si="8"/>
        <v>17.857142857142858</v>
      </c>
    </row>
    <row r="189" spans="1:9" s="4" customFormat="1" x14ac:dyDescent="0.25">
      <c r="A189" s="5"/>
      <c r="B189" s="22" t="s">
        <v>148</v>
      </c>
      <c r="C189" s="28" t="s">
        <v>412</v>
      </c>
      <c r="D189" s="27">
        <v>360</v>
      </c>
      <c r="E189" s="24">
        <v>542000</v>
      </c>
      <c r="F189" s="24">
        <v>952000</v>
      </c>
      <c r="G189" s="24">
        <v>170000</v>
      </c>
      <c r="H189" s="23">
        <f t="shared" si="7"/>
        <v>31.365313653136536</v>
      </c>
      <c r="I189" s="23">
        <f t="shared" si="8"/>
        <v>17.857142857142858</v>
      </c>
    </row>
    <row r="190" spans="1:9" s="4" customFormat="1" x14ac:dyDescent="0.25">
      <c r="A190" s="5"/>
      <c r="B190" s="26" t="s">
        <v>166</v>
      </c>
      <c r="C190" s="28" t="s">
        <v>413</v>
      </c>
      <c r="D190" s="21"/>
      <c r="E190" s="24">
        <v>20000</v>
      </c>
      <c r="F190" s="24">
        <v>20000</v>
      </c>
      <c r="G190" s="24">
        <v>20000</v>
      </c>
      <c r="H190" s="23">
        <f t="shared" si="7"/>
        <v>100</v>
      </c>
      <c r="I190" s="23">
        <f t="shared" si="8"/>
        <v>100</v>
      </c>
    </row>
    <row r="191" spans="1:9" s="4" customFormat="1" x14ac:dyDescent="0.25">
      <c r="A191" s="5"/>
      <c r="B191" s="22" t="s">
        <v>192</v>
      </c>
      <c r="C191" s="28" t="s">
        <v>413</v>
      </c>
      <c r="D191" s="27">
        <v>200</v>
      </c>
      <c r="E191" s="24">
        <v>20000</v>
      </c>
      <c r="F191" s="24">
        <v>20000</v>
      </c>
      <c r="G191" s="24">
        <v>20000</v>
      </c>
      <c r="H191" s="23">
        <f t="shared" si="7"/>
        <v>100</v>
      </c>
      <c r="I191" s="23">
        <f t="shared" si="8"/>
        <v>100</v>
      </c>
    </row>
    <row r="192" spans="1:9" s="4" customFormat="1" x14ac:dyDescent="0.25">
      <c r="A192" s="5"/>
      <c r="B192" s="22" t="s">
        <v>147</v>
      </c>
      <c r="C192" s="28" t="s">
        <v>413</v>
      </c>
      <c r="D192" s="27">
        <v>240</v>
      </c>
      <c r="E192" s="24">
        <v>20000</v>
      </c>
      <c r="F192" s="24">
        <v>20000</v>
      </c>
      <c r="G192" s="24">
        <v>20000</v>
      </c>
      <c r="H192" s="23">
        <f t="shared" si="7"/>
        <v>100</v>
      </c>
      <c r="I192" s="23">
        <f t="shared" si="8"/>
        <v>100</v>
      </c>
    </row>
    <row r="193" spans="1:9" s="4" customFormat="1" x14ac:dyDescent="0.25">
      <c r="A193" s="5"/>
      <c r="B193" s="26" t="s">
        <v>213</v>
      </c>
      <c r="C193" s="28" t="s">
        <v>414</v>
      </c>
      <c r="D193" s="21"/>
      <c r="E193" s="24">
        <v>16070500</v>
      </c>
      <c r="F193" s="24">
        <v>12524650</v>
      </c>
      <c r="G193" s="24">
        <v>10395787.5</v>
      </c>
      <c r="H193" s="23">
        <f t="shared" si="7"/>
        <v>64.688637565726012</v>
      </c>
      <c r="I193" s="23">
        <f t="shared" si="8"/>
        <v>83.002618835656079</v>
      </c>
    </row>
    <row r="194" spans="1:9" s="4" customFormat="1" ht="31.5" x14ac:dyDescent="0.25">
      <c r="A194" s="5"/>
      <c r="B194" s="26" t="s">
        <v>214</v>
      </c>
      <c r="C194" s="28" t="s">
        <v>415</v>
      </c>
      <c r="D194" s="21"/>
      <c r="E194" s="24">
        <v>16070500</v>
      </c>
      <c r="F194" s="24">
        <v>12524650</v>
      </c>
      <c r="G194" s="24">
        <v>10395787.5</v>
      </c>
      <c r="H194" s="23">
        <f t="shared" si="7"/>
        <v>64.688637565726012</v>
      </c>
      <c r="I194" s="23">
        <f t="shared" si="8"/>
        <v>83.002618835656079</v>
      </c>
    </row>
    <row r="195" spans="1:9" s="4" customFormat="1" ht="47.25" x14ac:dyDescent="0.25">
      <c r="A195" s="5"/>
      <c r="B195" s="26" t="s">
        <v>215</v>
      </c>
      <c r="C195" s="28" t="s">
        <v>416</v>
      </c>
      <c r="D195" s="21"/>
      <c r="E195" s="24">
        <v>114400</v>
      </c>
      <c r="F195" s="24">
        <v>114400</v>
      </c>
      <c r="G195" s="24">
        <v>0</v>
      </c>
      <c r="H195" s="23">
        <f t="shared" si="7"/>
        <v>0</v>
      </c>
      <c r="I195" s="23">
        <f t="shared" si="8"/>
        <v>0</v>
      </c>
    </row>
    <row r="196" spans="1:9" s="4" customFormat="1" ht="47.25" x14ac:dyDescent="0.25">
      <c r="A196" s="5"/>
      <c r="B196" s="22" t="s">
        <v>145</v>
      </c>
      <c r="C196" s="28" t="s">
        <v>416</v>
      </c>
      <c r="D196" s="27">
        <v>100</v>
      </c>
      <c r="E196" s="24">
        <v>99500</v>
      </c>
      <c r="F196" s="24">
        <v>99500</v>
      </c>
      <c r="G196" s="24">
        <v>0</v>
      </c>
      <c r="H196" s="23">
        <f t="shared" si="7"/>
        <v>0</v>
      </c>
      <c r="I196" s="23">
        <f t="shared" si="8"/>
        <v>0</v>
      </c>
    </row>
    <row r="197" spans="1:9" s="4" customFormat="1" x14ac:dyDescent="0.25">
      <c r="A197" s="5"/>
      <c r="B197" s="22" t="s">
        <v>146</v>
      </c>
      <c r="C197" s="28" t="s">
        <v>416</v>
      </c>
      <c r="D197" s="27">
        <v>120</v>
      </c>
      <c r="E197" s="24">
        <v>99500</v>
      </c>
      <c r="F197" s="24">
        <v>99500</v>
      </c>
      <c r="G197" s="24">
        <v>0</v>
      </c>
      <c r="H197" s="23">
        <f t="shared" si="7"/>
        <v>0</v>
      </c>
      <c r="I197" s="23">
        <f t="shared" si="8"/>
        <v>0</v>
      </c>
    </row>
    <row r="198" spans="1:9" s="4" customFormat="1" x14ac:dyDescent="0.25">
      <c r="A198" s="5"/>
      <c r="B198" s="22" t="s">
        <v>192</v>
      </c>
      <c r="C198" s="28" t="s">
        <v>416</v>
      </c>
      <c r="D198" s="27">
        <v>200</v>
      </c>
      <c r="E198" s="24">
        <v>14900</v>
      </c>
      <c r="F198" s="24">
        <v>14900</v>
      </c>
      <c r="G198" s="24">
        <v>0</v>
      </c>
      <c r="H198" s="23">
        <f t="shared" si="7"/>
        <v>0</v>
      </c>
      <c r="I198" s="23">
        <f t="shared" si="8"/>
        <v>0</v>
      </c>
    </row>
    <row r="199" spans="1:9" s="4" customFormat="1" x14ac:dyDescent="0.25">
      <c r="A199" s="5"/>
      <c r="B199" s="22" t="s">
        <v>147</v>
      </c>
      <c r="C199" s="28" t="s">
        <v>416</v>
      </c>
      <c r="D199" s="27">
        <v>240</v>
      </c>
      <c r="E199" s="24">
        <v>14900</v>
      </c>
      <c r="F199" s="24">
        <v>14900</v>
      </c>
      <c r="G199" s="24">
        <v>0</v>
      </c>
      <c r="H199" s="23">
        <f t="shared" si="7"/>
        <v>0</v>
      </c>
      <c r="I199" s="23">
        <f t="shared" si="8"/>
        <v>0</v>
      </c>
    </row>
    <row r="200" spans="1:9" s="4" customFormat="1" ht="31.5" x14ac:dyDescent="0.25">
      <c r="A200" s="5"/>
      <c r="B200" s="26" t="s">
        <v>216</v>
      </c>
      <c r="C200" s="28" t="s">
        <v>290</v>
      </c>
      <c r="D200" s="21"/>
      <c r="E200" s="24">
        <v>15956100</v>
      </c>
      <c r="F200" s="24">
        <v>12410250</v>
      </c>
      <c r="G200" s="24">
        <v>10395787.5</v>
      </c>
      <c r="H200" s="23">
        <f t="shared" si="7"/>
        <v>65.152433865418246</v>
      </c>
      <c r="I200" s="23">
        <f t="shared" si="8"/>
        <v>83.767752462682054</v>
      </c>
    </row>
    <row r="201" spans="1:9" s="4" customFormat="1" x14ac:dyDescent="0.25">
      <c r="A201" s="5"/>
      <c r="B201" s="22" t="s">
        <v>160</v>
      </c>
      <c r="C201" s="28" t="s">
        <v>290</v>
      </c>
      <c r="D201" s="27">
        <v>400</v>
      </c>
      <c r="E201" s="24">
        <v>15956100</v>
      </c>
      <c r="F201" s="24">
        <v>12410250</v>
      </c>
      <c r="G201" s="24">
        <v>10395787.5</v>
      </c>
      <c r="H201" s="23">
        <f t="shared" si="7"/>
        <v>65.152433865418246</v>
      </c>
      <c r="I201" s="23">
        <f t="shared" si="8"/>
        <v>83.767752462682054</v>
      </c>
    </row>
    <row r="202" spans="1:9" s="4" customFormat="1" x14ac:dyDescent="0.25">
      <c r="A202" s="5"/>
      <c r="B202" s="22" t="s">
        <v>149</v>
      </c>
      <c r="C202" s="28" t="s">
        <v>290</v>
      </c>
      <c r="D202" s="27">
        <v>410</v>
      </c>
      <c r="E202" s="24">
        <v>15956100</v>
      </c>
      <c r="F202" s="24">
        <v>12410250</v>
      </c>
      <c r="G202" s="24">
        <v>10395787.5</v>
      </c>
      <c r="H202" s="23">
        <f t="shared" si="7"/>
        <v>65.152433865418246</v>
      </c>
      <c r="I202" s="23">
        <f t="shared" si="8"/>
        <v>83.767752462682054</v>
      </c>
    </row>
    <row r="203" spans="1:9" s="4" customFormat="1" ht="31.5" x14ac:dyDescent="0.25">
      <c r="A203" s="5"/>
      <c r="B203" s="26" t="s">
        <v>217</v>
      </c>
      <c r="C203" s="28" t="s">
        <v>417</v>
      </c>
      <c r="D203" s="21"/>
      <c r="E203" s="24">
        <v>226668215.12</v>
      </c>
      <c r="F203" s="24">
        <v>224652657.12</v>
      </c>
      <c r="G203" s="24">
        <v>137958186.31999999</v>
      </c>
      <c r="H203" s="23">
        <f t="shared" si="7"/>
        <v>60.863489945850503</v>
      </c>
      <c r="I203" s="23">
        <f t="shared" si="8"/>
        <v>61.409550231274821</v>
      </c>
    </row>
    <row r="204" spans="1:9" s="4" customFormat="1" ht="31.5" x14ac:dyDescent="0.25">
      <c r="A204" s="5"/>
      <c r="B204" s="26" t="s">
        <v>252</v>
      </c>
      <c r="C204" s="28" t="s">
        <v>418</v>
      </c>
      <c r="D204" s="21"/>
      <c r="E204" s="24">
        <v>2415000</v>
      </c>
      <c r="F204" s="24">
        <v>2413300</v>
      </c>
      <c r="G204" s="24">
        <v>1617359.83</v>
      </c>
      <c r="H204" s="23">
        <f t="shared" si="7"/>
        <v>66.971421532091099</v>
      </c>
      <c r="I204" s="23">
        <f t="shared" si="8"/>
        <v>67.018598185057812</v>
      </c>
    </row>
    <row r="205" spans="1:9" s="4" customFormat="1" x14ac:dyDescent="0.25">
      <c r="A205" s="5"/>
      <c r="B205" s="26" t="s">
        <v>253</v>
      </c>
      <c r="C205" s="28" t="s">
        <v>419</v>
      </c>
      <c r="D205" s="21"/>
      <c r="E205" s="24">
        <v>2132900</v>
      </c>
      <c r="F205" s="24">
        <v>2131200</v>
      </c>
      <c r="G205" s="24">
        <v>1471259.33</v>
      </c>
      <c r="H205" s="23">
        <f t="shared" si="7"/>
        <v>68.979292512541619</v>
      </c>
      <c r="I205" s="23">
        <f t="shared" si="8"/>
        <v>69.034315409159163</v>
      </c>
    </row>
    <row r="206" spans="1:9" s="4" customFormat="1" ht="31.5" x14ac:dyDescent="0.25">
      <c r="A206" s="5"/>
      <c r="B206" s="26" t="s">
        <v>254</v>
      </c>
      <c r="C206" s="28" t="s">
        <v>420</v>
      </c>
      <c r="D206" s="21"/>
      <c r="E206" s="24">
        <v>12200</v>
      </c>
      <c r="F206" s="24">
        <v>10500</v>
      </c>
      <c r="G206" s="24">
        <v>10500</v>
      </c>
      <c r="H206" s="23">
        <f t="shared" si="7"/>
        <v>86.065573770491795</v>
      </c>
      <c r="I206" s="23">
        <f t="shared" si="8"/>
        <v>100</v>
      </c>
    </row>
    <row r="207" spans="1:9" s="4" customFormat="1" ht="31.5" x14ac:dyDescent="0.25">
      <c r="A207" s="5"/>
      <c r="B207" s="22" t="s">
        <v>155</v>
      </c>
      <c r="C207" s="28" t="s">
        <v>420</v>
      </c>
      <c r="D207" s="27">
        <v>600</v>
      </c>
      <c r="E207" s="24">
        <v>12200</v>
      </c>
      <c r="F207" s="24">
        <v>10500</v>
      </c>
      <c r="G207" s="24">
        <v>10500</v>
      </c>
      <c r="H207" s="23">
        <f t="shared" si="7"/>
        <v>86.065573770491795</v>
      </c>
      <c r="I207" s="23">
        <f t="shared" si="8"/>
        <v>100</v>
      </c>
    </row>
    <row r="208" spans="1:9" s="4" customFormat="1" x14ac:dyDescent="0.25">
      <c r="A208" s="5"/>
      <c r="B208" s="22" t="s">
        <v>158</v>
      </c>
      <c r="C208" s="28" t="s">
        <v>420</v>
      </c>
      <c r="D208" s="27">
        <v>620</v>
      </c>
      <c r="E208" s="24">
        <v>12200</v>
      </c>
      <c r="F208" s="24">
        <v>10500</v>
      </c>
      <c r="G208" s="24">
        <v>10500</v>
      </c>
      <c r="H208" s="23">
        <f t="shared" si="7"/>
        <v>86.065573770491795</v>
      </c>
      <c r="I208" s="23">
        <f t="shared" si="8"/>
        <v>100</v>
      </c>
    </row>
    <row r="209" spans="1:9" s="4" customFormat="1" x14ac:dyDescent="0.25">
      <c r="A209" s="5"/>
      <c r="B209" s="26" t="s">
        <v>255</v>
      </c>
      <c r="C209" s="28" t="s">
        <v>421</v>
      </c>
      <c r="D209" s="21"/>
      <c r="E209" s="24">
        <v>668300</v>
      </c>
      <c r="F209" s="24">
        <v>668300</v>
      </c>
      <c r="G209" s="24">
        <v>579883.59</v>
      </c>
      <c r="H209" s="23">
        <f t="shared" si="7"/>
        <v>86.76995211731257</v>
      </c>
      <c r="I209" s="23">
        <f t="shared" si="8"/>
        <v>86.76995211731257</v>
      </c>
    </row>
    <row r="210" spans="1:9" s="4" customFormat="1" ht="31.5" x14ac:dyDescent="0.25">
      <c r="A210" s="5"/>
      <c r="B210" s="22" t="s">
        <v>155</v>
      </c>
      <c r="C210" s="28" t="s">
        <v>421</v>
      </c>
      <c r="D210" s="27">
        <v>600</v>
      </c>
      <c r="E210" s="24">
        <v>668300</v>
      </c>
      <c r="F210" s="24">
        <v>668300</v>
      </c>
      <c r="G210" s="24">
        <v>579883.59</v>
      </c>
      <c r="H210" s="23">
        <f t="shared" si="7"/>
        <v>86.76995211731257</v>
      </c>
      <c r="I210" s="23">
        <f t="shared" si="8"/>
        <v>86.76995211731257</v>
      </c>
    </row>
    <row r="211" spans="1:9" s="4" customFormat="1" x14ac:dyDescent="0.25">
      <c r="A211" s="5"/>
      <c r="B211" s="22" t="s">
        <v>158</v>
      </c>
      <c r="C211" s="28" t="s">
        <v>421</v>
      </c>
      <c r="D211" s="27">
        <v>620</v>
      </c>
      <c r="E211" s="24">
        <v>668300</v>
      </c>
      <c r="F211" s="24">
        <v>668300</v>
      </c>
      <c r="G211" s="24">
        <v>579883.59</v>
      </c>
      <c r="H211" s="23">
        <f t="shared" si="7"/>
        <v>86.76995211731257</v>
      </c>
      <c r="I211" s="23">
        <f t="shared" si="8"/>
        <v>86.76995211731257</v>
      </c>
    </row>
    <row r="212" spans="1:9" s="4" customFormat="1" x14ac:dyDescent="0.25">
      <c r="A212" s="5"/>
      <c r="B212" s="26" t="s">
        <v>75</v>
      </c>
      <c r="C212" s="28" t="s">
        <v>422</v>
      </c>
      <c r="D212" s="21"/>
      <c r="E212" s="24">
        <v>250000</v>
      </c>
      <c r="F212" s="24">
        <v>250000</v>
      </c>
      <c r="G212" s="24">
        <v>250000</v>
      </c>
      <c r="H212" s="23">
        <f t="shared" si="7"/>
        <v>100</v>
      </c>
      <c r="I212" s="23">
        <f t="shared" si="8"/>
        <v>100</v>
      </c>
    </row>
    <row r="213" spans="1:9" s="4" customFormat="1" ht="31.5" x14ac:dyDescent="0.25">
      <c r="A213" s="5"/>
      <c r="B213" s="22" t="s">
        <v>155</v>
      </c>
      <c r="C213" s="28" t="s">
        <v>422</v>
      </c>
      <c r="D213" s="27">
        <v>600</v>
      </c>
      <c r="E213" s="24">
        <v>250000</v>
      </c>
      <c r="F213" s="24">
        <v>250000</v>
      </c>
      <c r="G213" s="24">
        <v>250000</v>
      </c>
      <c r="H213" s="23">
        <f t="shared" si="7"/>
        <v>100</v>
      </c>
      <c r="I213" s="23">
        <f t="shared" si="8"/>
        <v>100</v>
      </c>
    </row>
    <row r="214" spans="1:9" s="4" customFormat="1" x14ac:dyDescent="0.25">
      <c r="A214" s="5"/>
      <c r="B214" s="22" t="s">
        <v>158</v>
      </c>
      <c r="C214" s="28" t="s">
        <v>422</v>
      </c>
      <c r="D214" s="27">
        <v>620</v>
      </c>
      <c r="E214" s="24">
        <v>250000</v>
      </c>
      <c r="F214" s="24">
        <v>250000</v>
      </c>
      <c r="G214" s="24">
        <v>250000</v>
      </c>
      <c r="H214" s="23">
        <f t="shared" si="7"/>
        <v>100</v>
      </c>
      <c r="I214" s="23">
        <f t="shared" si="8"/>
        <v>100</v>
      </c>
    </row>
    <row r="215" spans="1:9" s="4" customFormat="1" x14ac:dyDescent="0.25">
      <c r="A215" s="5"/>
      <c r="B215" s="26" t="s">
        <v>166</v>
      </c>
      <c r="C215" s="28" t="s">
        <v>423</v>
      </c>
      <c r="D215" s="21"/>
      <c r="E215" s="24">
        <v>1084400</v>
      </c>
      <c r="F215" s="24">
        <v>1084400</v>
      </c>
      <c r="G215" s="24">
        <v>512875.74</v>
      </c>
      <c r="H215" s="23">
        <f t="shared" si="7"/>
        <v>47.295807819992618</v>
      </c>
      <c r="I215" s="23">
        <f t="shared" si="8"/>
        <v>47.295807819992618</v>
      </c>
    </row>
    <row r="216" spans="1:9" s="4" customFormat="1" ht="31.5" x14ac:dyDescent="0.25">
      <c r="A216" s="5"/>
      <c r="B216" s="22" t="s">
        <v>155</v>
      </c>
      <c r="C216" s="28" t="s">
        <v>423</v>
      </c>
      <c r="D216" s="27">
        <v>600</v>
      </c>
      <c r="E216" s="24">
        <v>1084400</v>
      </c>
      <c r="F216" s="24">
        <v>1084400</v>
      </c>
      <c r="G216" s="24">
        <v>512875.74</v>
      </c>
      <c r="H216" s="23">
        <f t="shared" si="7"/>
        <v>47.295807819992618</v>
      </c>
      <c r="I216" s="23">
        <f t="shared" si="8"/>
        <v>47.295807819992618</v>
      </c>
    </row>
    <row r="217" spans="1:9" s="4" customFormat="1" x14ac:dyDescent="0.25">
      <c r="A217" s="5"/>
      <c r="B217" s="22" t="s">
        <v>158</v>
      </c>
      <c r="C217" s="28" t="s">
        <v>423</v>
      </c>
      <c r="D217" s="27">
        <v>620</v>
      </c>
      <c r="E217" s="24">
        <v>1084400</v>
      </c>
      <c r="F217" s="24">
        <v>1084400</v>
      </c>
      <c r="G217" s="24">
        <v>512875.74</v>
      </c>
      <c r="H217" s="23">
        <f t="shared" si="7"/>
        <v>47.295807819992618</v>
      </c>
      <c r="I217" s="23">
        <f t="shared" si="8"/>
        <v>47.295807819992618</v>
      </c>
    </row>
    <row r="218" spans="1:9" s="4" customFormat="1" x14ac:dyDescent="0.25">
      <c r="A218" s="5"/>
      <c r="B218" s="26" t="s">
        <v>256</v>
      </c>
      <c r="C218" s="28" t="s">
        <v>291</v>
      </c>
      <c r="D218" s="21"/>
      <c r="E218" s="24">
        <v>118000</v>
      </c>
      <c r="F218" s="24">
        <v>118000</v>
      </c>
      <c r="G218" s="24">
        <v>118000</v>
      </c>
      <c r="H218" s="23">
        <f t="shared" si="7"/>
        <v>100</v>
      </c>
      <c r="I218" s="23">
        <f t="shared" si="8"/>
        <v>100</v>
      </c>
    </row>
    <row r="219" spans="1:9" s="4" customFormat="1" ht="31.5" x14ac:dyDescent="0.25">
      <c r="A219" s="5"/>
      <c r="B219" s="22" t="s">
        <v>155</v>
      </c>
      <c r="C219" s="28" t="s">
        <v>291</v>
      </c>
      <c r="D219" s="27">
        <v>600</v>
      </c>
      <c r="E219" s="24">
        <v>118000</v>
      </c>
      <c r="F219" s="24">
        <v>118000</v>
      </c>
      <c r="G219" s="24">
        <v>118000</v>
      </c>
      <c r="H219" s="23">
        <f t="shared" si="7"/>
        <v>100</v>
      </c>
      <c r="I219" s="23">
        <f t="shared" si="8"/>
        <v>100</v>
      </c>
    </row>
    <row r="220" spans="1:9" s="4" customFormat="1" x14ac:dyDescent="0.25">
      <c r="A220" s="5"/>
      <c r="B220" s="22" t="s">
        <v>158</v>
      </c>
      <c r="C220" s="28" t="s">
        <v>291</v>
      </c>
      <c r="D220" s="27">
        <v>620</v>
      </c>
      <c r="E220" s="24">
        <v>118000</v>
      </c>
      <c r="F220" s="24">
        <v>118000</v>
      </c>
      <c r="G220" s="24">
        <v>118000</v>
      </c>
      <c r="H220" s="23">
        <f t="shared" si="7"/>
        <v>100</v>
      </c>
      <c r="I220" s="23">
        <f t="shared" si="8"/>
        <v>100</v>
      </c>
    </row>
    <row r="221" spans="1:9" s="4" customFormat="1" x14ac:dyDescent="0.25">
      <c r="A221" s="5"/>
      <c r="B221" s="26" t="s">
        <v>257</v>
      </c>
      <c r="C221" s="28" t="s">
        <v>424</v>
      </c>
      <c r="D221" s="21"/>
      <c r="E221" s="24">
        <v>70500</v>
      </c>
      <c r="F221" s="24">
        <v>70500</v>
      </c>
      <c r="G221" s="24">
        <v>62500</v>
      </c>
      <c r="H221" s="23">
        <f t="shared" si="7"/>
        <v>88.652482269503537</v>
      </c>
      <c r="I221" s="23">
        <f t="shared" si="8"/>
        <v>88.652482269503537</v>
      </c>
    </row>
    <row r="222" spans="1:9" s="4" customFormat="1" x14ac:dyDescent="0.25">
      <c r="A222" s="5"/>
      <c r="B222" s="26" t="s">
        <v>166</v>
      </c>
      <c r="C222" s="28" t="s">
        <v>425</v>
      </c>
      <c r="D222" s="21"/>
      <c r="E222" s="24">
        <v>70500</v>
      </c>
      <c r="F222" s="24">
        <v>70500</v>
      </c>
      <c r="G222" s="24">
        <v>62500</v>
      </c>
      <c r="H222" s="23">
        <f t="shared" si="7"/>
        <v>88.652482269503537</v>
      </c>
      <c r="I222" s="23">
        <f t="shared" si="8"/>
        <v>88.652482269503537</v>
      </c>
    </row>
    <row r="223" spans="1:9" s="4" customFormat="1" ht="31.5" x14ac:dyDescent="0.25">
      <c r="A223" s="5"/>
      <c r="B223" s="22" t="s">
        <v>155</v>
      </c>
      <c r="C223" s="28" t="s">
        <v>425</v>
      </c>
      <c r="D223" s="27">
        <v>600</v>
      </c>
      <c r="E223" s="24">
        <v>70500</v>
      </c>
      <c r="F223" s="24">
        <v>70500</v>
      </c>
      <c r="G223" s="24">
        <v>62500</v>
      </c>
      <c r="H223" s="23">
        <f t="shared" si="7"/>
        <v>88.652482269503537</v>
      </c>
      <c r="I223" s="23">
        <f t="shared" si="8"/>
        <v>88.652482269503537</v>
      </c>
    </row>
    <row r="224" spans="1:9" s="4" customFormat="1" x14ac:dyDescent="0.25">
      <c r="A224" s="5"/>
      <c r="B224" s="22" t="s">
        <v>158</v>
      </c>
      <c r="C224" s="28" t="s">
        <v>425</v>
      </c>
      <c r="D224" s="27">
        <v>620</v>
      </c>
      <c r="E224" s="24">
        <v>70500</v>
      </c>
      <c r="F224" s="24">
        <v>70500</v>
      </c>
      <c r="G224" s="24">
        <v>62500</v>
      </c>
      <c r="H224" s="23">
        <f t="shared" si="7"/>
        <v>88.652482269503537</v>
      </c>
      <c r="I224" s="23">
        <f t="shared" si="8"/>
        <v>88.652482269503537</v>
      </c>
    </row>
    <row r="225" spans="1:9" s="4" customFormat="1" x14ac:dyDescent="0.25">
      <c r="A225" s="5"/>
      <c r="B225" s="26" t="s">
        <v>258</v>
      </c>
      <c r="C225" s="28" t="s">
        <v>426</v>
      </c>
      <c r="D225" s="21"/>
      <c r="E225" s="24">
        <v>211600</v>
      </c>
      <c r="F225" s="24">
        <v>211600</v>
      </c>
      <c r="G225" s="24">
        <v>83600.5</v>
      </c>
      <c r="H225" s="23">
        <f t="shared" si="7"/>
        <v>39.508742911153114</v>
      </c>
      <c r="I225" s="23">
        <f t="shared" si="8"/>
        <v>39.508742911153114</v>
      </c>
    </row>
    <row r="226" spans="1:9" s="4" customFormat="1" ht="47.25" x14ac:dyDescent="0.25">
      <c r="A226" s="5"/>
      <c r="B226" s="26" t="s">
        <v>259</v>
      </c>
      <c r="C226" s="28" t="s">
        <v>427</v>
      </c>
      <c r="D226" s="21"/>
      <c r="E226" s="24">
        <v>211600</v>
      </c>
      <c r="F226" s="24">
        <v>211600</v>
      </c>
      <c r="G226" s="24">
        <v>83600.5</v>
      </c>
      <c r="H226" s="23">
        <f t="shared" si="7"/>
        <v>39.508742911153114</v>
      </c>
      <c r="I226" s="23">
        <f t="shared" si="8"/>
        <v>39.508742911153114</v>
      </c>
    </row>
    <row r="227" spans="1:9" s="4" customFormat="1" x14ac:dyDescent="0.25">
      <c r="A227" s="5"/>
      <c r="B227" s="22" t="s">
        <v>192</v>
      </c>
      <c r="C227" s="28" t="s">
        <v>427</v>
      </c>
      <c r="D227" s="27">
        <v>200</v>
      </c>
      <c r="E227" s="24">
        <v>211600</v>
      </c>
      <c r="F227" s="24">
        <v>211600</v>
      </c>
      <c r="G227" s="24">
        <v>83600.5</v>
      </c>
      <c r="H227" s="23">
        <f t="shared" si="7"/>
        <v>39.508742911153114</v>
      </c>
      <c r="I227" s="23">
        <f t="shared" si="8"/>
        <v>39.508742911153114</v>
      </c>
    </row>
    <row r="228" spans="1:9" s="4" customFormat="1" x14ac:dyDescent="0.25">
      <c r="A228" s="5"/>
      <c r="B228" s="22" t="s">
        <v>147</v>
      </c>
      <c r="C228" s="28" t="s">
        <v>427</v>
      </c>
      <c r="D228" s="27">
        <v>240</v>
      </c>
      <c r="E228" s="24">
        <v>211600</v>
      </c>
      <c r="F228" s="24">
        <v>211600</v>
      </c>
      <c r="G228" s="24">
        <v>83600.5</v>
      </c>
      <c r="H228" s="23">
        <f t="shared" ref="H228:H291" si="9">G228/E228*100</f>
        <v>39.508742911153114</v>
      </c>
      <c r="I228" s="23">
        <f t="shared" ref="I228:I291" si="10">G228/F228*100</f>
        <v>39.508742911153114</v>
      </c>
    </row>
    <row r="229" spans="1:9" s="4" customFormat="1" x14ac:dyDescent="0.25">
      <c r="A229" s="5"/>
      <c r="B229" s="26" t="s">
        <v>260</v>
      </c>
      <c r="C229" s="28" t="s">
        <v>428</v>
      </c>
      <c r="D229" s="21"/>
      <c r="E229" s="24">
        <v>380000</v>
      </c>
      <c r="F229" s="24">
        <v>880000</v>
      </c>
      <c r="G229" s="24">
        <v>583165.6</v>
      </c>
      <c r="H229" s="23">
        <f t="shared" si="9"/>
        <v>153.46463157894738</v>
      </c>
      <c r="I229" s="23">
        <f t="shared" si="10"/>
        <v>66.268818181818176</v>
      </c>
    </row>
    <row r="230" spans="1:9" s="4" customFormat="1" ht="31.5" x14ac:dyDescent="0.25">
      <c r="A230" s="5"/>
      <c r="B230" s="26" t="s">
        <v>261</v>
      </c>
      <c r="C230" s="28" t="s">
        <v>429</v>
      </c>
      <c r="D230" s="21"/>
      <c r="E230" s="24">
        <v>380000</v>
      </c>
      <c r="F230" s="24">
        <v>880000</v>
      </c>
      <c r="G230" s="24">
        <v>583165.6</v>
      </c>
      <c r="H230" s="23">
        <f t="shared" si="9"/>
        <v>153.46463157894738</v>
      </c>
      <c r="I230" s="23">
        <f t="shared" si="10"/>
        <v>66.268818181818176</v>
      </c>
    </row>
    <row r="231" spans="1:9" s="4" customFormat="1" x14ac:dyDescent="0.25">
      <c r="A231" s="5"/>
      <c r="B231" s="26" t="s">
        <v>75</v>
      </c>
      <c r="C231" s="28" t="s">
        <v>430</v>
      </c>
      <c r="D231" s="21"/>
      <c r="E231" s="24">
        <v>100000</v>
      </c>
      <c r="F231" s="24">
        <v>600000</v>
      </c>
      <c r="G231" s="24">
        <v>400000</v>
      </c>
      <c r="H231" s="23">
        <f t="shared" si="9"/>
        <v>400</v>
      </c>
      <c r="I231" s="23">
        <f t="shared" si="10"/>
        <v>66.666666666666657</v>
      </c>
    </row>
    <row r="232" spans="1:9" s="4" customFormat="1" ht="31.5" x14ac:dyDescent="0.25">
      <c r="A232" s="5"/>
      <c r="B232" s="22" t="s">
        <v>155</v>
      </c>
      <c r="C232" s="28" t="s">
        <v>430</v>
      </c>
      <c r="D232" s="27">
        <v>600</v>
      </c>
      <c r="E232" s="24">
        <v>100000</v>
      </c>
      <c r="F232" s="24">
        <v>600000</v>
      </c>
      <c r="G232" s="24">
        <v>400000</v>
      </c>
      <c r="H232" s="23">
        <f t="shared" si="9"/>
        <v>400</v>
      </c>
      <c r="I232" s="23">
        <f t="shared" si="10"/>
        <v>66.666666666666657</v>
      </c>
    </row>
    <row r="233" spans="1:9" s="4" customFormat="1" x14ac:dyDescent="0.25">
      <c r="A233" s="5"/>
      <c r="B233" s="22" t="s">
        <v>158</v>
      </c>
      <c r="C233" s="28" t="s">
        <v>430</v>
      </c>
      <c r="D233" s="27">
        <v>620</v>
      </c>
      <c r="E233" s="24">
        <v>100000</v>
      </c>
      <c r="F233" s="24">
        <v>600000</v>
      </c>
      <c r="G233" s="24">
        <v>400000</v>
      </c>
      <c r="H233" s="23">
        <f t="shared" si="9"/>
        <v>400</v>
      </c>
      <c r="I233" s="23">
        <f t="shared" si="10"/>
        <v>66.666666666666657</v>
      </c>
    </row>
    <row r="234" spans="1:9" s="4" customFormat="1" x14ac:dyDescent="0.25">
      <c r="A234" s="5"/>
      <c r="B234" s="26" t="s">
        <v>166</v>
      </c>
      <c r="C234" s="28" t="s">
        <v>431</v>
      </c>
      <c r="D234" s="21"/>
      <c r="E234" s="24">
        <v>280000</v>
      </c>
      <c r="F234" s="24">
        <v>280000</v>
      </c>
      <c r="G234" s="24">
        <v>183165.6</v>
      </c>
      <c r="H234" s="23">
        <f t="shared" si="9"/>
        <v>65.416285714285721</v>
      </c>
      <c r="I234" s="23">
        <f t="shared" si="10"/>
        <v>65.416285714285721</v>
      </c>
    </row>
    <row r="235" spans="1:9" s="4" customFormat="1" ht="31.5" x14ac:dyDescent="0.25">
      <c r="A235" s="5"/>
      <c r="B235" s="22" t="s">
        <v>155</v>
      </c>
      <c r="C235" s="28" t="s">
        <v>431</v>
      </c>
      <c r="D235" s="27">
        <v>600</v>
      </c>
      <c r="E235" s="24">
        <v>280000</v>
      </c>
      <c r="F235" s="24">
        <v>280000</v>
      </c>
      <c r="G235" s="24">
        <v>183165.6</v>
      </c>
      <c r="H235" s="23">
        <f t="shared" si="9"/>
        <v>65.416285714285721</v>
      </c>
      <c r="I235" s="23">
        <f t="shared" si="10"/>
        <v>65.416285714285721</v>
      </c>
    </row>
    <row r="236" spans="1:9" s="4" customFormat="1" x14ac:dyDescent="0.25">
      <c r="A236" s="5"/>
      <c r="B236" s="22" t="s">
        <v>158</v>
      </c>
      <c r="C236" s="28" t="s">
        <v>431</v>
      </c>
      <c r="D236" s="27">
        <v>620</v>
      </c>
      <c r="E236" s="24">
        <v>280000</v>
      </c>
      <c r="F236" s="24">
        <v>280000</v>
      </c>
      <c r="G236" s="24">
        <v>183165.6</v>
      </c>
      <c r="H236" s="23">
        <f t="shared" si="9"/>
        <v>65.416285714285721</v>
      </c>
      <c r="I236" s="23">
        <f t="shared" si="10"/>
        <v>65.416285714285721</v>
      </c>
    </row>
    <row r="237" spans="1:9" s="4" customFormat="1" x14ac:dyDescent="0.25">
      <c r="A237" s="5"/>
      <c r="B237" s="26" t="s">
        <v>262</v>
      </c>
      <c r="C237" s="28" t="s">
        <v>432</v>
      </c>
      <c r="D237" s="21"/>
      <c r="E237" s="24">
        <v>250000</v>
      </c>
      <c r="F237" s="24">
        <v>250000</v>
      </c>
      <c r="G237" s="24">
        <v>89524.800000000003</v>
      </c>
      <c r="H237" s="23">
        <f t="shared" si="9"/>
        <v>35.809919999999998</v>
      </c>
      <c r="I237" s="23">
        <f t="shared" si="10"/>
        <v>35.809919999999998</v>
      </c>
    </row>
    <row r="238" spans="1:9" s="4" customFormat="1" ht="31.5" x14ac:dyDescent="0.25">
      <c r="A238" s="5"/>
      <c r="B238" s="26" t="s">
        <v>263</v>
      </c>
      <c r="C238" s="28" t="s">
        <v>433</v>
      </c>
      <c r="D238" s="21"/>
      <c r="E238" s="24">
        <v>250000</v>
      </c>
      <c r="F238" s="24">
        <v>250000</v>
      </c>
      <c r="G238" s="24">
        <v>89524.800000000003</v>
      </c>
      <c r="H238" s="23">
        <f t="shared" si="9"/>
        <v>35.809919999999998</v>
      </c>
      <c r="I238" s="23">
        <f t="shared" si="10"/>
        <v>35.809919999999998</v>
      </c>
    </row>
    <row r="239" spans="1:9" s="4" customFormat="1" x14ac:dyDescent="0.25">
      <c r="A239" s="5"/>
      <c r="B239" s="26" t="s">
        <v>166</v>
      </c>
      <c r="C239" s="28" t="s">
        <v>434</v>
      </c>
      <c r="D239" s="21"/>
      <c r="E239" s="24">
        <v>250000</v>
      </c>
      <c r="F239" s="24">
        <v>250000</v>
      </c>
      <c r="G239" s="24">
        <v>89524.800000000003</v>
      </c>
      <c r="H239" s="23">
        <f t="shared" si="9"/>
        <v>35.809919999999998</v>
      </c>
      <c r="I239" s="23">
        <f t="shared" si="10"/>
        <v>35.809919999999998</v>
      </c>
    </row>
    <row r="240" spans="1:9" s="4" customFormat="1" ht="31.5" x14ac:dyDescent="0.25">
      <c r="A240" s="5"/>
      <c r="B240" s="22" t="s">
        <v>155</v>
      </c>
      <c r="C240" s="28" t="s">
        <v>434</v>
      </c>
      <c r="D240" s="27">
        <v>600</v>
      </c>
      <c r="E240" s="24">
        <v>250000</v>
      </c>
      <c r="F240" s="24">
        <v>250000</v>
      </c>
      <c r="G240" s="24">
        <v>89524.800000000003</v>
      </c>
      <c r="H240" s="23">
        <f t="shared" si="9"/>
        <v>35.809919999999998</v>
      </c>
      <c r="I240" s="23">
        <f t="shared" si="10"/>
        <v>35.809919999999998</v>
      </c>
    </row>
    <row r="241" spans="1:9" s="4" customFormat="1" x14ac:dyDescent="0.25">
      <c r="A241" s="5"/>
      <c r="B241" s="22" t="s">
        <v>156</v>
      </c>
      <c r="C241" s="28" t="s">
        <v>434</v>
      </c>
      <c r="D241" s="27">
        <v>610</v>
      </c>
      <c r="E241" s="24">
        <v>250000</v>
      </c>
      <c r="F241" s="24">
        <v>250000</v>
      </c>
      <c r="G241" s="24">
        <v>89524.800000000003</v>
      </c>
      <c r="H241" s="23">
        <f t="shared" si="9"/>
        <v>35.809919999999998</v>
      </c>
      <c r="I241" s="23">
        <f t="shared" si="10"/>
        <v>35.809919999999998</v>
      </c>
    </row>
    <row r="242" spans="1:9" s="4" customFormat="1" ht="31.5" x14ac:dyDescent="0.25">
      <c r="A242" s="5"/>
      <c r="B242" s="26" t="s">
        <v>264</v>
      </c>
      <c r="C242" s="28" t="s">
        <v>435</v>
      </c>
      <c r="D242" s="21"/>
      <c r="E242" s="24">
        <v>30000</v>
      </c>
      <c r="F242" s="24">
        <v>30000</v>
      </c>
      <c r="G242" s="24">
        <v>4500</v>
      </c>
      <c r="H242" s="23">
        <f t="shared" si="9"/>
        <v>15</v>
      </c>
      <c r="I242" s="23">
        <f t="shared" si="10"/>
        <v>15</v>
      </c>
    </row>
    <row r="243" spans="1:9" s="4" customFormat="1" ht="63" x14ac:dyDescent="0.25">
      <c r="A243" s="5"/>
      <c r="B243" s="26" t="s">
        <v>265</v>
      </c>
      <c r="C243" s="28" t="s">
        <v>436</v>
      </c>
      <c r="D243" s="21"/>
      <c r="E243" s="24">
        <v>30000</v>
      </c>
      <c r="F243" s="24">
        <v>30000</v>
      </c>
      <c r="G243" s="24">
        <v>4500</v>
      </c>
      <c r="H243" s="23">
        <f t="shared" si="9"/>
        <v>15</v>
      </c>
      <c r="I243" s="23">
        <f t="shared" si="10"/>
        <v>15</v>
      </c>
    </row>
    <row r="244" spans="1:9" s="4" customFormat="1" x14ac:dyDescent="0.25">
      <c r="A244" s="5"/>
      <c r="B244" s="26" t="s">
        <v>166</v>
      </c>
      <c r="C244" s="28" t="s">
        <v>437</v>
      </c>
      <c r="D244" s="21"/>
      <c r="E244" s="24">
        <v>30000</v>
      </c>
      <c r="F244" s="24">
        <v>30000</v>
      </c>
      <c r="G244" s="24">
        <v>4500</v>
      </c>
      <c r="H244" s="23">
        <f t="shared" si="9"/>
        <v>15</v>
      </c>
      <c r="I244" s="23">
        <f t="shared" si="10"/>
        <v>15</v>
      </c>
    </row>
    <row r="245" spans="1:9" s="4" customFormat="1" ht="31.5" x14ac:dyDescent="0.25">
      <c r="A245" s="5"/>
      <c r="B245" s="22" t="s">
        <v>155</v>
      </c>
      <c r="C245" s="28" t="s">
        <v>437</v>
      </c>
      <c r="D245" s="27">
        <v>600</v>
      </c>
      <c r="E245" s="24">
        <v>30000</v>
      </c>
      <c r="F245" s="24">
        <v>30000</v>
      </c>
      <c r="G245" s="24">
        <v>4500</v>
      </c>
      <c r="H245" s="23">
        <f t="shared" si="9"/>
        <v>15</v>
      </c>
      <c r="I245" s="23">
        <f t="shared" si="10"/>
        <v>15</v>
      </c>
    </row>
    <row r="246" spans="1:9" s="4" customFormat="1" x14ac:dyDescent="0.25">
      <c r="A246" s="5"/>
      <c r="B246" s="22" t="s">
        <v>158</v>
      </c>
      <c r="C246" s="28" t="s">
        <v>437</v>
      </c>
      <c r="D246" s="27">
        <v>620</v>
      </c>
      <c r="E246" s="24">
        <v>30000</v>
      </c>
      <c r="F246" s="24">
        <v>30000</v>
      </c>
      <c r="G246" s="24">
        <v>4500</v>
      </c>
      <c r="H246" s="23">
        <f t="shared" si="9"/>
        <v>15</v>
      </c>
      <c r="I246" s="23">
        <f t="shared" si="10"/>
        <v>15</v>
      </c>
    </row>
    <row r="247" spans="1:9" s="4" customFormat="1" x14ac:dyDescent="0.25">
      <c r="A247" s="5"/>
      <c r="B247" s="26" t="s">
        <v>266</v>
      </c>
      <c r="C247" s="28" t="s">
        <v>438</v>
      </c>
      <c r="D247" s="21"/>
      <c r="E247" s="24">
        <v>154774426</v>
      </c>
      <c r="F247" s="24">
        <v>151061870</v>
      </c>
      <c r="G247" s="24">
        <v>94866195.210000008</v>
      </c>
      <c r="H247" s="23">
        <f t="shared" si="9"/>
        <v>61.293197889165498</v>
      </c>
      <c r="I247" s="23">
        <f t="shared" si="10"/>
        <v>62.799563655606818</v>
      </c>
    </row>
    <row r="248" spans="1:9" s="4" customFormat="1" ht="31.5" x14ac:dyDescent="0.25">
      <c r="A248" s="5"/>
      <c r="B248" s="26" t="s">
        <v>267</v>
      </c>
      <c r="C248" s="28" t="s">
        <v>439</v>
      </c>
      <c r="D248" s="21"/>
      <c r="E248" s="24">
        <v>141051048</v>
      </c>
      <c r="F248" s="24">
        <v>137338492</v>
      </c>
      <c r="G248" s="24">
        <v>85980514.599999994</v>
      </c>
      <c r="H248" s="23">
        <f t="shared" si="9"/>
        <v>60.957019333879735</v>
      </c>
      <c r="I248" s="23">
        <f t="shared" si="10"/>
        <v>62.604819193733384</v>
      </c>
    </row>
    <row r="249" spans="1:9" s="4" customFormat="1" x14ac:dyDescent="0.25">
      <c r="A249" s="5"/>
      <c r="B249" s="26" t="s">
        <v>174</v>
      </c>
      <c r="C249" s="28" t="s">
        <v>440</v>
      </c>
      <c r="D249" s="21"/>
      <c r="E249" s="24">
        <v>129950548</v>
      </c>
      <c r="F249" s="24">
        <v>126237992</v>
      </c>
      <c r="G249" s="24">
        <v>76368455.159999996</v>
      </c>
      <c r="H249" s="23">
        <f t="shared" si="9"/>
        <v>58.767320596447192</v>
      </c>
      <c r="I249" s="23">
        <f t="shared" si="10"/>
        <v>60.495619385327359</v>
      </c>
    </row>
    <row r="250" spans="1:9" s="4" customFormat="1" ht="31.5" x14ac:dyDescent="0.25">
      <c r="A250" s="5"/>
      <c r="B250" s="22" t="s">
        <v>155</v>
      </c>
      <c r="C250" s="28" t="s">
        <v>440</v>
      </c>
      <c r="D250" s="27">
        <v>600</v>
      </c>
      <c r="E250" s="24">
        <v>129950548</v>
      </c>
      <c r="F250" s="24">
        <v>126237992</v>
      </c>
      <c r="G250" s="24">
        <v>76368455.159999996</v>
      </c>
      <c r="H250" s="23">
        <f t="shared" si="9"/>
        <v>58.767320596447192</v>
      </c>
      <c r="I250" s="23">
        <f t="shared" si="10"/>
        <v>60.495619385327359</v>
      </c>
    </row>
    <row r="251" spans="1:9" s="4" customFormat="1" x14ac:dyDescent="0.25">
      <c r="A251" s="5"/>
      <c r="B251" s="22" t="s">
        <v>156</v>
      </c>
      <c r="C251" s="28" t="s">
        <v>440</v>
      </c>
      <c r="D251" s="27">
        <v>610</v>
      </c>
      <c r="E251" s="24">
        <v>50742500</v>
      </c>
      <c r="F251" s="24">
        <v>48798738</v>
      </c>
      <c r="G251" s="24">
        <v>31428975.52</v>
      </c>
      <c r="H251" s="23">
        <f t="shared" si="9"/>
        <v>61.938169226979355</v>
      </c>
      <c r="I251" s="23">
        <f t="shared" si="10"/>
        <v>64.405303924048198</v>
      </c>
    </row>
    <row r="252" spans="1:9" s="4" customFormat="1" x14ac:dyDescent="0.25">
      <c r="A252" s="5"/>
      <c r="B252" s="22" t="s">
        <v>158</v>
      </c>
      <c r="C252" s="28" t="s">
        <v>440</v>
      </c>
      <c r="D252" s="27">
        <v>620</v>
      </c>
      <c r="E252" s="24">
        <v>79208048</v>
      </c>
      <c r="F252" s="24">
        <v>77439254</v>
      </c>
      <c r="G252" s="24">
        <v>44939479.640000001</v>
      </c>
      <c r="H252" s="23">
        <f t="shared" si="9"/>
        <v>56.736001927480906</v>
      </c>
      <c r="I252" s="23">
        <f t="shared" si="10"/>
        <v>58.031911877663489</v>
      </c>
    </row>
    <row r="253" spans="1:9" s="4" customFormat="1" ht="63" x14ac:dyDescent="0.25">
      <c r="A253" s="5"/>
      <c r="B253" s="26" t="s">
        <v>175</v>
      </c>
      <c r="C253" s="28" t="s">
        <v>441</v>
      </c>
      <c r="D253" s="21"/>
      <c r="E253" s="24">
        <v>10545500</v>
      </c>
      <c r="F253" s="24">
        <v>10545500</v>
      </c>
      <c r="G253" s="24">
        <v>9057059.4399999995</v>
      </c>
      <c r="H253" s="23">
        <f t="shared" si="9"/>
        <v>85.885538286472894</v>
      </c>
      <c r="I253" s="23">
        <f t="shared" si="10"/>
        <v>85.885538286472894</v>
      </c>
    </row>
    <row r="254" spans="1:9" s="4" customFormat="1" ht="31.5" x14ac:dyDescent="0.25">
      <c r="A254" s="5"/>
      <c r="B254" s="22" t="s">
        <v>155</v>
      </c>
      <c r="C254" s="28" t="s">
        <v>441</v>
      </c>
      <c r="D254" s="27">
        <v>600</v>
      </c>
      <c r="E254" s="24">
        <v>10545500</v>
      </c>
      <c r="F254" s="24">
        <v>10545500</v>
      </c>
      <c r="G254" s="24">
        <v>9057059.4399999995</v>
      </c>
      <c r="H254" s="23">
        <f t="shared" si="9"/>
        <v>85.885538286472894</v>
      </c>
      <c r="I254" s="23">
        <f t="shared" si="10"/>
        <v>85.885538286472894</v>
      </c>
    </row>
    <row r="255" spans="1:9" s="4" customFormat="1" x14ac:dyDescent="0.25">
      <c r="A255" s="5"/>
      <c r="B255" s="22" t="s">
        <v>158</v>
      </c>
      <c r="C255" s="28" t="s">
        <v>441</v>
      </c>
      <c r="D255" s="27">
        <v>620</v>
      </c>
      <c r="E255" s="24">
        <v>10545500</v>
      </c>
      <c r="F255" s="24">
        <v>10545500</v>
      </c>
      <c r="G255" s="24">
        <v>9057059.4399999995</v>
      </c>
      <c r="H255" s="23">
        <f t="shared" si="9"/>
        <v>85.885538286472894</v>
      </c>
      <c r="I255" s="23">
        <f t="shared" si="10"/>
        <v>85.885538286472894</v>
      </c>
    </row>
    <row r="256" spans="1:9" s="4" customFormat="1" ht="78.75" x14ac:dyDescent="0.25">
      <c r="A256" s="5"/>
      <c r="B256" s="26" t="s">
        <v>176</v>
      </c>
      <c r="C256" s="28" t="s">
        <v>292</v>
      </c>
      <c r="D256" s="21"/>
      <c r="E256" s="24">
        <v>555000</v>
      </c>
      <c r="F256" s="24">
        <v>555000</v>
      </c>
      <c r="G256" s="24">
        <v>555000</v>
      </c>
      <c r="H256" s="23">
        <f t="shared" si="9"/>
        <v>100</v>
      </c>
      <c r="I256" s="23">
        <f t="shared" si="10"/>
        <v>100</v>
      </c>
    </row>
    <row r="257" spans="1:9" s="4" customFormat="1" ht="31.5" x14ac:dyDescent="0.25">
      <c r="A257" s="5"/>
      <c r="B257" s="22" t="s">
        <v>155</v>
      </c>
      <c r="C257" s="28" t="s">
        <v>292</v>
      </c>
      <c r="D257" s="27">
        <v>600</v>
      </c>
      <c r="E257" s="24">
        <v>555000</v>
      </c>
      <c r="F257" s="24">
        <v>555000</v>
      </c>
      <c r="G257" s="24">
        <v>555000</v>
      </c>
      <c r="H257" s="23">
        <f t="shared" si="9"/>
        <v>100</v>
      </c>
      <c r="I257" s="23">
        <f t="shared" si="10"/>
        <v>100</v>
      </c>
    </row>
    <row r="258" spans="1:9" s="4" customFormat="1" x14ac:dyDescent="0.25">
      <c r="A258" s="5"/>
      <c r="B258" s="22" t="s">
        <v>158</v>
      </c>
      <c r="C258" s="28" t="s">
        <v>292</v>
      </c>
      <c r="D258" s="27">
        <v>620</v>
      </c>
      <c r="E258" s="24">
        <v>555000</v>
      </c>
      <c r="F258" s="24">
        <v>555000</v>
      </c>
      <c r="G258" s="24">
        <v>555000</v>
      </c>
      <c r="H258" s="23">
        <f t="shared" si="9"/>
        <v>100</v>
      </c>
      <c r="I258" s="23">
        <f t="shared" si="10"/>
        <v>100</v>
      </c>
    </row>
    <row r="259" spans="1:9" s="4" customFormat="1" ht="31.5" x14ac:dyDescent="0.25">
      <c r="A259" s="5"/>
      <c r="B259" s="26" t="s">
        <v>442</v>
      </c>
      <c r="C259" s="28" t="s">
        <v>443</v>
      </c>
      <c r="D259" s="21"/>
      <c r="E259" s="24">
        <v>13723378</v>
      </c>
      <c r="F259" s="24">
        <v>13723378</v>
      </c>
      <c r="G259" s="24">
        <v>8885680.6099999994</v>
      </c>
      <c r="H259" s="23">
        <f t="shared" si="9"/>
        <v>64.748494211847841</v>
      </c>
      <c r="I259" s="23">
        <f t="shared" si="10"/>
        <v>64.748494211847841</v>
      </c>
    </row>
    <row r="260" spans="1:9" s="4" customFormat="1" x14ac:dyDescent="0.25">
      <c r="A260" s="5"/>
      <c r="B260" s="26" t="s">
        <v>174</v>
      </c>
      <c r="C260" s="28" t="s">
        <v>444</v>
      </c>
      <c r="D260" s="21"/>
      <c r="E260" s="24">
        <v>13723378</v>
      </c>
      <c r="F260" s="24">
        <v>13723378</v>
      </c>
      <c r="G260" s="24">
        <v>8885680.6099999994</v>
      </c>
      <c r="H260" s="23">
        <f t="shared" si="9"/>
        <v>64.748494211847841</v>
      </c>
      <c r="I260" s="23">
        <f t="shared" si="10"/>
        <v>64.748494211847841</v>
      </c>
    </row>
    <row r="261" spans="1:9" s="4" customFormat="1" ht="47.25" x14ac:dyDescent="0.25">
      <c r="A261" s="5"/>
      <c r="B261" s="22" t="s">
        <v>145</v>
      </c>
      <c r="C261" s="28" t="s">
        <v>444</v>
      </c>
      <c r="D261" s="27">
        <v>100</v>
      </c>
      <c r="E261" s="24">
        <v>13088000</v>
      </c>
      <c r="F261" s="24">
        <v>13088000</v>
      </c>
      <c r="G261" s="24">
        <v>8692172.9299999997</v>
      </c>
      <c r="H261" s="23">
        <f t="shared" si="9"/>
        <v>66.413301726772616</v>
      </c>
      <c r="I261" s="23">
        <f t="shared" si="10"/>
        <v>66.413301726772616</v>
      </c>
    </row>
    <row r="262" spans="1:9" s="4" customFormat="1" x14ac:dyDescent="0.25">
      <c r="A262" s="5"/>
      <c r="B262" s="22" t="s">
        <v>150</v>
      </c>
      <c r="C262" s="28" t="s">
        <v>444</v>
      </c>
      <c r="D262" s="27">
        <v>110</v>
      </c>
      <c r="E262" s="24">
        <v>13088000</v>
      </c>
      <c r="F262" s="24">
        <v>13088000</v>
      </c>
      <c r="G262" s="24">
        <v>8692172.9299999997</v>
      </c>
      <c r="H262" s="23">
        <f t="shared" si="9"/>
        <v>66.413301726772616</v>
      </c>
      <c r="I262" s="23">
        <f t="shared" si="10"/>
        <v>66.413301726772616</v>
      </c>
    </row>
    <row r="263" spans="1:9" s="4" customFormat="1" x14ac:dyDescent="0.25">
      <c r="A263" s="5"/>
      <c r="B263" s="22" t="s">
        <v>192</v>
      </c>
      <c r="C263" s="28" t="s">
        <v>444</v>
      </c>
      <c r="D263" s="27">
        <v>200</v>
      </c>
      <c r="E263" s="24">
        <v>635378</v>
      </c>
      <c r="F263" s="24">
        <v>635378</v>
      </c>
      <c r="G263" s="24">
        <v>193507.68</v>
      </c>
      <c r="H263" s="23">
        <f t="shared" si="9"/>
        <v>30.45552096547252</v>
      </c>
      <c r="I263" s="23">
        <f t="shared" si="10"/>
        <v>30.45552096547252</v>
      </c>
    </row>
    <row r="264" spans="1:9" s="4" customFormat="1" x14ac:dyDescent="0.25">
      <c r="A264" s="5"/>
      <c r="B264" s="22" t="s">
        <v>147</v>
      </c>
      <c r="C264" s="28" t="s">
        <v>444</v>
      </c>
      <c r="D264" s="27">
        <v>240</v>
      </c>
      <c r="E264" s="24">
        <v>635378</v>
      </c>
      <c r="F264" s="24">
        <v>635378</v>
      </c>
      <c r="G264" s="24">
        <v>193507.68</v>
      </c>
      <c r="H264" s="23">
        <f t="shared" si="9"/>
        <v>30.45552096547252</v>
      </c>
      <c r="I264" s="23">
        <f t="shared" si="10"/>
        <v>30.45552096547252</v>
      </c>
    </row>
    <row r="265" spans="1:9" s="4" customFormat="1" x14ac:dyDescent="0.25">
      <c r="A265" s="5"/>
      <c r="B265" s="26" t="s">
        <v>268</v>
      </c>
      <c r="C265" s="28" t="s">
        <v>445</v>
      </c>
      <c r="D265" s="21"/>
      <c r="E265" s="24">
        <v>68818789.120000005</v>
      </c>
      <c r="F265" s="24">
        <v>70017487.120000005</v>
      </c>
      <c r="G265" s="24">
        <v>40797440.880000003</v>
      </c>
      <c r="H265" s="23">
        <f t="shared" si="9"/>
        <v>59.282416040278044</v>
      </c>
      <c r="I265" s="23">
        <f t="shared" si="10"/>
        <v>58.267502245658996</v>
      </c>
    </row>
    <row r="266" spans="1:9" s="4" customFormat="1" ht="31.5" x14ac:dyDescent="0.25">
      <c r="A266" s="5"/>
      <c r="B266" s="26" t="s">
        <v>269</v>
      </c>
      <c r="C266" s="28" t="s">
        <v>446</v>
      </c>
      <c r="D266" s="21"/>
      <c r="E266" s="24">
        <v>2434000</v>
      </c>
      <c r="F266" s="24">
        <v>3632698</v>
      </c>
      <c r="G266" s="24">
        <v>1951500</v>
      </c>
      <c r="H266" s="23">
        <f t="shared" si="9"/>
        <v>80.176663927691038</v>
      </c>
      <c r="I266" s="23">
        <f t="shared" si="10"/>
        <v>53.720402852095049</v>
      </c>
    </row>
    <row r="267" spans="1:9" s="4" customFormat="1" ht="31.5" x14ac:dyDescent="0.25">
      <c r="A267" s="5"/>
      <c r="B267" s="26" t="s">
        <v>270</v>
      </c>
      <c r="C267" s="28" t="s">
        <v>447</v>
      </c>
      <c r="D267" s="21"/>
      <c r="E267" s="24">
        <v>1276300</v>
      </c>
      <c r="F267" s="24">
        <v>1276300</v>
      </c>
      <c r="G267" s="24">
        <v>1276300</v>
      </c>
      <c r="H267" s="23">
        <f t="shared" si="9"/>
        <v>100</v>
      </c>
      <c r="I267" s="23">
        <f t="shared" si="10"/>
        <v>100</v>
      </c>
    </row>
    <row r="268" spans="1:9" s="4" customFormat="1" ht="31.5" x14ac:dyDescent="0.25">
      <c r="A268" s="5"/>
      <c r="B268" s="22" t="s">
        <v>155</v>
      </c>
      <c r="C268" s="28" t="s">
        <v>447</v>
      </c>
      <c r="D268" s="27">
        <v>600</v>
      </c>
      <c r="E268" s="24">
        <v>1276300</v>
      </c>
      <c r="F268" s="24">
        <v>1276300</v>
      </c>
      <c r="G268" s="24">
        <v>1276300</v>
      </c>
      <c r="H268" s="23">
        <f t="shared" si="9"/>
        <v>100</v>
      </c>
      <c r="I268" s="23">
        <f t="shared" si="10"/>
        <v>100</v>
      </c>
    </row>
    <row r="269" spans="1:9" s="4" customFormat="1" x14ac:dyDescent="0.25">
      <c r="A269" s="5"/>
      <c r="B269" s="22" t="s">
        <v>156</v>
      </c>
      <c r="C269" s="28" t="s">
        <v>447</v>
      </c>
      <c r="D269" s="27">
        <v>610</v>
      </c>
      <c r="E269" s="24">
        <v>1276300</v>
      </c>
      <c r="F269" s="24">
        <v>1276300</v>
      </c>
      <c r="G269" s="24">
        <v>1276300</v>
      </c>
      <c r="H269" s="23">
        <f t="shared" si="9"/>
        <v>100</v>
      </c>
      <c r="I269" s="23">
        <f t="shared" si="10"/>
        <v>100</v>
      </c>
    </row>
    <row r="270" spans="1:9" s="4" customFormat="1" x14ac:dyDescent="0.25">
      <c r="A270" s="5"/>
      <c r="B270" s="26" t="s">
        <v>75</v>
      </c>
      <c r="C270" s="28" t="s">
        <v>448</v>
      </c>
      <c r="D270" s="21"/>
      <c r="E270" s="24">
        <v>450000</v>
      </c>
      <c r="F270" s="24">
        <v>450000</v>
      </c>
      <c r="G270" s="24">
        <v>450000</v>
      </c>
      <c r="H270" s="23">
        <f t="shared" si="9"/>
        <v>100</v>
      </c>
      <c r="I270" s="23">
        <f t="shared" si="10"/>
        <v>100</v>
      </c>
    </row>
    <row r="271" spans="1:9" s="4" customFormat="1" ht="31.5" x14ac:dyDescent="0.25">
      <c r="A271" s="5"/>
      <c r="B271" s="22" t="s">
        <v>155</v>
      </c>
      <c r="C271" s="28" t="s">
        <v>448</v>
      </c>
      <c r="D271" s="27">
        <v>600</v>
      </c>
      <c r="E271" s="24">
        <v>450000</v>
      </c>
      <c r="F271" s="24">
        <v>450000</v>
      </c>
      <c r="G271" s="24">
        <v>450000</v>
      </c>
      <c r="H271" s="23">
        <f t="shared" si="9"/>
        <v>100</v>
      </c>
      <c r="I271" s="23">
        <f t="shared" si="10"/>
        <v>100</v>
      </c>
    </row>
    <row r="272" spans="1:9" s="4" customFormat="1" x14ac:dyDescent="0.25">
      <c r="A272" s="5"/>
      <c r="B272" s="22" t="s">
        <v>158</v>
      </c>
      <c r="C272" s="28" t="s">
        <v>448</v>
      </c>
      <c r="D272" s="27">
        <v>620</v>
      </c>
      <c r="E272" s="24">
        <v>450000</v>
      </c>
      <c r="F272" s="24">
        <v>450000</v>
      </c>
      <c r="G272" s="24">
        <v>450000</v>
      </c>
      <c r="H272" s="23">
        <f t="shared" si="9"/>
        <v>100</v>
      </c>
      <c r="I272" s="23">
        <f t="shared" si="10"/>
        <v>100</v>
      </c>
    </row>
    <row r="273" spans="1:9" s="4" customFormat="1" x14ac:dyDescent="0.25">
      <c r="A273" s="5"/>
      <c r="B273" s="26" t="s">
        <v>166</v>
      </c>
      <c r="C273" s="28" t="s">
        <v>449</v>
      </c>
      <c r="D273" s="21"/>
      <c r="E273" s="24">
        <v>482500</v>
      </c>
      <c r="F273" s="24">
        <v>1681198</v>
      </c>
      <c r="G273" s="24">
        <v>0</v>
      </c>
      <c r="H273" s="23">
        <f t="shared" si="9"/>
        <v>0</v>
      </c>
      <c r="I273" s="23">
        <f t="shared" si="10"/>
        <v>0</v>
      </c>
    </row>
    <row r="274" spans="1:9" s="4" customFormat="1" x14ac:dyDescent="0.25">
      <c r="A274" s="5"/>
      <c r="B274" s="22" t="s">
        <v>192</v>
      </c>
      <c r="C274" s="28" t="s">
        <v>449</v>
      </c>
      <c r="D274" s="27">
        <v>200</v>
      </c>
      <c r="E274" s="24">
        <v>482500</v>
      </c>
      <c r="F274" s="24">
        <v>1198698</v>
      </c>
      <c r="G274" s="24">
        <v>0</v>
      </c>
      <c r="H274" s="23">
        <f t="shared" si="9"/>
        <v>0</v>
      </c>
      <c r="I274" s="23">
        <f t="shared" si="10"/>
        <v>0</v>
      </c>
    </row>
    <row r="275" spans="1:9" s="4" customFormat="1" x14ac:dyDescent="0.25">
      <c r="A275" s="5"/>
      <c r="B275" s="22" t="s">
        <v>147</v>
      </c>
      <c r="C275" s="28" t="s">
        <v>449</v>
      </c>
      <c r="D275" s="27">
        <v>240</v>
      </c>
      <c r="E275" s="24">
        <v>482500</v>
      </c>
      <c r="F275" s="24">
        <v>1198698</v>
      </c>
      <c r="G275" s="24">
        <v>0</v>
      </c>
      <c r="H275" s="23">
        <f t="shared" si="9"/>
        <v>0</v>
      </c>
      <c r="I275" s="23">
        <f t="shared" si="10"/>
        <v>0</v>
      </c>
    </row>
    <row r="276" spans="1:9" s="4" customFormat="1" ht="31.5" x14ac:dyDescent="0.25">
      <c r="A276" s="5"/>
      <c r="B276" s="22" t="s">
        <v>155</v>
      </c>
      <c r="C276" s="28" t="s">
        <v>449</v>
      </c>
      <c r="D276" s="27">
        <v>600</v>
      </c>
      <c r="E276" s="24"/>
      <c r="F276" s="24">
        <v>482500</v>
      </c>
      <c r="G276" s="24">
        <v>0</v>
      </c>
      <c r="H276" s="23" t="e">
        <f t="shared" si="9"/>
        <v>#DIV/0!</v>
      </c>
      <c r="I276" s="23">
        <f t="shared" si="10"/>
        <v>0</v>
      </c>
    </row>
    <row r="277" spans="1:9" s="4" customFormat="1" x14ac:dyDescent="0.25">
      <c r="A277" s="5"/>
      <c r="B277" s="22" t="s">
        <v>158</v>
      </c>
      <c r="C277" s="28" t="s">
        <v>449</v>
      </c>
      <c r="D277" s="27">
        <v>620</v>
      </c>
      <c r="E277" s="24"/>
      <c r="F277" s="24">
        <v>482500</v>
      </c>
      <c r="G277" s="24">
        <v>0</v>
      </c>
      <c r="H277" s="23" t="e">
        <f t="shared" si="9"/>
        <v>#DIV/0!</v>
      </c>
      <c r="I277" s="23">
        <f t="shared" si="10"/>
        <v>0</v>
      </c>
    </row>
    <row r="278" spans="1:9" s="4" customFormat="1" ht="31.5" x14ac:dyDescent="0.25">
      <c r="A278" s="5"/>
      <c r="B278" s="26" t="s">
        <v>271</v>
      </c>
      <c r="C278" s="28" t="s">
        <v>293</v>
      </c>
      <c r="D278" s="21"/>
      <c r="E278" s="24">
        <v>225200</v>
      </c>
      <c r="F278" s="24">
        <v>225200</v>
      </c>
      <c r="G278" s="24">
        <v>225200</v>
      </c>
      <c r="H278" s="23">
        <f t="shared" si="9"/>
        <v>100</v>
      </c>
      <c r="I278" s="23">
        <f t="shared" si="10"/>
        <v>100</v>
      </c>
    </row>
    <row r="279" spans="1:9" s="4" customFormat="1" ht="31.5" x14ac:dyDescent="0.25">
      <c r="A279" s="5"/>
      <c r="B279" s="22" t="s">
        <v>155</v>
      </c>
      <c r="C279" s="28" t="s">
        <v>293</v>
      </c>
      <c r="D279" s="27">
        <v>600</v>
      </c>
      <c r="E279" s="24">
        <v>225200</v>
      </c>
      <c r="F279" s="24">
        <v>225200</v>
      </c>
      <c r="G279" s="24">
        <v>225200</v>
      </c>
      <c r="H279" s="23">
        <f t="shared" si="9"/>
        <v>100</v>
      </c>
      <c r="I279" s="23">
        <f t="shared" si="10"/>
        <v>100</v>
      </c>
    </row>
    <row r="280" spans="1:9" s="4" customFormat="1" x14ac:dyDescent="0.25">
      <c r="A280" s="5"/>
      <c r="B280" s="22" t="s">
        <v>156</v>
      </c>
      <c r="C280" s="28" t="s">
        <v>293</v>
      </c>
      <c r="D280" s="27">
        <v>610</v>
      </c>
      <c r="E280" s="24">
        <v>225200</v>
      </c>
      <c r="F280" s="24">
        <v>225200</v>
      </c>
      <c r="G280" s="24">
        <v>225200</v>
      </c>
      <c r="H280" s="23">
        <f t="shared" si="9"/>
        <v>100</v>
      </c>
      <c r="I280" s="23">
        <f t="shared" si="10"/>
        <v>100</v>
      </c>
    </row>
    <row r="281" spans="1:9" s="4" customFormat="1" x14ac:dyDescent="0.25">
      <c r="A281" s="5"/>
      <c r="B281" s="26" t="s">
        <v>450</v>
      </c>
      <c r="C281" s="28" t="s">
        <v>451</v>
      </c>
      <c r="D281" s="21"/>
      <c r="E281" s="24">
        <v>66384789.119999997</v>
      </c>
      <c r="F281" s="24">
        <v>66384789.119999997</v>
      </c>
      <c r="G281" s="24">
        <v>38845940.880000003</v>
      </c>
      <c r="H281" s="23">
        <f t="shared" si="9"/>
        <v>58.516327904243859</v>
      </c>
      <c r="I281" s="23">
        <f t="shared" si="10"/>
        <v>58.516327904243859</v>
      </c>
    </row>
    <row r="282" spans="1:9" s="4" customFormat="1" x14ac:dyDescent="0.25">
      <c r="A282" s="5"/>
      <c r="B282" s="26" t="s">
        <v>222</v>
      </c>
      <c r="C282" s="28" t="s">
        <v>452</v>
      </c>
      <c r="D282" s="21"/>
      <c r="E282" s="24">
        <v>66384789.119999997</v>
      </c>
      <c r="F282" s="24">
        <v>66384789.119999997</v>
      </c>
      <c r="G282" s="24">
        <v>38845940.880000003</v>
      </c>
      <c r="H282" s="23">
        <f t="shared" si="9"/>
        <v>58.516327904243859</v>
      </c>
      <c r="I282" s="23">
        <f t="shared" si="10"/>
        <v>58.516327904243859</v>
      </c>
    </row>
    <row r="283" spans="1:9" s="4" customFormat="1" x14ac:dyDescent="0.25">
      <c r="A283" s="5"/>
      <c r="B283" s="22" t="s">
        <v>160</v>
      </c>
      <c r="C283" s="28" t="s">
        <v>452</v>
      </c>
      <c r="D283" s="27">
        <v>400</v>
      </c>
      <c r="E283" s="24">
        <v>66384789.119999997</v>
      </c>
      <c r="F283" s="24">
        <v>66384789.119999997</v>
      </c>
      <c r="G283" s="24">
        <v>38845940.880000003</v>
      </c>
      <c r="H283" s="23">
        <f t="shared" si="9"/>
        <v>58.516327904243859</v>
      </c>
      <c r="I283" s="23">
        <f t="shared" si="10"/>
        <v>58.516327904243859</v>
      </c>
    </row>
    <row r="284" spans="1:9" s="4" customFormat="1" x14ac:dyDescent="0.25">
      <c r="A284" s="5"/>
      <c r="B284" s="22" t="s">
        <v>149</v>
      </c>
      <c r="C284" s="28" t="s">
        <v>452</v>
      </c>
      <c r="D284" s="27">
        <v>410</v>
      </c>
      <c r="E284" s="24">
        <v>66384789.119999997</v>
      </c>
      <c r="F284" s="24">
        <v>66384789.119999997</v>
      </c>
      <c r="G284" s="24">
        <v>38845940.880000003</v>
      </c>
      <c r="H284" s="23">
        <f t="shared" si="9"/>
        <v>58.516327904243859</v>
      </c>
      <c r="I284" s="23">
        <f t="shared" si="10"/>
        <v>58.516327904243859</v>
      </c>
    </row>
    <row r="285" spans="1:9" s="4" customFormat="1" ht="31.5" x14ac:dyDescent="0.25">
      <c r="A285" s="5"/>
      <c r="B285" s="26" t="s">
        <v>272</v>
      </c>
      <c r="C285" s="28" t="s">
        <v>453</v>
      </c>
      <c r="D285" s="21"/>
      <c r="E285" s="24">
        <v>146748500</v>
      </c>
      <c r="F285" s="24">
        <v>156091460.22</v>
      </c>
      <c r="G285" s="24">
        <v>54848322.880000003</v>
      </c>
      <c r="H285" s="23">
        <f t="shared" si="9"/>
        <v>37.375729823473499</v>
      </c>
      <c r="I285" s="23">
        <f t="shared" si="10"/>
        <v>35.138580164920697</v>
      </c>
    </row>
    <row r="286" spans="1:9" s="4" customFormat="1" x14ac:dyDescent="0.25">
      <c r="A286" s="5"/>
      <c r="B286" s="26" t="s">
        <v>273</v>
      </c>
      <c r="C286" s="28" t="s">
        <v>454</v>
      </c>
      <c r="D286" s="21"/>
      <c r="E286" s="24">
        <v>82501100</v>
      </c>
      <c r="F286" s="24">
        <v>92272035</v>
      </c>
      <c r="G286" s="24">
        <v>12705618.109999999</v>
      </c>
      <c r="H286" s="23">
        <f t="shared" si="9"/>
        <v>15.400543883657308</v>
      </c>
      <c r="I286" s="23">
        <f t="shared" si="10"/>
        <v>13.769738697103623</v>
      </c>
    </row>
    <row r="287" spans="1:9" s="4" customFormat="1" x14ac:dyDescent="0.25">
      <c r="A287" s="5"/>
      <c r="B287" s="26" t="s">
        <v>274</v>
      </c>
      <c r="C287" s="28" t="s">
        <v>455</v>
      </c>
      <c r="D287" s="21"/>
      <c r="E287" s="24">
        <v>2180000</v>
      </c>
      <c r="F287" s="24">
        <v>2180000</v>
      </c>
      <c r="G287" s="24">
        <v>1213326.6100000001</v>
      </c>
      <c r="H287" s="23">
        <f t="shared" si="9"/>
        <v>55.657183944954134</v>
      </c>
      <c r="I287" s="23">
        <f t="shared" si="10"/>
        <v>55.657183944954134</v>
      </c>
    </row>
    <row r="288" spans="1:9" s="4" customFormat="1" x14ac:dyDescent="0.25">
      <c r="A288" s="5"/>
      <c r="B288" s="26" t="s">
        <v>166</v>
      </c>
      <c r="C288" s="28" t="s">
        <v>456</v>
      </c>
      <c r="D288" s="21"/>
      <c r="E288" s="24">
        <v>2180000</v>
      </c>
      <c r="F288" s="24">
        <v>2180000</v>
      </c>
      <c r="G288" s="24">
        <v>1213326.6100000001</v>
      </c>
      <c r="H288" s="23">
        <f t="shared" si="9"/>
        <v>55.657183944954134</v>
      </c>
      <c r="I288" s="23">
        <f t="shared" si="10"/>
        <v>55.657183944954134</v>
      </c>
    </row>
    <row r="289" spans="1:9" s="4" customFormat="1" ht="31.5" x14ac:dyDescent="0.25">
      <c r="A289" s="5"/>
      <c r="B289" s="22" t="s">
        <v>155</v>
      </c>
      <c r="C289" s="28" t="s">
        <v>456</v>
      </c>
      <c r="D289" s="27">
        <v>600</v>
      </c>
      <c r="E289" s="24">
        <v>2180000</v>
      </c>
      <c r="F289" s="24">
        <v>2180000</v>
      </c>
      <c r="G289" s="24">
        <v>1213326.6100000001</v>
      </c>
      <c r="H289" s="23">
        <f t="shared" si="9"/>
        <v>55.657183944954134</v>
      </c>
      <c r="I289" s="23">
        <f t="shared" si="10"/>
        <v>55.657183944954134</v>
      </c>
    </row>
    <row r="290" spans="1:9" s="4" customFormat="1" x14ac:dyDescent="0.25">
      <c r="A290" s="5"/>
      <c r="B290" s="22" t="s">
        <v>158</v>
      </c>
      <c r="C290" s="28" t="s">
        <v>456</v>
      </c>
      <c r="D290" s="27">
        <v>620</v>
      </c>
      <c r="E290" s="24">
        <v>2180000</v>
      </c>
      <c r="F290" s="24">
        <v>2180000</v>
      </c>
      <c r="G290" s="24">
        <v>1213326.6100000001</v>
      </c>
      <c r="H290" s="23">
        <f t="shared" si="9"/>
        <v>55.657183944954134</v>
      </c>
      <c r="I290" s="23">
        <f t="shared" si="10"/>
        <v>55.657183944954134</v>
      </c>
    </row>
    <row r="291" spans="1:9" s="4" customFormat="1" ht="47.25" x14ac:dyDescent="0.25">
      <c r="A291" s="5"/>
      <c r="B291" s="26" t="s">
        <v>275</v>
      </c>
      <c r="C291" s="28" t="s">
        <v>457</v>
      </c>
      <c r="D291" s="21"/>
      <c r="E291" s="24">
        <v>18079400</v>
      </c>
      <c r="F291" s="24">
        <v>18079400</v>
      </c>
      <c r="G291" s="24">
        <v>11266036.880000001</v>
      </c>
      <c r="H291" s="23">
        <f t="shared" si="9"/>
        <v>62.314218834695843</v>
      </c>
      <c r="I291" s="23">
        <f t="shared" si="10"/>
        <v>62.314218834695843</v>
      </c>
    </row>
    <row r="292" spans="1:9" s="4" customFormat="1" x14ac:dyDescent="0.25">
      <c r="A292" s="5"/>
      <c r="B292" s="26" t="s">
        <v>174</v>
      </c>
      <c r="C292" s="28" t="s">
        <v>458</v>
      </c>
      <c r="D292" s="21"/>
      <c r="E292" s="24">
        <v>18079400</v>
      </c>
      <c r="F292" s="24">
        <v>18079400</v>
      </c>
      <c r="G292" s="24">
        <v>11266036.880000001</v>
      </c>
      <c r="H292" s="23">
        <f t="shared" ref="H292:H355" si="11">G292/E292*100</f>
        <v>62.314218834695843</v>
      </c>
      <c r="I292" s="23">
        <f t="shared" ref="I292:I355" si="12">G292/F292*100</f>
        <v>62.314218834695843</v>
      </c>
    </row>
    <row r="293" spans="1:9" s="4" customFormat="1" ht="31.5" x14ac:dyDescent="0.25">
      <c r="A293" s="5"/>
      <c r="B293" s="22" t="s">
        <v>155</v>
      </c>
      <c r="C293" s="28" t="s">
        <v>458</v>
      </c>
      <c r="D293" s="27">
        <v>600</v>
      </c>
      <c r="E293" s="24">
        <v>18079400</v>
      </c>
      <c r="F293" s="24">
        <v>18079400</v>
      </c>
      <c r="G293" s="24">
        <v>11266036.880000001</v>
      </c>
      <c r="H293" s="23">
        <f t="shared" si="11"/>
        <v>62.314218834695843</v>
      </c>
      <c r="I293" s="23">
        <f t="shared" si="12"/>
        <v>62.314218834695843</v>
      </c>
    </row>
    <row r="294" spans="1:9" s="4" customFormat="1" x14ac:dyDescent="0.25">
      <c r="A294" s="5"/>
      <c r="B294" s="22" t="s">
        <v>158</v>
      </c>
      <c r="C294" s="28" t="s">
        <v>458</v>
      </c>
      <c r="D294" s="27">
        <v>620</v>
      </c>
      <c r="E294" s="24">
        <v>18079400</v>
      </c>
      <c r="F294" s="24">
        <v>18079400</v>
      </c>
      <c r="G294" s="24">
        <v>11266036.880000001</v>
      </c>
      <c r="H294" s="23">
        <f t="shared" si="11"/>
        <v>62.314218834695843</v>
      </c>
      <c r="I294" s="23">
        <f t="shared" si="12"/>
        <v>62.314218834695843</v>
      </c>
    </row>
    <row r="295" spans="1:9" s="4" customFormat="1" x14ac:dyDescent="0.25">
      <c r="A295" s="5"/>
      <c r="B295" s="26" t="s">
        <v>276</v>
      </c>
      <c r="C295" s="28" t="s">
        <v>459</v>
      </c>
      <c r="D295" s="21"/>
      <c r="E295" s="24">
        <v>62241700</v>
      </c>
      <c r="F295" s="24">
        <v>72012635</v>
      </c>
      <c r="G295" s="24">
        <v>226254.62</v>
      </c>
      <c r="H295" s="23">
        <f t="shared" si="11"/>
        <v>0.36350970490844559</v>
      </c>
      <c r="I295" s="23">
        <f t="shared" si="12"/>
        <v>0.31418739225415099</v>
      </c>
    </row>
    <row r="296" spans="1:9" s="4" customFormat="1" x14ac:dyDescent="0.25">
      <c r="A296" s="5"/>
      <c r="B296" s="26" t="s">
        <v>231</v>
      </c>
      <c r="C296" s="28" t="s">
        <v>460</v>
      </c>
      <c r="D296" s="21"/>
      <c r="E296" s="24">
        <v>61778700</v>
      </c>
      <c r="F296" s="24">
        <v>71549635</v>
      </c>
      <c r="G296" s="24">
        <v>0</v>
      </c>
      <c r="H296" s="23">
        <f t="shared" si="11"/>
        <v>0</v>
      </c>
      <c r="I296" s="23">
        <f t="shared" si="12"/>
        <v>0</v>
      </c>
    </row>
    <row r="297" spans="1:9" s="4" customFormat="1" x14ac:dyDescent="0.25">
      <c r="A297" s="5"/>
      <c r="B297" s="22" t="s">
        <v>160</v>
      </c>
      <c r="C297" s="28" t="s">
        <v>460</v>
      </c>
      <c r="D297" s="27">
        <v>400</v>
      </c>
      <c r="E297" s="24">
        <v>61778700</v>
      </c>
      <c r="F297" s="24">
        <v>71549635</v>
      </c>
      <c r="G297" s="24">
        <v>0</v>
      </c>
      <c r="H297" s="23">
        <f t="shared" si="11"/>
        <v>0</v>
      </c>
      <c r="I297" s="23">
        <f t="shared" si="12"/>
        <v>0</v>
      </c>
    </row>
    <row r="298" spans="1:9" s="4" customFormat="1" x14ac:dyDescent="0.25">
      <c r="A298" s="5"/>
      <c r="B298" s="22" t="s">
        <v>149</v>
      </c>
      <c r="C298" s="28" t="s">
        <v>460</v>
      </c>
      <c r="D298" s="27">
        <v>410</v>
      </c>
      <c r="E298" s="24">
        <v>61778700</v>
      </c>
      <c r="F298" s="24">
        <v>71549635</v>
      </c>
      <c r="G298" s="24">
        <v>0</v>
      </c>
      <c r="H298" s="23">
        <f t="shared" si="11"/>
        <v>0</v>
      </c>
      <c r="I298" s="23">
        <f t="shared" si="12"/>
        <v>0</v>
      </c>
    </row>
    <row r="299" spans="1:9" s="4" customFormat="1" x14ac:dyDescent="0.25">
      <c r="A299" s="5"/>
      <c r="B299" s="26" t="s">
        <v>166</v>
      </c>
      <c r="C299" s="28" t="s">
        <v>461</v>
      </c>
      <c r="D299" s="21"/>
      <c r="E299" s="24">
        <v>463000</v>
      </c>
      <c r="F299" s="24">
        <v>463000</v>
      </c>
      <c r="G299" s="24">
        <v>226254.62</v>
      </c>
      <c r="H299" s="23">
        <f t="shared" si="11"/>
        <v>48.867088552915767</v>
      </c>
      <c r="I299" s="23">
        <f t="shared" si="12"/>
        <v>48.867088552915767</v>
      </c>
    </row>
    <row r="300" spans="1:9" s="4" customFormat="1" x14ac:dyDescent="0.25">
      <c r="A300" s="5"/>
      <c r="B300" s="22" t="s">
        <v>192</v>
      </c>
      <c r="C300" s="28" t="s">
        <v>461</v>
      </c>
      <c r="D300" s="27">
        <v>200</v>
      </c>
      <c r="E300" s="24">
        <v>234053</v>
      </c>
      <c r="F300" s="24">
        <v>234053</v>
      </c>
      <c r="G300" s="24">
        <v>226254.62</v>
      </c>
      <c r="H300" s="23">
        <f t="shared" si="11"/>
        <v>96.668113632382401</v>
      </c>
      <c r="I300" s="23">
        <f t="shared" si="12"/>
        <v>96.668113632382401</v>
      </c>
    </row>
    <row r="301" spans="1:9" s="4" customFormat="1" x14ac:dyDescent="0.25">
      <c r="A301" s="5"/>
      <c r="B301" s="22" t="s">
        <v>147</v>
      </c>
      <c r="C301" s="28" t="s">
        <v>461</v>
      </c>
      <c r="D301" s="27">
        <v>240</v>
      </c>
      <c r="E301" s="24">
        <v>234053</v>
      </c>
      <c r="F301" s="24">
        <v>234053</v>
      </c>
      <c r="G301" s="24">
        <v>226254.62</v>
      </c>
      <c r="H301" s="23">
        <f t="shared" si="11"/>
        <v>96.668113632382401</v>
      </c>
      <c r="I301" s="23">
        <f t="shared" si="12"/>
        <v>96.668113632382401</v>
      </c>
    </row>
    <row r="302" spans="1:9" s="4" customFormat="1" ht="31.5" x14ac:dyDescent="0.25">
      <c r="A302" s="5"/>
      <c r="B302" s="22" t="s">
        <v>155</v>
      </c>
      <c r="C302" s="28" t="s">
        <v>461</v>
      </c>
      <c r="D302" s="27">
        <v>600</v>
      </c>
      <c r="E302" s="24">
        <v>228947</v>
      </c>
      <c r="F302" s="24">
        <v>228947</v>
      </c>
      <c r="G302" s="24">
        <v>0</v>
      </c>
      <c r="H302" s="23">
        <f t="shared" si="11"/>
        <v>0</v>
      </c>
      <c r="I302" s="23">
        <f t="shared" si="12"/>
        <v>0</v>
      </c>
    </row>
    <row r="303" spans="1:9" s="4" customFormat="1" x14ac:dyDescent="0.25">
      <c r="A303" s="5"/>
      <c r="B303" s="22" t="s">
        <v>158</v>
      </c>
      <c r="C303" s="28" t="s">
        <v>461</v>
      </c>
      <c r="D303" s="27">
        <v>620</v>
      </c>
      <c r="E303" s="24">
        <v>228947</v>
      </c>
      <c r="F303" s="24">
        <v>228947</v>
      </c>
      <c r="G303" s="24">
        <v>0</v>
      </c>
      <c r="H303" s="23">
        <f t="shared" si="11"/>
        <v>0</v>
      </c>
      <c r="I303" s="23">
        <f t="shared" si="12"/>
        <v>0</v>
      </c>
    </row>
    <row r="304" spans="1:9" s="4" customFormat="1" x14ac:dyDescent="0.25">
      <c r="A304" s="5"/>
      <c r="B304" s="26" t="s">
        <v>277</v>
      </c>
      <c r="C304" s="28" t="s">
        <v>462</v>
      </c>
      <c r="D304" s="21"/>
      <c r="E304" s="24">
        <v>64247400</v>
      </c>
      <c r="F304" s="24">
        <v>63819425.219999999</v>
      </c>
      <c r="G304" s="24">
        <v>42142704.770000003</v>
      </c>
      <c r="H304" s="23">
        <f t="shared" si="11"/>
        <v>65.594412801140606</v>
      </c>
      <c r="I304" s="23">
        <f t="shared" si="12"/>
        <v>66.034290695543817</v>
      </c>
    </row>
    <row r="305" spans="1:9" s="4" customFormat="1" ht="47.25" x14ac:dyDescent="0.25">
      <c r="A305" s="5"/>
      <c r="B305" s="26" t="s">
        <v>275</v>
      </c>
      <c r="C305" s="28" t="s">
        <v>463</v>
      </c>
      <c r="D305" s="21"/>
      <c r="E305" s="24">
        <v>61122400</v>
      </c>
      <c r="F305" s="24">
        <v>60544425.219999999</v>
      </c>
      <c r="G305" s="24">
        <v>40415418.57</v>
      </c>
      <c r="H305" s="23">
        <f t="shared" si="11"/>
        <v>66.122106739918578</v>
      </c>
      <c r="I305" s="23">
        <f t="shared" si="12"/>
        <v>66.753327698037737</v>
      </c>
    </row>
    <row r="306" spans="1:9" s="4" customFormat="1" x14ac:dyDescent="0.25">
      <c r="A306" s="5"/>
      <c r="B306" s="26" t="s">
        <v>174</v>
      </c>
      <c r="C306" s="28" t="s">
        <v>464</v>
      </c>
      <c r="D306" s="21"/>
      <c r="E306" s="24">
        <v>61122400</v>
      </c>
      <c r="F306" s="24">
        <v>60544425.219999999</v>
      </c>
      <c r="G306" s="24">
        <v>40415418.57</v>
      </c>
      <c r="H306" s="23">
        <f t="shared" si="11"/>
        <v>66.122106739918578</v>
      </c>
      <c r="I306" s="23">
        <f t="shared" si="12"/>
        <v>66.753327698037737</v>
      </c>
    </row>
    <row r="307" spans="1:9" s="4" customFormat="1" ht="31.5" x14ac:dyDescent="0.25">
      <c r="A307" s="5"/>
      <c r="B307" s="22" t="s">
        <v>155</v>
      </c>
      <c r="C307" s="28" t="s">
        <v>464</v>
      </c>
      <c r="D307" s="27">
        <v>600</v>
      </c>
      <c r="E307" s="24">
        <v>61122400</v>
      </c>
      <c r="F307" s="24">
        <v>60544425.219999999</v>
      </c>
      <c r="G307" s="24">
        <v>40415418.57</v>
      </c>
      <c r="H307" s="23">
        <f t="shared" si="11"/>
        <v>66.122106739918578</v>
      </c>
      <c r="I307" s="23">
        <f t="shared" si="12"/>
        <v>66.753327698037737</v>
      </c>
    </row>
    <row r="308" spans="1:9" s="4" customFormat="1" x14ac:dyDescent="0.25">
      <c r="A308" s="5"/>
      <c r="B308" s="22" t="s">
        <v>156</v>
      </c>
      <c r="C308" s="28" t="s">
        <v>464</v>
      </c>
      <c r="D308" s="27">
        <v>610</v>
      </c>
      <c r="E308" s="24">
        <v>61122400</v>
      </c>
      <c r="F308" s="24">
        <v>60544425.219999999</v>
      </c>
      <c r="G308" s="24">
        <v>40415418.57</v>
      </c>
      <c r="H308" s="23">
        <f t="shared" si="11"/>
        <v>66.122106739918578</v>
      </c>
      <c r="I308" s="23">
        <f t="shared" si="12"/>
        <v>66.753327698037737</v>
      </c>
    </row>
    <row r="309" spans="1:9" s="4" customFormat="1" ht="31.5" x14ac:dyDescent="0.25">
      <c r="A309" s="5"/>
      <c r="B309" s="26" t="s">
        <v>278</v>
      </c>
      <c r="C309" s="28" t="s">
        <v>465</v>
      </c>
      <c r="D309" s="21"/>
      <c r="E309" s="24">
        <v>3125000</v>
      </c>
      <c r="F309" s="24">
        <v>3275000</v>
      </c>
      <c r="G309" s="24">
        <v>1727286.2</v>
      </c>
      <c r="H309" s="23">
        <f t="shared" si="11"/>
        <v>55.2731584</v>
      </c>
      <c r="I309" s="23">
        <f t="shared" si="12"/>
        <v>52.74156335877862</v>
      </c>
    </row>
    <row r="310" spans="1:9" s="4" customFormat="1" x14ac:dyDescent="0.25">
      <c r="A310" s="5"/>
      <c r="B310" s="26" t="s">
        <v>75</v>
      </c>
      <c r="C310" s="28" t="s">
        <v>466</v>
      </c>
      <c r="D310" s="21"/>
      <c r="E310" s="24"/>
      <c r="F310" s="24">
        <v>150000</v>
      </c>
      <c r="G310" s="24">
        <v>0</v>
      </c>
      <c r="H310" s="23" t="e">
        <f t="shared" si="11"/>
        <v>#DIV/0!</v>
      </c>
      <c r="I310" s="23">
        <f t="shared" si="12"/>
        <v>0</v>
      </c>
    </row>
    <row r="311" spans="1:9" s="4" customFormat="1" ht="31.5" x14ac:dyDescent="0.25">
      <c r="A311" s="5"/>
      <c r="B311" s="22" t="s">
        <v>155</v>
      </c>
      <c r="C311" s="28" t="s">
        <v>466</v>
      </c>
      <c r="D311" s="27">
        <v>600</v>
      </c>
      <c r="E311" s="24"/>
      <c r="F311" s="24">
        <v>150000</v>
      </c>
      <c r="G311" s="24">
        <v>0</v>
      </c>
      <c r="H311" s="23" t="e">
        <f t="shared" si="11"/>
        <v>#DIV/0!</v>
      </c>
      <c r="I311" s="23">
        <f t="shared" si="12"/>
        <v>0</v>
      </c>
    </row>
    <row r="312" spans="1:9" s="4" customFormat="1" x14ac:dyDescent="0.25">
      <c r="A312" s="5"/>
      <c r="B312" s="22" t="s">
        <v>156</v>
      </c>
      <c r="C312" s="28" t="s">
        <v>466</v>
      </c>
      <c r="D312" s="27">
        <v>610</v>
      </c>
      <c r="E312" s="24"/>
      <c r="F312" s="24">
        <v>150000</v>
      </c>
      <c r="G312" s="24">
        <v>0</v>
      </c>
      <c r="H312" s="23" t="e">
        <f t="shared" si="11"/>
        <v>#DIV/0!</v>
      </c>
      <c r="I312" s="23">
        <f t="shared" si="12"/>
        <v>0</v>
      </c>
    </row>
    <row r="313" spans="1:9" s="4" customFormat="1" x14ac:dyDescent="0.25">
      <c r="A313" s="5"/>
      <c r="B313" s="26" t="s">
        <v>166</v>
      </c>
      <c r="C313" s="28" t="s">
        <v>467</v>
      </c>
      <c r="D313" s="21"/>
      <c r="E313" s="24">
        <v>3125000</v>
      </c>
      <c r="F313" s="24">
        <v>3125000</v>
      </c>
      <c r="G313" s="24">
        <v>1727286.2</v>
      </c>
      <c r="H313" s="23">
        <f t="shared" si="11"/>
        <v>55.2731584</v>
      </c>
      <c r="I313" s="23">
        <f t="shared" si="12"/>
        <v>55.2731584</v>
      </c>
    </row>
    <row r="314" spans="1:9" s="4" customFormat="1" ht="31.5" x14ac:dyDescent="0.25">
      <c r="A314" s="5"/>
      <c r="B314" s="22" t="s">
        <v>155</v>
      </c>
      <c r="C314" s="28" t="s">
        <v>467</v>
      </c>
      <c r="D314" s="27">
        <v>600</v>
      </c>
      <c r="E314" s="24">
        <v>3125000</v>
      </c>
      <c r="F314" s="24">
        <v>3125000</v>
      </c>
      <c r="G314" s="24">
        <v>1727286.2</v>
      </c>
      <c r="H314" s="23">
        <f t="shared" si="11"/>
        <v>55.2731584</v>
      </c>
      <c r="I314" s="23">
        <f t="shared" si="12"/>
        <v>55.2731584</v>
      </c>
    </row>
    <row r="315" spans="1:9" s="4" customFormat="1" x14ac:dyDescent="0.25">
      <c r="A315" s="5"/>
      <c r="B315" s="22" t="s">
        <v>156</v>
      </c>
      <c r="C315" s="28" t="s">
        <v>467</v>
      </c>
      <c r="D315" s="27">
        <v>610</v>
      </c>
      <c r="E315" s="24">
        <v>3125000</v>
      </c>
      <c r="F315" s="24">
        <v>3125000</v>
      </c>
      <c r="G315" s="24">
        <v>1727286.2</v>
      </c>
      <c r="H315" s="23">
        <f t="shared" si="11"/>
        <v>55.2731584</v>
      </c>
      <c r="I315" s="23">
        <f t="shared" si="12"/>
        <v>55.2731584</v>
      </c>
    </row>
    <row r="316" spans="1:9" s="4" customFormat="1" ht="31.5" x14ac:dyDescent="0.25">
      <c r="A316" s="5"/>
      <c r="B316" s="26" t="s">
        <v>279</v>
      </c>
      <c r="C316" s="28" t="s">
        <v>468</v>
      </c>
      <c r="D316" s="21"/>
      <c r="E316" s="24">
        <v>7123625</v>
      </c>
      <c r="F316" s="24">
        <v>7051696</v>
      </c>
      <c r="G316" s="24">
        <v>4055665.95</v>
      </c>
      <c r="H316" s="23">
        <f t="shared" si="11"/>
        <v>56.932614364175549</v>
      </c>
      <c r="I316" s="23">
        <f t="shared" si="12"/>
        <v>57.513340762279029</v>
      </c>
    </row>
    <row r="317" spans="1:9" s="4" customFormat="1" x14ac:dyDescent="0.25">
      <c r="A317" s="5"/>
      <c r="B317" s="26" t="s">
        <v>280</v>
      </c>
      <c r="C317" s="28" t="s">
        <v>469</v>
      </c>
      <c r="D317" s="21"/>
      <c r="E317" s="24">
        <v>776125</v>
      </c>
      <c r="F317" s="24">
        <v>704196</v>
      </c>
      <c r="G317" s="24">
        <v>397064.72000000003</v>
      </c>
      <c r="H317" s="23">
        <f t="shared" si="11"/>
        <v>51.159893058463524</v>
      </c>
      <c r="I317" s="23">
        <f t="shared" si="12"/>
        <v>56.385540389323431</v>
      </c>
    </row>
    <row r="318" spans="1:9" s="4" customFormat="1" ht="31.5" x14ac:dyDescent="0.25">
      <c r="A318" s="5"/>
      <c r="B318" s="26" t="s">
        <v>281</v>
      </c>
      <c r="C318" s="28" t="s">
        <v>470</v>
      </c>
      <c r="D318" s="21"/>
      <c r="E318" s="24">
        <v>776125</v>
      </c>
      <c r="F318" s="24">
        <v>704196</v>
      </c>
      <c r="G318" s="24">
        <v>397064.72000000003</v>
      </c>
      <c r="H318" s="23">
        <f t="shared" si="11"/>
        <v>51.159893058463524</v>
      </c>
      <c r="I318" s="23">
        <f t="shared" si="12"/>
        <v>56.385540389323431</v>
      </c>
    </row>
    <row r="319" spans="1:9" s="4" customFormat="1" x14ac:dyDescent="0.25">
      <c r="A319" s="5"/>
      <c r="B319" s="26" t="s">
        <v>282</v>
      </c>
      <c r="C319" s="28" t="s">
        <v>471</v>
      </c>
      <c r="D319" s="21"/>
      <c r="E319" s="24">
        <v>776125</v>
      </c>
      <c r="F319" s="24">
        <v>704196</v>
      </c>
      <c r="G319" s="24">
        <v>397064.72000000003</v>
      </c>
      <c r="H319" s="23">
        <f t="shared" si="11"/>
        <v>51.159893058463524</v>
      </c>
      <c r="I319" s="23">
        <f t="shared" si="12"/>
        <v>56.385540389323431</v>
      </c>
    </row>
    <row r="320" spans="1:9" s="4" customFormat="1" ht="47.25" x14ac:dyDescent="0.25">
      <c r="A320" s="5"/>
      <c r="B320" s="22" t="s">
        <v>145</v>
      </c>
      <c r="C320" s="28" t="s">
        <v>471</v>
      </c>
      <c r="D320" s="27">
        <v>100</v>
      </c>
      <c r="E320" s="24">
        <v>8400</v>
      </c>
      <c r="F320" s="24">
        <v>8400</v>
      </c>
      <c r="G320" s="24">
        <v>5533.33</v>
      </c>
      <c r="H320" s="23">
        <f t="shared" si="11"/>
        <v>65.87297619047618</v>
      </c>
      <c r="I320" s="23">
        <f t="shared" si="12"/>
        <v>65.87297619047618</v>
      </c>
    </row>
    <row r="321" spans="1:9" s="4" customFormat="1" x14ac:dyDescent="0.25">
      <c r="A321" s="5"/>
      <c r="B321" s="22" t="s">
        <v>150</v>
      </c>
      <c r="C321" s="28" t="s">
        <v>471</v>
      </c>
      <c r="D321" s="27">
        <v>110</v>
      </c>
      <c r="E321" s="24">
        <v>8400</v>
      </c>
      <c r="F321" s="24">
        <v>8400</v>
      </c>
      <c r="G321" s="24">
        <v>5533.33</v>
      </c>
      <c r="H321" s="23">
        <f t="shared" si="11"/>
        <v>65.87297619047618</v>
      </c>
      <c r="I321" s="23">
        <f t="shared" si="12"/>
        <v>65.87297619047618</v>
      </c>
    </row>
    <row r="322" spans="1:9" s="4" customFormat="1" x14ac:dyDescent="0.25">
      <c r="A322" s="5"/>
      <c r="B322" s="22" t="s">
        <v>192</v>
      </c>
      <c r="C322" s="28" t="s">
        <v>471</v>
      </c>
      <c r="D322" s="27">
        <v>200</v>
      </c>
      <c r="E322" s="24">
        <v>72690</v>
      </c>
      <c r="F322" s="24">
        <v>72690</v>
      </c>
      <c r="G322" s="24">
        <v>72690</v>
      </c>
      <c r="H322" s="23">
        <f t="shared" si="11"/>
        <v>100</v>
      </c>
      <c r="I322" s="23">
        <f t="shared" si="12"/>
        <v>100</v>
      </c>
    </row>
    <row r="323" spans="1:9" s="4" customFormat="1" x14ac:dyDescent="0.25">
      <c r="A323" s="5"/>
      <c r="B323" s="22" t="s">
        <v>147</v>
      </c>
      <c r="C323" s="28" t="s">
        <v>471</v>
      </c>
      <c r="D323" s="27">
        <v>240</v>
      </c>
      <c r="E323" s="24">
        <v>72690</v>
      </c>
      <c r="F323" s="24">
        <v>72690</v>
      </c>
      <c r="G323" s="24">
        <v>72690</v>
      </c>
      <c r="H323" s="23">
        <f t="shared" si="11"/>
        <v>100</v>
      </c>
      <c r="I323" s="23">
        <f t="shared" si="12"/>
        <v>100</v>
      </c>
    </row>
    <row r="324" spans="1:9" s="4" customFormat="1" ht="31.5" x14ac:dyDescent="0.25">
      <c r="A324" s="5"/>
      <c r="B324" s="22" t="s">
        <v>155</v>
      </c>
      <c r="C324" s="28" t="s">
        <v>471</v>
      </c>
      <c r="D324" s="27">
        <v>600</v>
      </c>
      <c r="E324" s="24">
        <v>695035</v>
      </c>
      <c r="F324" s="24">
        <v>623106</v>
      </c>
      <c r="G324" s="24">
        <v>318841.39</v>
      </c>
      <c r="H324" s="23">
        <f t="shared" si="11"/>
        <v>45.874148783874197</v>
      </c>
      <c r="I324" s="23">
        <f t="shared" si="12"/>
        <v>51.169687019544028</v>
      </c>
    </row>
    <row r="325" spans="1:9" s="4" customFormat="1" x14ac:dyDescent="0.25">
      <c r="A325" s="5"/>
      <c r="B325" s="22" t="s">
        <v>156</v>
      </c>
      <c r="C325" s="28" t="s">
        <v>471</v>
      </c>
      <c r="D325" s="27">
        <v>610</v>
      </c>
      <c r="E325" s="24">
        <v>507435</v>
      </c>
      <c r="F325" s="24">
        <v>396306</v>
      </c>
      <c r="G325" s="24">
        <v>204164</v>
      </c>
      <c r="H325" s="23">
        <f t="shared" si="11"/>
        <v>40.23451279474218</v>
      </c>
      <c r="I325" s="23">
        <f t="shared" si="12"/>
        <v>51.516757253233614</v>
      </c>
    </row>
    <row r="326" spans="1:9" s="4" customFormat="1" x14ac:dyDescent="0.25">
      <c r="A326" s="5"/>
      <c r="B326" s="22" t="s">
        <v>158</v>
      </c>
      <c r="C326" s="28" t="s">
        <v>471</v>
      </c>
      <c r="D326" s="27">
        <v>620</v>
      </c>
      <c r="E326" s="24">
        <v>187600</v>
      </c>
      <c r="F326" s="24">
        <v>226800</v>
      </c>
      <c r="G326" s="24">
        <v>114677.39</v>
      </c>
      <c r="H326" s="23">
        <f t="shared" si="11"/>
        <v>61.128672707889123</v>
      </c>
      <c r="I326" s="23">
        <f t="shared" si="12"/>
        <v>50.563223104056433</v>
      </c>
    </row>
    <row r="327" spans="1:9" s="4" customFormat="1" ht="31.5" x14ac:dyDescent="0.25">
      <c r="A327" s="5"/>
      <c r="B327" s="26" t="s">
        <v>283</v>
      </c>
      <c r="C327" s="28" t="s">
        <v>472</v>
      </c>
      <c r="D327" s="21"/>
      <c r="E327" s="24">
        <v>6347500</v>
      </c>
      <c r="F327" s="24">
        <v>6347500</v>
      </c>
      <c r="G327" s="24">
        <v>3658601.23</v>
      </c>
      <c r="H327" s="23">
        <f t="shared" si="11"/>
        <v>57.638459708546677</v>
      </c>
      <c r="I327" s="23">
        <f t="shared" si="12"/>
        <v>57.638459708546677</v>
      </c>
    </row>
    <row r="328" spans="1:9" s="4" customFormat="1" ht="31.5" x14ac:dyDescent="0.25">
      <c r="A328" s="5"/>
      <c r="B328" s="26" t="s">
        <v>314</v>
      </c>
      <c r="C328" s="28" t="s">
        <v>473</v>
      </c>
      <c r="D328" s="21"/>
      <c r="E328" s="24">
        <v>6347500</v>
      </c>
      <c r="F328" s="24">
        <v>6347500</v>
      </c>
      <c r="G328" s="24">
        <v>3658601.23</v>
      </c>
      <c r="H328" s="23">
        <f t="shared" si="11"/>
        <v>57.638459708546677</v>
      </c>
      <c r="I328" s="23">
        <f t="shared" si="12"/>
        <v>57.638459708546677</v>
      </c>
    </row>
    <row r="329" spans="1:9" s="4" customFormat="1" x14ac:dyDescent="0.25">
      <c r="A329" s="5"/>
      <c r="B329" s="26" t="s">
        <v>315</v>
      </c>
      <c r="C329" s="28" t="s">
        <v>474</v>
      </c>
      <c r="D329" s="21"/>
      <c r="E329" s="24">
        <v>3983000</v>
      </c>
      <c r="F329" s="24">
        <v>3983000</v>
      </c>
      <c r="G329" s="24">
        <v>2918129.56</v>
      </c>
      <c r="H329" s="23">
        <f t="shared" si="11"/>
        <v>73.264613607833297</v>
      </c>
      <c r="I329" s="23">
        <f t="shared" si="12"/>
        <v>73.264613607833297</v>
      </c>
    </row>
    <row r="330" spans="1:9" s="4" customFormat="1" ht="47.25" x14ac:dyDescent="0.25">
      <c r="A330" s="5"/>
      <c r="B330" s="22" t="s">
        <v>145</v>
      </c>
      <c r="C330" s="28" t="s">
        <v>474</v>
      </c>
      <c r="D330" s="27">
        <v>100</v>
      </c>
      <c r="E330" s="24">
        <v>3983000</v>
      </c>
      <c r="F330" s="24">
        <v>3983000</v>
      </c>
      <c r="G330" s="24">
        <v>2918129.56</v>
      </c>
      <c r="H330" s="23">
        <f t="shared" si="11"/>
        <v>73.264613607833297</v>
      </c>
      <c r="I330" s="23">
        <f t="shared" si="12"/>
        <v>73.264613607833297</v>
      </c>
    </row>
    <row r="331" spans="1:9" s="4" customFormat="1" x14ac:dyDescent="0.25">
      <c r="A331" s="5"/>
      <c r="B331" s="22" t="s">
        <v>146</v>
      </c>
      <c r="C331" s="28" t="s">
        <v>474</v>
      </c>
      <c r="D331" s="27">
        <v>120</v>
      </c>
      <c r="E331" s="24">
        <v>3983000</v>
      </c>
      <c r="F331" s="24">
        <v>3983000</v>
      </c>
      <c r="G331" s="24">
        <v>2918129.56</v>
      </c>
      <c r="H331" s="23">
        <f t="shared" si="11"/>
        <v>73.264613607833297</v>
      </c>
      <c r="I331" s="23">
        <f t="shared" si="12"/>
        <v>73.264613607833297</v>
      </c>
    </row>
    <row r="332" spans="1:9" s="4" customFormat="1" ht="31.5" x14ac:dyDescent="0.25">
      <c r="A332" s="5"/>
      <c r="B332" s="26" t="s">
        <v>316</v>
      </c>
      <c r="C332" s="28" t="s">
        <v>475</v>
      </c>
      <c r="D332" s="21"/>
      <c r="E332" s="24">
        <v>1900600</v>
      </c>
      <c r="F332" s="24">
        <v>1900600</v>
      </c>
      <c r="G332" s="24">
        <v>486809.67</v>
      </c>
      <c r="H332" s="23">
        <f t="shared" si="11"/>
        <v>25.61347311375355</v>
      </c>
      <c r="I332" s="23">
        <f t="shared" si="12"/>
        <v>25.61347311375355</v>
      </c>
    </row>
    <row r="333" spans="1:9" s="4" customFormat="1" ht="47.25" x14ac:dyDescent="0.25">
      <c r="A333" s="5"/>
      <c r="B333" s="22" t="s">
        <v>145</v>
      </c>
      <c r="C333" s="28" t="s">
        <v>475</v>
      </c>
      <c r="D333" s="27">
        <v>100</v>
      </c>
      <c r="E333" s="24">
        <v>1815900</v>
      </c>
      <c r="F333" s="24">
        <v>1775900</v>
      </c>
      <c r="G333" s="24">
        <v>468784.67</v>
      </c>
      <c r="H333" s="23">
        <f t="shared" si="11"/>
        <v>25.815555371991849</v>
      </c>
      <c r="I333" s="23">
        <f t="shared" si="12"/>
        <v>26.397019539388477</v>
      </c>
    </row>
    <row r="334" spans="1:9" s="4" customFormat="1" x14ac:dyDescent="0.25">
      <c r="A334" s="5"/>
      <c r="B334" s="22" t="s">
        <v>146</v>
      </c>
      <c r="C334" s="28" t="s">
        <v>475</v>
      </c>
      <c r="D334" s="27">
        <v>120</v>
      </c>
      <c r="E334" s="24">
        <v>1815900</v>
      </c>
      <c r="F334" s="24">
        <v>1775900</v>
      </c>
      <c r="G334" s="24">
        <v>468784.67</v>
      </c>
      <c r="H334" s="23">
        <f t="shared" si="11"/>
        <v>25.815555371991849</v>
      </c>
      <c r="I334" s="23">
        <f t="shared" si="12"/>
        <v>26.397019539388477</v>
      </c>
    </row>
    <row r="335" spans="1:9" s="4" customFormat="1" x14ac:dyDescent="0.25">
      <c r="A335" s="5"/>
      <c r="B335" s="22" t="s">
        <v>192</v>
      </c>
      <c r="C335" s="28" t="s">
        <v>475</v>
      </c>
      <c r="D335" s="27">
        <v>200</v>
      </c>
      <c r="E335" s="24">
        <v>84700</v>
      </c>
      <c r="F335" s="24">
        <v>124700</v>
      </c>
      <c r="G335" s="24">
        <v>18025</v>
      </c>
      <c r="H335" s="23">
        <f t="shared" si="11"/>
        <v>21.280991735537192</v>
      </c>
      <c r="I335" s="23">
        <f t="shared" si="12"/>
        <v>14.454691259021651</v>
      </c>
    </row>
    <row r="336" spans="1:9" s="4" customFormat="1" x14ac:dyDescent="0.25">
      <c r="A336" s="5"/>
      <c r="B336" s="22" t="s">
        <v>147</v>
      </c>
      <c r="C336" s="28" t="s">
        <v>475</v>
      </c>
      <c r="D336" s="27">
        <v>240</v>
      </c>
      <c r="E336" s="24">
        <v>84700</v>
      </c>
      <c r="F336" s="24">
        <v>124700</v>
      </c>
      <c r="G336" s="24">
        <v>18025</v>
      </c>
      <c r="H336" s="23">
        <f t="shared" si="11"/>
        <v>21.280991735537192</v>
      </c>
      <c r="I336" s="23">
        <f t="shared" si="12"/>
        <v>14.454691259021651</v>
      </c>
    </row>
    <row r="337" spans="1:9" s="4" customFormat="1" x14ac:dyDescent="0.25">
      <c r="A337" s="5"/>
      <c r="B337" s="26" t="s">
        <v>166</v>
      </c>
      <c r="C337" s="28" t="s">
        <v>476</v>
      </c>
      <c r="D337" s="21"/>
      <c r="E337" s="24">
        <v>463900</v>
      </c>
      <c r="F337" s="24">
        <v>463900</v>
      </c>
      <c r="G337" s="24">
        <v>253662</v>
      </c>
      <c r="H337" s="23">
        <f t="shared" si="11"/>
        <v>54.680319034274625</v>
      </c>
      <c r="I337" s="23">
        <f t="shared" si="12"/>
        <v>54.680319034274625</v>
      </c>
    </row>
    <row r="338" spans="1:9" s="4" customFormat="1" x14ac:dyDescent="0.25">
      <c r="A338" s="5"/>
      <c r="B338" s="22" t="s">
        <v>192</v>
      </c>
      <c r="C338" s="28" t="s">
        <v>476</v>
      </c>
      <c r="D338" s="27">
        <v>200</v>
      </c>
      <c r="E338" s="24">
        <v>186400</v>
      </c>
      <c r="F338" s="24">
        <v>101400</v>
      </c>
      <c r="G338" s="24">
        <v>79662</v>
      </c>
      <c r="H338" s="23">
        <f t="shared" si="11"/>
        <v>42.737124463519315</v>
      </c>
      <c r="I338" s="23">
        <f t="shared" si="12"/>
        <v>78.562130177514788</v>
      </c>
    </row>
    <row r="339" spans="1:9" s="4" customFormat="1" x14ac:dyDescent="0.25">
      <c r="A339" s="5"/>
      <c r="B339" s="22" t="s">
        <v>147</v>
      </c>
      <c r="C339" s="28" t="s">
        <v>476</v>
      </c>
      <c r="D339" s="27">
        <v>240</v>
      </c>
      <c r="E339" s="24">
        <v>186400</v>
      </c>
      <c r="F339" s="24">
        <v>101400</v>
      </c>
      <c r="G339" s="24">
        <v>79662</v>
      </c>
      <c r="H339" s="23">
        <f t="shared" si="11"/>
        <v>42.737124463519315</v>
      </c>
      <c r="I339" s="23">
        <f t="shared" si="12"/>
        <v>78.562130177514788</v>
      </c>
    </row>
    <row r="340" spans="1:9" s="4" customFormat="1" ht="31.5" x14ac:dyDescent="0.25">
      <c r="A340" s="5"/>
      <c r="B340" s="22" t="s">
        <v>155</v>
      </c>
      <c r="C340" s="28" t="s">
        <v>476</v>
      </c>
      <c r="D340" s="27">
        <v>600</v>
      </c>
      <c r="E340" s="24">
        <v>277500</v>
      </c>
      <c r="F340" s="24">
        <v>277500</v>
      </c>
      <c r="G340" s="24">
        <v>114000</v>
      </c>
      <c r="H340" s="23">
        <f t="shared" si="11"/>
        <v>41.081081081081081</v>
      </c>
      <c r="I340" s="23">
        <f t="shared" si="12"/>
        <v>41.081081081081081</v>
      </c>
    </row>
    <row r="341" spans="1:9" s="4" customFormat="1" x14ac:dyDescent="0.25">
      <c r="A341" s="5"/>
      <c r="B341" s="22" t="s">
        <v>156</v>
      </c>
      <c r="C341" s="28" t="s">
        <v>476</v>
      </c>
      <c r="D341" s="27">
        <v>610</v>
      </c>
      <c r="E341" s="24">
        <v>75000</v>
      </c>
      <c r="F341" s="24">
        <v>75000</v>
      </c>
      <c r="G341" s="24">
        <v>32500</v>
      </c>
      <c r="H341" s="23">
        <f t="shared" si="11"/>
        <v>43.333333333333336</v>
      </c>
      <c r="I341" s="23">
        <f t="shared" si="12"/>
        <v>43.333333333333336</v>
      </c>
    </row>
    <row r="342" spans="1:9" s="4" customFormat="1" x14ac:dyDescent="0.25">
      <c r="A342" s="5"/>
      <c r="B342" s="22" t="s">
        <v>158</v>
      </c>
      <c r="C342" s="28" t="s">
        <v>476</v>
      </c>
      <c r="D342" s="27">
        <v>620</v>
      </c>
      <c r="E342" s="24">
        <v>202500</v>
      </c>
      <c r="F342" s="24">
        <v>202500</v>
      </c>
      <c r="G342" s="24">
        <v>81500</v>
      </c>
      <c r="H342" s="23">
        <f t="shared" si="11"/>
        <v>40.246913580246911</v>
      </c>
      <c r="I342" s="23">
        <f t="shared" si="12"/>
        <v>40.246913580246911</v>
      </c>
    </row>
    <row r="343" spans="1:9" s="4" customFormat="1" x14ac:dyDescent="0.25">
      <c r="A343" s="5"/>
      <c r="B343" s="22" t="s">
        <v>142</v>
      </c>
      <c r="C343" s="28" t="s">
        <v>476</v>
      </c>
      <c r="D343" s="27">
        <v>800</v>
      </c>
      <c r="E343" s="24"/>
      <c r="F343" s="24">
        <v>85000</v>
      </c>
      <c r="G343" s="24">
        <v>60000</v>
      </c>
      <c r="H343" s="23" t="e">
        <f t="shared" si="11"/>
        <v>#DIV/0!</v>
      </c>
      <c r="I343" s="23">
        <f t="shared" si="12"/>
        <v>70.588235294117652</v>
      </c>
    </row>
    <row r="344" spans="1:9" s="4" customFormat="1" x14ac:dyDescent="0.25">
      <c r="A344" s="5"/>
      <c r="B344" s="22" t="s">
        <v>477</v>
      </c>
      <c r="C344" s="28" t="s">
        <v>476</v>
      </c>
      <c r="D344" s="27">
        <v>880</v>
      </c>
      <c r="E344" s="24"/>
      <c r="F344" s="24">
        <v>85000</v>
      </c>
      <c r="G344" s="24">
        <v>60000</v>
      </c>
      <c r="H344" s="23" t="e">
        <f t="shared" si="11"/>
        <v>#DIV/0!</v>
      </c>
      <c r="I344" s="23">
        <f t="shared" si="12"/>
        <v>70.588235294117652</v>
      </c>
    </row>
    <row r="345" spans="1:9" s="4" customFormat="1" ht="47.25" x14ac:dyDescent="0.25">
      <c r="A345" s="5"/>
      <c r="B345" s="26" t="s">
        <v>317</v>
      </c>
      <c r="C345" s="28" t="s">
        <v>478</v>
      </c>
      <c r="D345" s="21"/>
      <c r="E345" s="24">
        <v>25685000</v>
      </c>
      <c r="F345" s="24">
        <v>25685000</v>
      </c>
      <c r="G345" s="24">
        <v>17651469.109999999</v>
      </c>
      <c r="H345" s="23">
        <f t="shared" si="11"/>
        <v>68.722869807280503</v>
      </c>
      <c r="I345" s="23">
        <f t="shared" si="12"/>
        <v>68.722869807280503</v>
      </c>
    </row>
    <row r="346" spans="1:9" s="4" customFormat="1" x14ac:dyDescent="0.25">
      <c r="A346" s="5"/>
      <c r="B346" s="26" t="s">
        <v>318</v>
      </c>
      <c r="C346" s="28" t="s">
        <v>479</v>
      </c>
      <c r="D346" s="21"/>
      <c r="E346" s="24">
        <v>22822000</v>
      </c>
      <c r="F346" s="24">
        <v>22822000</v>
      </c>
      <c r="G346" s="24">
        <v>15749178</v>
      </c>
      <c r="H346" s="23">
        <f t="shared" si="11"/>
        <v>69.008754710367199</v>
      </c>
      <c r="I346" s="23">
        <f t="shared" si="12"/>
        <v>69.008754710367199</v>
      </c>
    </row>
    <row r="347" spans="1:9" s="4" customFormat="1" x14ac:dyDescent="0.25">
      <c r="A347" s="5"/>
      <c r="B347" s="26" t="s">
        <v>319</v>
      </c>
      <c r="C347" s="28" t="s">
        <v>480</v>
      </c>
      <c r="D347" s="21"/>
      <c r="E347" s="24">
        <v>22822000</v>
      </c>
      <c r="F347" s="24">
        <v>22822000</v>
      </c>
      <c r="G347" s="24">
        <v>15749178</v>
      </c>
      <c r="H347" s="23">
        <f t="shared" si="11"/>
        <v>69.008754710367199</v>
      </c>
      <c r="I347" s="23">
        <f t="shared" si="12"/>
        <v>69.008754710367199</v>
      </c>
    </row>
    <row r="348" spans="1:9" s="4" customFormat="1" x14ac:dyDescent="0.25">
      <c r="A348" s="5"/>
      <c r="B348" s="26" t="s">
        <v>320</v>
      </c>
      <c r="C348" s="28" t="s">
        <v>481</v>
      </c>
      <c r="D348" s="21"/>
      <c r="E348" s="24">
        <v>22822000</v>
      </c>
      <c r="F348" s="24">
        <v>22822000</v>
      </c>
      <c r="G348" s="24">
        <v>15749178</v>
      </c>
      <c r="H348" s="23">
        <f t="shared" si="11"/>
        <v>69.008754710367199</v>
      </c>
      <c r="I348" s="23">
        <f t="shared" si="12"/>
        <v>69.008754710367199</v>
      </c>
    </row>
    <row r="349" spans="1:9" s="4" customFormat="1" x14ac:dyDescent="0.25">
      <c r="A349" s="5"/>
      <c r="B349" s="22" t="s">
        <v>142</v>
      </c>
      <c r="C349" s="28" t="s">
        <v>481</v>
      </c>
      <c r="D349" s="27">
        <v>800</v>
      </c>
      <c r="E349" s="24">
        <v>22822000</v>
      </c>
      <c r="F349" s="24">
        <v>22822000</v>
      </c>
      <c r="G349" s="24">
        <v>15749178</v>
      </c>
      <c r="H349" s="23">
        <f t="shared" si="11"/>
        <v>69.008754710367199</v>
      </c>
      <c r="I349" s="23">
        <f t="shared" si="12"/>
        <v>69.008754710367199</v>
      </c>
    </row>
    <row r="350" spans="1:9" s="4" customFormat="1" ht="31.5" x14ac:dyDescent="0.25">
      <c r="A350" s="5"/>
      <c r="B350" s="22" t="s">
        <v>210</v>
      </c>
      <c r="C350" s="28" t="s">
        <v>481</v>
      </c>
      <c r="D350" s="27">
        <v>810</v>
      </c>
      <c r="E350" s="24">
        <v>22822000</v>
      </c>
      <c r="F350" s="24">
        <v>22822000</v>
      </c>
      <c r="G350" s="24">
        <v>15749178</v>
      </c>
      <c r="H350" s="23">
        <f t="shared" si="11"/>
        <v>69.008754710367199</v>
      </c>
      <c r="I350" s="23">
        <f t="shared" si="12"/>
        <v>69.008754710367199</v>
      </c>
    </row>
    <row r="351" spans="1:9" s="4" customFormat="1" x14ac:dyDescent="0.25">
      <c r="A351" s="5"/>
      <c r="B351" s="26" t="s">
        <v>321</v>
      </c>
      <c r="C351" s="28" t="s">
        <v>482</v>
      </c>
      <c r="D351" s="21"/>
      <c r="E351" s="24">
        <v>1500000</v>
      </c>
      <c r="F351" s="24">
        <v>1500000</v>
      </c>
      <c r="G351" s="24">
        <v>1500000</v>
      </c>
      <c r="H351" s="23">
        <f t="shared" si="11"/>
        <v>100</v>
      </c>
      <c r="I351" s="23">
        <f t="shared" si="12"/>
        <v>100</v>
      </c>
    </row>
    <row r="352" spans="1:9" s="4" customFormat="1" x14ac:dyDescent="0.25">
      <c r="A352" s="5"/>
      <c r="B352" s="26" t="s">
        <v>322</v>
      </c>
      <c r="C352" s="28" t="s">
        <v>483</v>
      </c>
      <c r="D352" s="21"/>
      <c r="E352" s="24">
        <v>1500000</v>
      </c>
      <c r="F352" s="24">
        <v>1500000</v>
      </c>
      <c r="G352" s="24">
        <v>1500000</v>
      </c>
      <c r="H352" s="23">
        <f t="shared" si="11"/>
        <v>100</v>
      </c>
      <c r="I352" s="23">
        <f t="shared" si="12"/>
        <v>100</v>
      </c>
    </row>
    <row r="353" spans="1:9" s="4" customFormat="1" x14ac:dyDescent="0.25">
      <c r="A353" s="5"/>
      <c r="B353" s="26" t="s">
        <v>323</v>
      </c>
      <c r="C353" s="28" t="s">
        <v>484</v>
      </c>
      <c r="D353" s="21"/>
      <c r="E353" s="24">
        <v>1500000</v>
      </c>
      <c r="F353" s="24">
        <v>1500000</v>
      </c>
      <c r="G353" s="24">
        <v>1500000</v>
      </c>
      <c r="H353" s="23">
        <f t="shared" si="11"/>
        <v>100</v>
      </c>
      <c r="I353" s="23">
        <f t="shared" si="12"/>
        <v>100</v>
      </c>
    </row>
    <row r="354" spans="1:9" s="4" customFormat="1" x14ac:dyDescent="0.25">
      <c r="A354" s="5"/>
      <c r="B354" s="22" t="s">
        <v>142</v>
      </c>
      <c r="C354" s="28" t="s">
        <v>484</v>
      </c>
      <c r="D354" s="27">
        <v>800</v>
      </c>
      <c r="E354" s="24">
        <v>1500000</v>
      </c>
      <c r="F354" s="24">
        <v>1500000</v>
      </c>
      <c r="G354" s="24">
        <v>1500000</v>
      </c>
      <c r="H354" s="23">
        <f t="shared" si="11"/>
        <v>100</v>
      </c>
      <c r="I354" s="23">
        <f t="shared" si="12"/>
        <v>100</v>
      </c>
    </row>
    <row r="355" spans="1:9" s="4" customFormat="1" ht="31.5" x14ac:dyDescent="0.25">
      <c r="A355" s="5"/>
      <c r="B355" s="22" t="s">
        <v>210</v>
      </c>
      <c r="C355" s="28" t="s">
        <v>484</v>
      </c>
      <c r="D355" s="27">
        <v>810</v>
      </c>
      <c r="E355" s="24">
        <v>1500000</v>
      </c>
      <c r="F355" s="24">
        <v>1500000</v>
      </c>
      <c r="G355" s="24">
        <v>1500000</v>
      </c>
      <c r="H355" s="23">
        <f t="shared" si="11"/>
        <v>100</v>
      </c>
      <c r="I355" s="23">
        <f t="shared" si="12"/>
        <v>100</v>
      </c>
    </row>
    <row r="356" spans="1:9" s="4" customFormat="1" ht="31.5" x14ac:dyDescent="0.25">
      <c r="A356" s="5"/>
      <c r="B356" s="26" t="s">
        <v>294</v>
      </c>
      <c r="C356" s="28" t="s">
        <v>485</v>
      </c>
      <c r="D356" s="21"/>
      <c r="E356" s="24">
        <v>1086000</v>
      </c>
      <c r="F356" s="24">
        <v>1086000</v>
      </c>
      <c r="G356" s="24">
        <v>398541.11</v>
      </c>
      <c r="H356" s="23">
        <f t="shared" ref="H356:H419" si="13">G356/E356*100</f>
        <v>36.698076427255984</v>
      </c>
      <c r="I356" s="23">
        <f t="shared" ref="I356:I419" si="14">G356/F356*100</f>
        <v>36.698076427255984</v>
      </c>
    </row>
    <row r="357" spans="1:9" s="4" customFormat="1" ht="31.5" x14ac:dyDescent="0.25">
      <c r="A357" s="5"/>
      <c r="B357" s="26" t="s">
        <v>295</v>
      </c>
      <c r="C357" s="28" t="s">
        <v>486</v>
      </c>
      <c r="D357" s="21"/>
      <c r="E357" s="24">
        <v>1086000</v>
      </c>
      <c r="F357" s="24">
        <v>1086000</v>
      </c>
      <c r="G357" s="24">
        <v>398541.11</v>
      </c>
      <c r="H357" s="23">
        <f t="shared" si="13"/>
        <v>36.698076427255984</v>
      </c>
      <c r="I357" s="23">
        <f t="shared" si="14"/>
        <v>36.698076427255984</v>
      </c>
    </row>
    <row r="358" spans="1:9" s="4" customFormat="1" ht="31.5" x14ac:dyDescent="0.25">
      <c r="A358" s="5"/>
      <c r="B358" s="26" t="s">
        <v>324</v>
      </c>
      <c r="C358" s="28" t="s">
        <v>487</v>
      </c>
      <c r="D358" s="21"/>
      <c r="E358" s="24">
        <v>286000</v>
      </c>
      <c r="F358" s="24">
        <v>286000</v>
      </c>
      <c r="G358" s="24">
        <v>286000</v>
      </c>
      <c r="H358" s="23">
        <f t="shared" si="13"/>
        <v>100</v>
      </c>
      <c r="I358" s="23">
        <f t="shared" si="14"/>
        <v>100</v>
      </c>
    </row>
    <row r="359" spans="1:9" s="4" customFormat="1" x14ac:dyDescent="0.25">
      <c r="A359" s="5"/>
      <c r="B359" s="22" t="s">
        <v>192</v>
      </c>
      <c r="C359" s="28" t="s">
        <v>487</v>
      </c>
      <c r="D359" s="27">
        <v>200</v>
      </c>
      <c r="E359" s="24">
        <v>286000</v>
      </c>
      <c r="F359" s="24">
        <v>286000</v>
      </c>
      <c r="G359" s="24">
        <v>286000</v>
      </c>
      <c r="H359" s="23">
        <f t="shared" si="13"/>
        <v>100</v>
      </c>
      <c r="I359" s="23">
        <f t="shared" si="14"/>
        <v>100</v>
      </c>
    </row>
    <row r="360" spans="1:9" s="4" customFormat="1" x14ac:dyDescent="0.25">
      <c r="A360" s="5"/>
      <c r="B360" s="22" t="s">
        <v>147</v>
      </c>
      <c r="C360" s="28" t="s">
        <v>487</v>
      </c>
      <c r="D360" s="27">
        <v>240</v>
      </c>
      <c r="E360" s="24">
        <v>286000</v>
      </c>
      <c r="F360" s="24">
        <v>286000</v>
      </c>
      <c r="G360" s="24">
        <v>286000</v>
      </c>
      <c r="H360" s="23">
        <f t="shared" si="13"/>
        <v>100</v>
      </c>
      <c r="I360" s="23">
        <f t="shared" si="14"/>
        <v>100</v>
      </c>
    </row>
    <row r="361" spans="1:9" s="4" customFormat="1" ht="31.5" x14ac:dyDescent="0.25">
      <c r="A361" s="5"/>
      <c r="B361" s="26" t="s">
        <v>325</v>
      </c>
      <c r="C361" s="28" t="s">
        <v>296</v>
      </c>
      <c r="D361" s="21"/>
      <c r="E361" s="24">
        <v>800000</v>
      </c>
      <c r="F361" s="24">
        <v>800000</v>
      </c>
      <c r="G361" s="24">
        <v>112541.11</v>
      </c>
      <c r="H361" s="23">
        <f t="shared" si="13"/>
        <v>14.06763875</v>
      </c>
      <c r="I361" s="23">
        <f t="shared" si="14"/>
        <v>14.06763875</v>
      </c>
    </row>
    <row r="362" spans="1:9" s="4" customFormat="1" x14ac:dyDescent="0.25">
      <c r="A362" s="5"/>
      <c r="B362" s="22" t="s">
        <v>192</v>
      </c>
      <c r="C362" s="28" t="s">
        <v>296</v>
      </c>
      <c r="D362" s="27">
        <v>200</v>
      </c>
      <c r="E362" s="24">
        <v>800000</v>
      </c>
      <c r="F362" s="24">
        <v>800000</v>
      </c>
      <c r="G362" s="24">
        <v>112541.11</v>
      </c>
      <c r="H362" s="23">
        <f t="shared" si="13"/>
        <v>14.06763875</v>
      </c>
      <c r="I362" s="23">
        <f t="shared" si="14"/>
        <v>14.06763875</v>
      </c>
    </row>
    <row r="363" spans="1:9" s="4" customFormat="1" x14ac:dyDescent="0.25">
      <c r="A363" s="5"/>
      <c r="B363" s="22" t="s">
        <v>147</v>
      </c>
      <c r="C363" s="28" t="s">
        <v>296</v>
      </c>
      <c r="D363" s="27">
        <v>240</v>
      </c>
      <c r="E363" s="24">
        <v>800000</v>
      </c>
      <c r="F363" s="24">
        <v>800000</v>
      </c>
      <c r="G363" s="24">
        <v>112541.11</v>
      </c>
      <c r="H363" s="23">
        <f t="shared" si="13"/>
        <v>14.06763875</v>
      </c>
      <c r="I363" s="23">
        <f t="shared" si="14"/>
        <v>14.06763875</v>
      </c>
    </row>
    <row r="364" spans="1:9" s="4" customFormat="1" x14ac:dyDescent="0.25">
      <c r="A364" s="5"/>
      <c r="B364" s="26" t="s">
        <v>326</v>
      </c>
      <c r="C364" s="28" t="s">
        <v>488</v>
      </c>
      <c r="D364" s="21"/>
      <c r="E364" s="24">
        <v>154000</v>
      </c>
      <c r="F364" s="24">
        <v>154000</v>
      </c>
      <c r="G364" s="24">
        <v>3750</v>
      </c>
      <c r="H364" s="23">
        <f t="shared" si="13"/>
        <v>2.4350649350649354</v>
      </c>
      <c r="I364" s="23">
        <f t="shared" si="14"/>
        <v>2.4350649350649354</v>
      </c>
    </row>
    <row r="365" spans="1:9" s="4" customFormat="1" ht="31.5" x14ac:dyDescent="0.25">
      <c r="A365" s="5"/>
      <c r="B365" s="26" t="s">
        <v>327</v>
      </c>
      <c r="C365" s="28" t="s">
        <v>489</v>
      </c>
      <c r="D365" s="21"/>
      <c r="E365" s="24">
        <v>154000</v>
      </c>
      <c r="F365" s="24">
        <v>154000</v>
      </c>
      <c r="G365" s="24">
        <v>3750</v>
      </c>
      <c r="H365" s="23">
        <f t="shared" si="13"/>
        <v>2.4350649350649354</v>
      </c>
      <c r="I365" s="23">
        <f t="shared" si="14"/>
        <v>2.4350649350649354</v>
      </c>
    </row>
    <row r="366" spans="1:9" s="4" customFormat="1" x14ac:dyDescent="0.25">
      <c r="A366" s="5"/>
      <c r="B366" s="26" t="s">
        <v>166</v>
      </c>
      <c r="C366" s="28" t="s">
        <v>490</v>
      </c>
      <c r="D366" s="21"/>
      <c r="E366" s="24">
        <v>154000</v>
      </c>
      <c r="F366" s="24">
        <v>154000</v>
      </c>
      <c r="G366" s="24">
        <v>3750</v>
      </c>
      <c r="H366" s="23">
        <f t="shared" si="13"/>
        <v>2.4350649350649354</v>
      </c>
      <c r="I366" s="23">
        <f t="shared" si="14"/>
        <v>2.4350649350649354</v>
      </c>
    </row>
    <row r="367" spans="1:9" s="4" customFormat="1" x14ac:dyDescent="0.25">
      <c r="A367" s="5"/>
      <c r="B367" s="22" t="s">
        <v>192</v>
      </c>
      <c r="C367" s="28" t="s">
        <v>490</v>
      </c>
      <c r="D367" s="27">
        <v>200</v>
      </c>
      <c r="E367" s="24">
        <v>154000</v>
      </c>
      <c r="F367" s="24">
        <v>154000</v>
      </c>
      <c r="G367" s="24">
        <v>3750</v>
      </c>
      <c r="H367" s="23">
        <f t="shared" si="13"/>
        <v>2.4350649350649354</v>
      </c>
      <c r="I367" s="23">
        <f t="shared" si="14"/>
        <v>2.4350649350649354</v>
      </c>
    </row>
    <row r="368" spans="1:9" s="4" customFormat="1" x14ac:dyDescent="0.25">
      <c r="A368" s="5"/>
      <c r="B368" s="22" t="s">
        <v>147</v>
      </c>
      <c r="C368" s="28" t="s">
        <v>490</v>
      </c>
      <c r="D368" s="27">
        <v>240</v>
      </c>
      <c r="E368" s="24">
        <v>154000</v>
      </c>
      <c r="F368" s="24">
        <v>154000</v>
      </c>
      <c r="G368" s="24">
        <v>3750</v>
      </c>
      <c r="H368" s="23">
        <f t="shared" si="13"/>
        <v>2.4350649350649354</v>
      </c>
      <c r="I368" s="23">
        <f t="shared" si="14"/>
        <v>2.4350649350649354</v>
      </c>
    </row>
    <row r="369" spans="1:9" s="4" customFormat="1" x14ac:dyDescent="0.25">
      <c r="A369" s="5"/>
      <c r="B369" s="26" t="s">
        <v>232</v>
      </c>
      <c r="C369" s="28" t="s">
        <v>491</v>
      </c>
      <c r="D369" s="21"/>
      <c r="E369" s="24">
        <v>123000</v>
      </c>
      <c r="F369" s="24">
        <v>123000</v>
      </c>
      <c r="G369" s="24">
        <v>0</v>
      </c>
      <c r="H369" s="23">
        <f t="shared" si="13"/>
        <v>0</v>
      </c>
      <c r="I369" s="23">
        <f t="shared" si="14"/>
        <v>0</v>
      </c>
    </row>
    <row r="370" spans="1:9" s="4" customFormat="1" x14ac:dyDescent="0.25">
      <c r="A370" s="5"/>
      <c r="B370" s="26" t="s">
        <v>233</v>
      </c>
      <c r="C370" s="28" t="s">
        <v>492</v>
      </c>
      <c r="D370" s="21"/>
      <c r="E370" s="24">
        <v>123000</v>
      </c>
      <c r="F370" s="24">
        <v>123000</v>
      </c>
      <c r="G370" s="24">
        <v>0</v>
      </c>
      <c r="H370" s="23">
        <f t="shared" si="13"/>
        <v>0</v>
      </c>
      <c r="I370" s="23">
        <f t="shared" si="14"/>
        <v>0</v>
      </c>
    </row>
    <row r="371" spans="1:9" s="4" customFormat="1" ht="31.5" x14ac:dyDescent="0.25">
      <c r="A371" s="5"/>
      <c r="B371" s="26" t="s">
        <v>234</v>
      </c>
      <c r="C371" s="28" t="s">
        <v>493</v>
      </c>
      <c r="D371" s="21"/>
      <c r="E371" s="24">
        <v>123000</v>
      </c>
      <c r="F371" s="24">
        <v>123000</v>
      </c>
      <c r="G371" s="24">
        <v>0</v>
      </c>
      <c r="H371" s="23">
        <f t="shared" si="13"/>
        <v>0</v>
      </c>
      <c r="I371" s="23">
        <f t="shared" si="14"/>
        <v>0</v>
      </c>
    </row>
    <row r="372" spans="1:9" s="4" customFormat="1" x14ac:dyDescent="0.25">
      <c r="A372" s="5"/>
      <c r="B372" s="22" t="s">
        <v>192</v>
      </c>
      <c r="C372" s="28" t="s">
        <v>493</v>
      </c>
      <c r="D372" s="27">
        <v>200</v>
      </c>
      <c r="E372" s="24">
        <v>123000</v>
      </c>
      <c r="F372" s="24">
        <v>123000</v>
      </c>
      <c r="G372" s="24">
        <v>0</v>
      </c>
      <c r="H372" s="23">
        <f t="shared" si="13"/>
        <v>0</v>
      </c>
      <c r="I372" s="23">
        <f t="shared" si="14"/>
        <v>0</v>
      </c>
    </row>
    <row r="373" spans="1:9" s="4" customFormat="1" x14ac:dyDescent="0.25">
      <c r="A373" s="5"/>
      <c r="B373" s="22" t="s">
        <v>147</v>
      </c>
      <c r="C373" s="28" t="s">
        <v>493</v>
      </c>
      <c r="D373" s="27">
        <v>240</v>
      </c>
      <c r="E373" s="24">
        <v>123000</v>
      </c>
      <c r="F373" s="24">
        <v>123000</v>
      </c>
      <c r="G373" s="24">
        <v>0</v>
      </c>
      <c r="H373" s="23">
        <f t="shared" si="13"/>
        <v>0</v>
      </c>
      <c r="I373" s="23">
        <f t="shared" si="14"/>
        <v>0</v>
      </c>
    </row>
    <row r="374" spans="1:9" s="4" customFormat="1" ht="31.5" x14ac:dyDescent="0.25">
      <c r="A374" s="5"/>
      <c r="B374" s="26" t="s">
        <v>328</v>
      </c>
      <c r="C374" s="28" t="s">
        <v>494</v>
      </c>
      <c r="D374" s="21"/>
      <c r="E374" s="24">
        <v>174731058.77999997</v>
      </c>
      <c r="F374" s="24">
        <v>179759275.55999997</v>
      </c>
      <c r="G374" s="24">
        <v>98138069.73999998</v>
      </c>
      <c r="H374" s="23">
        <f t="shared" si="13"/>
        <v>56.165212083767813</v>
      </c>
      <c r="I374" s="23">
        <f t="shared" si="14"/>
        <v>54.594161794584842</v>
      </c>
    </row>
    <row r="375" spans="1:9" s="4" customFormat="1" x14ac:dyDescent="0.25">
      <c r="A375" s="5"/>
      <c r="B375" s="26" t="s">
        <v>329</v>
      </c>
      <c r="C375" s="28" t="s">
        <v>495</v>
      </c>
      <c r="D375" s="21"/>
      <c r="E375" s="24">
        <v>1250000</v>
      </c>
      <c r="F375" s="24">
        <v>50000</v>
      </c>
      <c r="G375" s="24">
        <v>49844.06</v>
      </c>
      <c r="H375" s="23">
        <f t="shared" si="13"/>
        <v>3.9875247999999996</v>
      </c>
      <c r="I375" s="23">
        <f t="shared" si="14"/>
        <v>99.688119999999998</v>
      </c>
    </row>
    <row r="376" spans="1:9" s="4" customFormat="1" ht="31.5" x14ac:dyDescent="0.25">
      <c r="A376" s="5"/>
      <c r="B376" s="26" t="s">
        <v>330</v>
      </c>
      <c r="C376" s="28" t="s">
        <v>496</v>
      </c>
      <c r="D376" s="21"/>
      <c r="E376" s="24">
        <v>1250000</v>
      </c>
      <c r="F376" s="24">
        <v>50000</v>
      </c>
      <c r="G376" s="24">
        <v>49844.06</v>
      </c>
      <c r="H376" s="23">
        <f t="shared" si="13"/>
        <v>3.9875247999999996</v>
      </c>
      <c r="I376" s="23">
        <f t="shared" si="14"/>
        <v>99.688119999999998</v>
      </c>
    </row>
    <row r="377" spans="1:9" s="4" customFormat="1" x14ac:dyDescent="0.25">
      <c r="A377" s="5"/>
      <c r="B377" s="26" t="s">
        <v>166</v>
      </c>
      <c r="C377" s="28" t="s">
        <v>497</v>
      </c>
      <c r="D377" s="21"/>
      <c r="E377" s="24">
        <v>1250000</v>
      </c>
      <c r="F377" s="24">
        <v>50000</v>
      </c>
      <c r="G377" s="24">
        <v>49844.06</v>
      </c>
      <c r="H377" s="23">
        <f t="shared" si="13"/>
        <v>3.9875247999999996</v>
      </c>
      <c r="I377" s="23">
        <f t="shared" si="14"/>
        <v>99.688119999999998</v>
      </c>
    </row>
    <row r="378" spans="1:9" s="4" customFormat="1" x14ac:dyDescent="0.25">
      <c r="A378" s="5"/>
      <c r="B378" s="22" t="s">
        <v>192</v>
      </c>
      <c r="C378" s="28" t="s">
        <v>497</v>
      </c>
      <c r="D378" s="27">
        <v>200</v>
      </c>
      <c r="E378" s="24">
        <v>1250000</v>
      </c>
      <c r="F378" s="24">
        <v>50000</v>
      </c>
      <c r="G378" s="24">
        <v>49844.06</v>
      </c>
      <c r="H378" s="23">
        <f t="shared" si="13"/>
        <v>3.9875247999999996</v>
      </c>
      <c r="I378" s="23">
        <f t="shared" si="14"/>
        <v>99.688119999999998</v>
      </c>
    </row>
    <row r="379" spans="1:9" s="4" customFormat="1" x14ac:dyDescent="0.25">
      <c r="A379" s="5"/>
      <c r="B379" s="22" t="s">
        <v>147</v>
      </c>
      <c r="C379" s="28" t="s">
        <v>497</v>
      </c>
      <c r="D379" s="27">
        <v>240</v>
      </c>
      <c r="E379" s="24">
        <v>1250000</v>
      </c>
      <c r="F379" s="24">
        <v>50000</v>
      </c>
      <c r="G379" s="24">
        <v>49844.06</v>
      </c>
      <c r="H379" s="23">
        <f t="shared" si="13"/>
        <v>3.9875247999999996</v>
      </c>
      <c r="I379" s="23">
        <f t="shared" si="14"/>
        <v>99.688119999999998</v>
      </c>
    </row>
    <row r="380" spans="1:9" s="4" customFormat="1" x14ac:dyDescent="0.25">
      <c r="A380" s="5"/>
      <c r="B380" s="26" t="s">
        <v>168</v>
      </c>
      <c r="C380" s="28" t="s">
        <v>498</v>
      </c>
      <c r="D380" s="21"/>
      <c r="E380" s="24">
        <v>138736765.96000001</v>
      </c>
      <c r="F380" s="24">
        <v>146717615.95999998</v>
      </c>
      <c r="G380" s="24">
        <v>76365078.469999969</v>
      </c>
      <c r="H380" s="23">
        <f t="shared" si="13"/>
        <v>55.043144433694835</v>
      </c>
      <c r="I380" s="23">
        <f t="shared" si="14"/>
        <v>52.049018088475208</v>
      </c>
    </row>
    <row r="381" spans="1:9" s="4" customFormat="1" ht="31.5" x14ac:dyDescent="0.25">
      <c r="A381" s="5"/>
      <c r="B381" s="26" t="s">
        <v>238</v>
      </c>
      <c r="C381" s="28" t="s">
        <v>499</v>
      </c>
      <c r="D381" s="21"/>
      <c r="E381" s="24">
        <v>138736765.96000001</v>
      </c>
      <c r="F381" s="24">
        <v>146717615.95999998</v>
      </c>
      <c r="G381" s="24">
        <v>76365078.469999969</v>
      </c>
      <c r="H381" s="23">
        <f t="shared" si="13"/>
        <v>55.043144433694835</v>
      </c>
      <c r="I381" s="23">
        <f t="shared" si="14"/>
        <v>52.049018088475208</v>
      </c>
    </row>
    <row r="382" spans="1:9" s="4" customFormat="1" x14ac:dyDescent="0.25">
      <c r="A382" s="5"/>
      <c r="B382" s="26" t="s">
        <v>331</v>
      </c>
      <c r="C382" s="28" t="s">
        <v>500</v>
      </c>
      <c r="D382" s="21"/>
      <c r="E382" s="24">
        <v>16215000</v>
      </c>
      <c r="F382" s="24">
        <v>16215000</v>
      </c>
      <c r="G382" s="24">
        <v>14525000</v>
      </c>
      <c r="H382" s="23">
        <f t="shared" si="13"/>
        <v>89.577551649707061</v>
      </c>
      <c r="I382" s="23">
        <f t="shared" si="14"/>
        <v>89.577551649707061</v>
      </c>
    </row>
    <row r="383" spans="1:9" s="4" customFormat="1" x14ac:dyDescent="0.25">
      <c r="A383" s="5"/>
      <c r="B383" s="22" t="s">
        <v>160</v>
      </c>
      <c r="C383" s="28" t="s">
        <v>500</v>
      </c>
      <c r="D383" s="27">
        <v>400</v>
      </c>
      <c r="E383" s="24">
        <v>16215000</v>
      </c>
      <c r="F383" s="24">
        <v>16215000</v>
      </c>
      <c r="G383" s="24">
        <v>14525000</v>
      </c>
      <c r="H383" s="23">
        <f t="shared" si="13"/>
        <v>89.577551649707061</v>
      </c>
      <c r="I383" s="23">
        <f t="shared" si="14"/>
        <v>89.577551649707061</v>
      </c>
    </row>
    <row r="384" spans="1:9" s="4" customFormat="1" x14ac:dyDescent="0.25">
      <c r="A384" s="5"/>
      <c r="B384" s="22" t="s">
        <v>149</v>
      </c>
      <c r="C384" s="28" t="s">
        <v>500</v>
      </c>
      <c r="D384" s="27">
        <v>410</v>
      </c>
      <c r="E384" s="24">
        <v>16215000</v>
      </c>
      <c r="F384" s="24">
        <v>16215000</v>
      </c>
      <c r="G384" s="24">
        <v>14525000</v>
      </c>
      <c r="H384" s="23">
        <f t="shared" si="13"/>
        <v>89.577551649707061</v>
      </c>
      <c r="I384" s="23">
        <f t="shared" si="14"/>
        <v>89.577551649707061</v>
      </c>
    </row>
    <row r="385" spans="1:9" s="4" customFormat="1" ht="47.25" x14ac:dyDescent="0.25">
      <c r="A385" s="5"/>
      <c r="B385" s="26" t="s">
        <v>239</v>
      </c>
      <c r="C385" s="28" t="s">
        <v>501</v>
      </c>
      <c r="D385" s="21"/>
      <c r="E385" s="24">
        <v>48943008.299999997</v>
      </c>
      <c r="F385" s="24">
        <v>48943008.299999997</v>
      </c>
      <c r="G385" s="24">
        <v>32977333.739999998</v>
      </c>
      <c r="H385" s="23">
        <f t="shared" si="13"/>
        <v>67.379049399380705</v>
      </c>
      <c r="I385" s="23">
        <f t="shared" si="14"/>
        <v>67.379049399380705</v>
      </c>
    </row>
    <row r="386" spans="1:9" s="4" customFormat="1" x14ac:dyDescent="0.25">
      <c r="A386" s="5"/>
      <c r="B386" s="22" t="s">
        <v>160</v>
      </c>
      <c r="C386" s="28" t="s">
        <v>501</v>
      </c>
      <c r="D386" s="27">
        <v>400</v>
      </c>
      <c r="E386" s="24">
        <v>48943008.299999997</v>
      </c>
      <c r="F386" s="24">
        <v>48943008.299999997</v>
      </c>
      <c r="G386" s="24">
        <v>32977333.739999998</v>
      </c>
      <c r="H386" s="23">
        <f t="shared" si="13"/>
        <v>67.379049399380705</v>
      </c>
      <c r="I386" s="23">
        <f t="shared" si="14"/>
        <v>67.379049399380705</v>
      </c>
    </row>
    <row r="387" spans="1:9" s="4" customFormat="1" x14ac:dyDescent="0.25">
      <c r="A387" s="5"/>
      <c r="B387" s="22" t="s">
        <v>149</v>
      </c>
      <c r="C387" s="28" t="s">
        <v>501</v>
      </c>
      <c r="D387" s="27">
        <v>410</v>
      </c>
      <c r="E387" s="24">
        <v>48943008.299999997</v>
      </c>
      <c r="F387" s="24">
        <v>48943008.299999997</v>
      </c>
      <c r="G387" s="24">
        <v>32977333.739999998</v>
      </c>
      <c r="H387" s="23">
        <f t="shared" si="13"/>
        <v>67.379049399380705</v>
      </c>
      <c r="I387" s="23">
        <f t="shared" si="14"/>
        <v>67.379049399380705</v>
      </c>
    </row>
    <row r="388" spans="1:9" s="4" customFormat="1" ht="31.5" x14ac:dyDescent="0.25">
      <c r="A388" s="5"/>
      <c r="B388" s="26" t="s">
        <v>240</v>
      </c>
      <c r="C388" s="28" t="s">
        <v>502</v>
      </c>
      <c r="D388" s="21"/>
      <c r="E388" s="24">
        <v>62911945.200000003</v>
      </c>
      <c r="F388" s="24">
        <v>62911945.200000003</v>
      </c>
      <c r="G388" s="24">
        <v>20405059.93</v>
      </c>
      <c r="H388" s="23">
        <f t="shared" si="13"/>
        <v>32.434317306723493</v>
      </c>
      <c r="I388" s="23">
        <f t="shared" si="14"/>
        <v>32.434317306723493</v>
      </c>
    </row>
    <row r="389" spans="1:9" s="4" customFormat="1" x14ac:dyDescent="0.25">
      <c r="A389" s="5"/>
      <c r="B389" s="22" t="s">
        <v>140</v>
      </c>
      <c r="C389" s="28" t="s">
        <v>502</v>
      </c>
      <c r="D389" s="27">
        <v>300</v>
      </c>
      <c r="E389" s="24">
        <v>62911945.200000003</v>
      </c>
      <c r="F389" s="24">
        <v>62911945.200000003</v>
      </c>
      <c r="G389" s="24">
        <v>20405059.93</v>
      </c>
      <c r="H389" s="23">
        <f t="shared" si="13"/>
        <v>32.434317306723493</v>
      </c>
      <c r="I389" s="23">
        <f t="shared" si="14"/>
        <v>32.434317306723493</v>
      </c>
    </row>
    <row r="390" spans="1:9" s="4" customFormat="1" x14ac:dyDescent="0.25">
      <c r="A390" s="5"/>
      <c r="B390" s="22" t="s">
        <v>141</v>
      </c>
      <c r="C390" s="28" t="s">
        <v>502</v>
      </c>
      <c r="D390" s="27">
        <v>320</v>
      </c>
      <c r="E390" s="24">
        <v>62911945.200000003</v>
      </c>
      <c r="F390" s="24">
        <v>62911945.200000003</v>
      </c>
      <c r="G390" s="24">
        <v>20405059.93</v>
      </c>
      <c r="H390" s="23">
        <f t="shared" si="13"/>
        <v>32.434317306723493</v>
      </c>
      <c r="I390" s="23">
        <f t="shared" si="14"/>
        <v>32.434317306723493</v>
      </c>
    </row>
    <row r="391" spans="1:9" s="4" customFormat="1" x14ac:dyDescent="0.25">
      <c r="A391" s="5"/>
      <c r="B391" s="26" t="s">
        <v>166</v>
      </c>
      <c r="C391" s="28" t="s">
        <v>503</v>
      </c>
      <c r="D391" s="21"/>
      <c r="E391" s="24">
        <v>2506000</v>
      </c>
      <c r="F391" s="24">
        <v>3706000</v>
      </c>
      <c r="G391" s="24">
        <v>1964361.07</v>
      </c>
      <c r="H391" s="23">
        <f t="shared" si="13"/>
        <v>78.386315642458101</v>
      </c>
      <c r="I391" s="23">
        <f t="shared" si="14"/>
        <v>53.004885860766329</v>
      </c>
    </row>
    <row r="392" spans="1:9" s="4" customFormat="1" x14ac:dyDescent="0.25">
      <c r="A392" s="5"/>
      <c r="B392" s="22" t="s">
        <v>192</v>
      </c>
      <c r="C392" s="28" t="s">
        <v>503</v>
      </c>
      <c r="D392" s="27">
        <v>200</v>
      </c>
      <c r="E392" s="24">
        <v>2506000</v>
      </c>
      <c r="F392" s="24">
        <v>3706000</v>
      </c>
      <c r="G392" s="24">
        <v>1964361.07</v>
      </c>
      <c r="H392" s="23">
        <f t="shared" si="13"/>
        <v>78.386315642458101</v>
      </c>
      <c r="I392" s="23">
        <f t="shared" si="14"/>
        <v>53.004885860766329</v>
      </c>
    </row>
    <row r="393" spans="1:9" s="4" customFormat="1" x14ac:dyDescent="0.25">
      <c r="A393" s="5"/>
      <c r="B393" s="22" t="s">
        <v>147</v>
      </c>
      <c r="C393" s="28" t="s">
        <v>503</v>
      </c>
      <c r="D393" s="27">
        <v>240</v>
      </c>
      <c r="E393" s="24">
        <v>2506000</v>
      </c>
      <c r="F393" s="24">
        <v>3706000</v>
      </c>
      <c r="G393" s="24">
        <v>1964361.07</v>
      </c>
      <c r="H393" s="23">
        <f t="shared" si="13"/>
        <v>78.386315642458101</v>
      </c>
      <c r="I393" s="23">
        <f t="shared" si="14"/>
        <v>53.004885860766329</v>
      </c>
    </row>
    <row r="394" spans="1:9" s="4" customFormat="1" ht="63" x14ac:dyDescent="0.25">
      <c r="A394" s="5"/>
      <c r="B394" s="26" t="s">
        <v>241</v>
      </c>
      <c r="C394" s="28" t="s">
        <v>235</v>
      </c>
      <c r="D394" s="21"/>
      <c r="E394" s="24">
        <v>3078212.01</v>
      </c>
      <c r="F394" s="24">
        <v>5998262.0099999998</v>
      </c>
      <c r="G394" s="24">
        <v>4044281.66</v>
      </c>
      <c r="H394" s="23">
        <f t="shared" si="13"/>
        <v>131.38411671650908</v>
      </c>
      <c r="I394" s="23">
        <f t="shared" si="14"/>
        <v>67.42422477140174</v>
      </c>
    </row>
    <row r="395" spans="1:9" s="4" customFormat="1" x14ac:dyDescent="0.25">
      <c r="A395" s="5"/>
      <c r="B395" s="22" t="s">
        <v>160</v>
      </c>
      <c r="C395" s="28" t="s">
        <v>235</v>
      </c>
      <c r="D395" s="27">
        <v>400</v>
      </c>
      <c r="E395" s="24">
        <v>3078212.01</v>
      </c>
      <c r="F395" s="24">
        <v>5998262.0099999998</v>
      </c>
      <c r="G395" s="24">
        <v>4044281.66</v>
      </c>
      <c r="H395" s="23">
        <f t="shared" si="13"/>
        <v>131.38411671650908</v>
      </c>
      <c r="I395" s="23">
        <f t="shared" si="14"/>
        <v>67.42422477140174</v>
      </c>
    </row>
    <row r="396" spans="1:9" s="4" customFormat="1" x14ac:dyDescent="0.25">
      <c r="A396" s="5"/>
      <c r="B396" s="22" t="s">
        <v>149</v>
      </c>
      <c r="C396" s="28" t="s">
        <v>235</v>
      </c>
      <c r="D396" s="27">
        <v>410</v>
      </c>
      <c r="E396" s="24">
        <v>3078212.01</v>
      </c>
      <c r="F396" s="24">
        <v>5998262.0099999998</v>
      </c>
      <c r="G396" s="24">
        <v>4044281.66</v>
      </c>
      <c r="H396" s="23">
        <f t="shared" si="13"/>
        <v>131.38411671650908</v>
      </c>
      <c r="I396" s="23">
        <f t="shared" si="14"/>
        <v>67.42422477140174</v>
      </c>
    </row>
    <row r="397" spans="1:9" s="4" customFormat="1" ht="31.5" x14ac:dyDescent="0.25">
      <c r="A397" s="5"/>
      <c r="B397" s="26" t="s">
        <v>242</v>
      </c>
      <c r="C397" s="28" t="s">
        <v>236</v>
      </c>
      <c r="D397" s="21"/>
      <c r="E397" s="24">
        <v>3853055.45</v>
      </c>
      <c r="F397" s="24">
        <v>7713855.4500000002</v>
      </c>
      <c r="G397" s="24">
        <v>2449042.0699999998</v>
      </c>
      <c r="H397" s="23">
        <f t="shared" si="13"/>
        <v>63.561038811419124</v>
      </c>
      <c r="I397" s="23">
        <f t="shared" si="14"/>
        <v>31.748612427006261</v>
      </c>
    </row>
    <row r="398" spans="1:9" s="4" customFormat="1" x14ac:dyDescent="0.25">
      <c r="A398" s="5"/>
      <c r="B398" s="22" t="s">
        <v>140</v>
      </c>
      <c r="C398" s="28" t="s">
        <v>236</v>
      </c>
      <c r="D398" s="27">
        <v>300</v>
      </c>
      <c r="E398" s="24">
        <v>3853055.45</v>
      </c>
      <c r="F398" s="24">
        <v>7713855.4500000002</v>
      </c>
      <c r="G398" s="24">
        <v>2449042.0699999998</v>
      </c>
      <c r="H398" s="23">
        <f t="shared" si="13"/>
        <v>63.561038811419124</v>
      </c>
      <c r="I398" s="23">
        <f t="shared" si="14"/>
        <v>31.748612427006261</v>
      </c>
    </row>
    <row r="399" spans="1:9" s="4" customFormat="1" x14ac:dyDescent="0.25">
      <c r="A399" s="5"/>
      <c r="B399" s="22" t="s">
        <v>141</v>
      </c>
      <c r="C399" s="28" t="s">
        <v>236</v>
      </c>
      <c r="D399" s="27">
        <v>320</v>
      </c>
      <c r="E399" s="24">
        <v>3853055.45</v>
      </c>
      <c r="F399" s="24">
        <v>7713855.4500000002</v>
      </c>
      <c r="G399" s="24">
        <v>2449042.0699999998</v>
      </c>
      <c r="H399" s="23">
        <f t="shared" si="13"/>
        <v>63.561038811419124</v>
      </c>
      <c r="I399" s="23">
        <f t="shared" si="14"/>
        <v>31.748612427006261</v>
      </c>
    </row>
    <row r="400" spans="1:9" s="4" customFormat="1" ht="47.25" x14ac:dyDescent="0.25">
      <c r="A400" s="5"/>
      <c r="B400" s="26" t="s">
        <v>332</v>
      </c>
      <c r="C400" s="28" t="s">
        <v>237</v>
      </c>
      <c r="D400" s="21"/>
      <c r="E400" s="24">
        <v>1229545</v>
      </c>
      <c r="F400" s="24">
        <v>1229545</v>
      </c>
      <c r="G400" s="24">
        <v>0</v>
      </c>
      <c r="H400" s="23">
        <f t="shared" si="13"/>
        <v>0</v>
      </c>
      <c r="I400" s="23">
        <f t="shared" si="14"/>
        <v>0</v>
      </c>
    </row>
    <row r="401" spans="1:9" s="4" customFormat="1" x14ac:dyDescent="0.25">
      <c r="A401" s="5"/>
      <c r="B401" s="22" t="s">
        <v>160</v>
      </c>
      <c r="C401" s="28" t="s">
        <v>237</v>
      </c>
      <c r="D401" s="27">
        <v>400</v>
      </c>
      <c r="E401" s="24">
        <v>1229545</v>
      </c>
      <c r="F401" s="24">
        <v>1229545</v>
      </c>
      <c r="G401" s="24">
        <v>0</v>
      </c>
      <c r="H401" s="23">
        <f t="shared" si="13"/>
        <v>0</v>
      </c>
      <c r="I401" s="23">
        <f t="shared" si="14"/>
        <v>0</v>
      </c>
    </row>
    <row r="402" spans="1:9" s="4" customFormat="1" x14ac:dyDescent="0.25">
      <c r="A402" s="5"/>
      <c r="B402" s="22" t="s">
        <v>149</v>
      </c>
      <c r="C402" s="28" t="s">
        <v>237</v>
      </c>
      <c r="D402" s="27">
        <v>410</v>
      </c>
      <c r="E402" s="24">
        <v>1229545</v>
      </c>
      <c r="F402" s="24">
        <v>1229545</v>
      </c>
      <c r="G402" s="24">
        <v>0</v>
      </c>
      <c r="H402" s="23">
        <f t="shared" si="13"/>
        <v>0</v>
      </c>
      <c r="I402" s="23">
        <f t="shared" si="14"/>
        <v>0</v>
      </c>
    </row>
    <row r="403" spans="1:9" s="4" customFormat="1" ht="31.5" x14ac:dyDescent="0.25">
      <c r="A403" s="5"/>
      <c r="B403" s="26" t="s">
        <v>333</v>
      </c>
      <c r="C403" s="28" t="s">
        <v>504</v>
      </c>
      <c r="D403" s="21"/>
      <c r="E403" s="24">
        <v>8421192.8200000003</v>
      </c>
      <c r="F403" s="24">
        <v>6140459.6000000006</v>
      </c>
      <c r="G403" s="24">
        <v>3836343.5999999996</v>
      </c>
      <c r="H403" s="23">
        <f t="shared" si="13"/>
        <v>45.555821865149973</v>
      </c>
      <c r="I403" s="23">
        <f t="shared" si="14"/>
        <v>62.476489544854253</v>
      </c>
    </row>
    <row r="404" spans="1:9" s="4" customFormat="1" ht="47.25" x14ac:dyDescent="0.25">
      <c r="A404" s="5"/>
      <c r="B404" s="26" t="s">
        <v>505</v>
      </c>
      <c r="C404" s="28" t="s">
        <v>506</v>
      </c>
      <c r="D404" s="21"/>
      <c r="E404" s="24">
        <v>7596720</v>
      </c>
      <c r="F404" s="24">
        <v>5317704</v>
      </c>
      <c r="G404" s="24">
        <v>3038688</v>
      </c>
      <c r="H404" s="23">
        <f t="shared" si="13"/>
        <v>40</v>
      </c>
      <c r="I404" s="23">
        <f t="shared" si="14"/>
        <v>57.142857142857139</v>
      </c>
    </row>
    <row r="405" spans="1:9" s="4" customFormat="1" ht="47.25" x14ac:dyDescent="0.25">
      <c r="A405" s="5"/>
      <c r="B405" s="26" t="s">
        <v>334</v>
      </c>
      <c r="C405" s="28" t="s">
        <v>507</v>
      </c>
      <c r="D405" s="21"/>
      <c r="E405" s="24">
        <v>7596720</v>
      </c>
      <c r="F405" s="24">
        <v>5317704</v>
      </c>
      <c r="G405" s="24">
        <v>3038688</v>
      </c>
      <c r="H405" s="23">
        <f t="shared" si="13"/>
        <v>40</v>
      </c>
      <c r="I405" s="23">
        <f t="shared" si="14"/>
        <v>57.142857142857139</v>
      </c>
    </row>
    <row r="406" spans="1:9" s="4" customFormat="1" x14ac:dyDescent="0.25">
      <c r="A406" s="5"/>
      <c r="B406" s="22" t="s">
        <v>140</v>
      </c>
      <c r="C406" s="28" t="s">
        <v>507</v>
      </c>
      <c r="D406" s="27">
        <v>300</v>
      </c>
      <c r="E406" s="24">
        <v>7596720</v>
      </c>
      <c r="F406" s="24">
        <v>5317704</v>
      </c>
      <c r="G406" s="24">
        <v>3038688</v>
      </c>
      <c r="H406" s="23">
        <f t="shared" si="13"/>
        <v>40</v>
      </c>
      <c r="I406" s="23">
        <f t="shared" si="14"/>
        <v>57.142857142857139</v>
      </c>
    </row>
    <row r="407" spans="1:9" s="4" customFormat="1" x14ac:dyDescent="0.25">
      <c r="A407" s="5"/>
      <c r="B407" s="22" t="s">
        <v>141</v>
      </c>
      <c r="C407" s="28" t="s">
        <v>507</v>
      </c>
      <c r="D407" s="27">
        <v>320</v>
      </c>
      <c r="E407" s="24">
        <v>7596720</v>
      </c>
      <c r="F407" s="24">
        <v>5317704</v>
      </c>
      <c r="G407" s="24">
        <v>3038688</v>
      </c>
      <c r="H407" s="23">
        <f t="shared" si="13"/>
        <v>40</v>
      </c>
      <c r="I407" s="23">
        <f t="shared" si="14"/>
        <v>57.142857142857139</v>
      </c>
    </row>
    <row r="408" spans="1:9" s="4" customFormat="1" ht="31.5" x14ac:dyDescent="0.25">
      <c r="A408" s="5"/>
      <c r="B408" s="26" t="s">
        <v>335</v>
      </c>
      <c r="C408" s="28" t="s">
        <v>508</v>
      </c>
      <c r="D408" s="21"/>
      <c r="E408" s="24">
        <v>799372.82000000007</v>
      </c>
      <c r="F408" s="24">
        <v>797655.60000000009</v>
      </c>
      <c r="G408" s="24">
        <v>797655.60000000009</v>
      </c>
      <c r="H408" s="23">
        <f t="shared" si="13"/>
        <v>99.785179085773763</v>
      </c>
      <c r="I408" s="23">
        <f t="shared" si="14"/>
        <v>100</v>
      </c>
    </row>
    <row r="409" spans="1:9" s="4" customFormat="1" ht="31.5" x14ac:dyDescent="0.25">
      <c r="A409" s="5"/>
      <c r="B409" s="26" t="s">
        <v>337</v>
      </c>
      <c r="C409" s="28" t="s">
        <v>509</v>
      </c>
      <c r="D409" s="21"/>
      <c r="E409" s="24">
        <v>102099.92</v>
      </c>
      <c r="F409" s="24">
        <v>102099.92</v>
      </c>
      <c r="G409" s="24">
        <v>102099.92</v>
      </c>
      <c r="H409" s="23">
        <f t="shared" si="13"/>
        <v>100</v>
      </c>
      <c r="I409" s="23">
        <f t="shared" si="14"/>
        <v>100</v>
      </c>
    </row>
    <row r="410" spans="1:9" s="4" customFormat="1" x14ac:dyDescent="0.25">
      <c r="A410" s="5"/>
      <c r="B410" s="22" t="s">
        <v>140</v>
      </c>
      <c r="C410" s="28" t="s">
        <v>509</v>
      </c>
      <c r="D410" s="27">
        <v>300</v>
      </c>
      <c r="E410" s="24">
        <v>102099.92</v>
      </c>
      <c r="F410" s="24">
        <v>102099.92</v>
      </c>
      <c r="G410" s="24">
        <v>102099.92</v>
      </c>
      <c r="H410" s="23">
        <f t="shared" si="13"/>
        <v>100</v>
      </c>
      <c r="I410" s="23">
        <f t="shared" si="14"/>
        <v>100</v>
      </c>
    </row>
    <row r="411" spans="1:9" s="4" customFormat="1" x14ac:dyDescent="0.25">
      <c r="A411" s="5"/>
      <c r="B411" s="22" t="s">
        <v>141</v>
      </c>
      <c r="C411" s="28" t="s">
        <v>509</v>
      </c>
      <c r="D411" s="27">
        <v>320</v>
      </c>
      <c r="E411" s="24">
        <v>102099.92</v>
      </c>
      <c r="F411" s="24">
        <v>102099.92</v>
      </c>
      <c r="G411" s="24">
        <v>102099.92</v>
      </c>
      <c r="H411" s="23">
        <f t="shared" si="13"/>
        <v>100</v>
      </c>
      <c r="I411" s="23">
        <f t="shared" si="14"/>
        <v>100</v>
      </c>
    </row>
    <row r="412" spans="1:9" s="4" customFormat="1" ht="31.5" x14ac:dyDescent="0.25">
      <c r="A412" s="5"/>
      <c r="B412" s="26" t="s">
        <v>336</v>
      </c>
      <c r="C412" s="28" t="s">
        <v>297</v>
      </c>
      <c r="D412" s="21"/>
      <c r="E412" s="24">
        <v>41600</v>
      </c>
      <c r="F412" s="24">
        <v>39882.78</v>
      </c>
      <c r="G412" s="24">
        <v>39882.78</v>
      </c>
      <c r="H412" s="23">
        <f t="shared" si="13"/>
        <v>95.872067307692305</v>
      </c>
      <c r="I412" s="23">
        <f t="shared" si="14"/>
        <v>100</v>
      </c>
    </row>
    <row r="413" spans="1:9" s="4" customFormat="1" x14ac:dyDescent="0.25">
      <c r="A413" s="5"/>
      <c r="B413" s="22" t="s">
        <v>140</v>
      </c>
      <c r="C413" s="28" t="s">
        <v>297</v>
      </c>
      <c r="D413" s="27">
        <v>300</v>
      </c>
      <c r="E413" s="24">
        <v>41600</v>
      </c>
      <c r="F413" s="24">
        <v>39882.78</v>
      </c>
      <c r="G413" s="24">
        <v>39882.78</v>
      </c>
      <c r="H413" s="23">
        <f t="shared" si="13"/>
        <v>95.872067307692305</v>
      </c>
      <c r="I413" s="23">
        <f t="shared" si="14"/>
        <v>100</v>
      </c>
    </row>
    <row r="414" spans="1:9" s="4" customFormat="1" x14ac:dyDescent="0.25">
      <c r="A414" s="5"/>
      <c r="B414" s="22" t="s">
        <v>141</v>
      </c>
      <c r="C414" s="28" t="s">
        <v>297</v>
      </c>
      <c r="D414" s="27">
        <v>320</v>
      </c>
      <c r="E414" s="24">
        <v>41600</v>
      </c>
      <c r="F414" s="24">
        <v>39882.78</v>
      </c>
      <c r="G414" s="24">
        <v>39882.78</v>
      </c>
      <c r="H414" s="23">
        <f t="shared" si="13"/>
        <v>95.872067307692305</v>
      </c>
      <c r="I414" s="23">
        <f t="shared" si="14"/>
        <v>100</v>
      </c>
    </row>
    <row r="415" spans="1:9" s="4" customFormat="1" ht="31.5" x14ac:dyDescent="0.25">
      <c r="A415" s="5"/>
      <c r="B415" s="26" t="s">
        <v>510</v>
      </c>
      <c r="C415" s="28" t="s">
        <v>298</v>
      </c>
      <c r="D415" s="21"/>
      <c r="E415" s="24">
        <v>655672.9</v>
      </c>
      <c r="F415" s="24">
        <v>655672.9</v>
      </c>
      <c r="G415" s="24">
        <v>655672.9</v>
      </c>
      <c r="H415" s="23">
        <f t="shared" si="13"/>
        <v>100</v>
      </c>
      <c r="I415" s="23">
        <f t="shared" si="14"/>
        <v>100</v>
      </c>
    </row>
    <row r="416" spans="1:9" s="4" customFormat="1" x14ac:dyDescent="0.25">
      <c r="A416" s="5"/>
      <c r="B416" s="22" t="s">
        <v>140</v>
      </c>
      <c r="C416" s="28" t="s">
        <v>298</v>
      </c>
      <c r="D416" s="27">
        <v>300</v>
      </c>
      <c r="E416" s="24">
        <v>655672.9</v>
      </c>
      <c r="F416" s="24">
        <v>655672.9</v>
      </c>
      <c r="G416" s="24">
        <v>655672.9</v>
      </c>
      <c r="H416" s="23">
        <f t="shared" si="13"/>
        <v>100</v>
      </c>
      <c r="I416" s="23">
        <f t="shared" si="14"/>
        <v>100</v>
      </c>
    </row>
    <row r="417" spans="1:9" s="4" customFormat="1" x14ac:dyDescent="0.25">
      <c r="A417" s="5"/>
      <c r="B417" s="22" t="s">
        <v>141</v>
      </c>
      <c r="C417" s="28" t="s">
        <v>298</v>
      </c>
      <c r="D417" s="27">
        <v>320</v>
      </c>
      <c r="E417" s="24">
        <v>655672.9</v>
      </c>
      <c r="F417" s="24">
        <v>655672.9</v>
      </c>
      <c r="G417" s="24">
        <v>655672.9</v>
      </c>
      <c r="H417" s="23">
        <f t="shared" si="13"/>
        <v>100</v>
      </c>
      <c r="I417" s="23">
        <f t="shared" si="14"/>
        <v>100</v>
      </c>
    </row>
    <row r="418" spans="1:9" s="4" customFormat="1" ht="78.75" x14ac:dyDescent="0.25">
      <c r="A418" s="5"/>
      <c r="B418" s="26" t="s">
        <v>511</v>
      </c>
      <c r="C418" s="28" t="s">
        <v>512</v>
      </c>
      <c r="D418" s="21"/>
      <c r="E418" s="24">
        <v>25100</v>
      </c>
      <c r="F418" s="24">
        <v>25100</v>
      </c>
      <c r="G418" s="24">
        <v>0</v>
      </c>
      <c r="H418" s="23">
        <f t="shared" si="13"/>
        <v>0</v>
      </c>
      <c r="I418" s="23">
        <f t="shared" si="14"/>
        <v>0</v>
      </c>
    </row>
    <row r="419" spans="1:9" s="4" customFormat="1" ht="78.75" x14ac:dyDescent="0.25">
      <c r="A419" s="5"/>
      <c r="B419" s="26" t="s">
        <v>338</v>
      </c>
      <c r="C419" s="28" t="s">
        <v>513</v>
      </c>
      <c r="D419" s="21"/>
      <c r="E419" s="24">
        <v>25100</v>
      </c>
      <c r="F419" s="24">
        <v>25100</v>
      </c>
      <c r="G419" s="24">
        <v>0</v>
      </c>
      <c r="H419" s="23">
        <f t="shared" si="13"/>
        <v>0</v>
      </c>
      <c r="I419" s="23">
        <f t="shared" si="14"/>
        <v>0</v>
      </c>
    </row>
    <row r="420" spans="1:9" s="4" customFormat="1" ht="47.25" x14ac:dyDescent="0.25">
      <c r="A420" s="5"/>
      <c r="B420" s="22" t="s">
        <v>145</v>
      </c>
      <c r="C420" s="28" t="s">
        <v>513</v>
      </c>
      <c r="D420" s="27">
        <v>100</v>
      </c>
      <c r="E420" s="24">
        <v>25100</v>
      </c>
      <c r="F420" s="24">
        <v>25100</v>
      </c>
      <c r="G420" s="24">
        <v>0</v>
      </c>
      <c r="H420" s="23">
        <f t="shared" ref="H420:H483" si="15">G420/E420*100</f>
        <v>0</v>
      </c>
      <c r="I420" s="23">
        <f t="shared" ref="I420:I483" si="16">G420/F420*100</f>
        <v>0</v>
      </c>
    </row>
    <row r="421" spans="1:9" s="4" customFormat="1" x14ac:dyDescent="0.25">
      <c r="A421" s="5"/>
      <c r="B421" s="22" t="s">
        <v>146</v>
      </c>
      <c r="C421" s="28" t="s">
        <v>513</v>
      </c>
      <c r="D421" s="27">
        <v>120</v>
      </c>
      <c r="E421" s="24">
        <v>25100</v>
      </c>
      <c r="F421" s="24">
        <v>25100</v>
      </c>
      <c r="G421" s="24">
        <v>0</v>
      </c>
      <c r="H421" s="23">
        <f t="shared" si="15"/>
        <v>0</v>
      </c>
      <c r="I421" s="23">
        <f t="shared" si="16"/>
        <v>0</v>
      </c>
    </row>
    <row r="422" spans="1:9" s="4" customFormat="1" ht="31.5" x14ac:dyDescent="0.25">
      <c r="A422" s="5"/>
      <c r="B422" s="26" t="s">
        <v>339</v>
      </c>
      <c r="C422" s="28" t="s">
        <v>514</v>
      </c>
      <c r="D422" s="21"/>
      <c r="E422" s="24">
        <v>26323100</v>
      </c>
      <c r="F422" s="24">
        <v>26851200</v>
      </c>
      <c r="G422" s="24">
        <v>17886803.609999999</v>
      </c>
      <c r="H422" s="23">
        <f t="shared" si="15"/>
        <v>67.950976936607006</v>
      </c>
      <c r="I422" s="23">
        <f t="shared" si="16"/>
        <v>66.61454091437254</v>
      </c>
    </row>
    <row r="423" spans="1:9" s="4" customFormat="1" ht="31.5" x14ac:dyDescent="0.25">
      <c r="A423" s="5"/>
      <c r="B423" s="26" t="s">
        <v>340</v>
      </c>
      <c r="C423" s="28" t="s">
        <v>515</v>
      </c>
      <c r="D423" s="21"/>
      <c r="E423" s="24">
        <v>26323100</v>
      </c>
      <c r="F423" s="24">
        <v>26851200</v>
      </c>
      <c r="G423" s="24">
        <v>17886803.609999999</v>
      </c>
      <c r="H423" s="23">
        <f t="shared" si="15"/>
        <v>67.950976936607006</v>
      </c>
      <c r="I423" s="23">
        <f t="shared" si="16"/>
        <v>66.61454091437254</v>
      </c>
    </row>
    <row r="424" spans="1:9" s="4" customFormat="1" x14ac:dyDescent="0.25">
      <c r="A424" s="5"/>
      <c r="B424" s="26" t="s">
        <v>174</v>
      </c>
      <c r="C424" s="28" t="s">
        <v>516</v>
      </c>
      <c r="D424" s="21"/>
      <c r="E424" s="24">
        <v>26323100</v>
      </c>
      <c r="F424" s="24">
        <v>26851200</v>
      </c>
      <c r="G424" s="24">
        <v>17886803.609999999</v>
      </c>
      <c r="H424" s="23">
        <f t="shared" si="15"/>
        <v>67.950976936607006</v>
      </c>
      <c r="I424" s="23">
        <f t="shared" si="16"/>
        <v>66.61454091437254</v>
      </c>
    </row>
    <row r="425" spans="1:9" s="4" customFormat="1" ht="47.25" x14ac:dyDescent="0.25">
      <c r="A425" s="5"/>
      <c r="B425" s="22" t="s">
        <v>145</v>
      </c>
      <c r="C425" s="28" t="s">
        <v>516</v>
      </c>
      <c r="D425" s="27">
        <v>100</v>
      </c>
      <c r="E425" s="24">
        <v>23009553</v>
      </c>
      <c r="F425" s="24">
        <v>22924903</v>
      </c>
      <c r="G425" s="24">
        <v>15142925.689999999</v>
      </c>
      <c r="H425" s="23">
        <f t="shared" si="15"/>
        <v>65.811472695710336</v>
      </c>
      <c r="I425" s="23">
        <f t="shared" si="16"/>
        <v>66.054480972067793</v>
      </c>
    </row>
    <row r="426" spans="1:9" s="4" customFormat="1" x14ac:dyDescent="0.25">
      <c r="A426" s="5"/>
      <c r="B426" s="22" t="s">
        <v>150</v>
      </c>
      <c r="C426" s="28" t="s">
        <v>516</v>
      </c>
      <c r="D426" s="27">
        <v>110</v>
      </c>
      <c r="E426" s="24">
        <v>23009553</v>
      </c>
      <c r="F426" s="24">
        <v>22924903</v>
      </c>
      <c r="G426" s="24">
        <v>15142925.689999999</v>
      </c>
      <c r="H426" s="23">
        <f t="shared" si="15"/>
        <v>65.811472695710336</v>
      </c>
      <c r="I426" s="23">
        <f t="shared" si="16"/>
        <v>66.054480972067793</v>
      </c>
    </row>
    <row r="427" spans="1:9" s="4" customFormat="1" x14ac:dyDescent="0.25">
      <c r="A427" s="5"/>
      <c r="B427" s="22" t="s">
        <v>192</v>
      </c>
      <c r="C427" s="28" t="s">
        <v>516</v>
      </c>
      <c r="D427" s="27">
        <v>200</v>
      </c>
      <c r="E427" s="24">
        <v>1982000</v>
      </c>
      <c r="F427" s="24">
        <v>2468664</v>
      </c>
      <c r="G427" s="24">
        <v>1315062.92</v>
      </c>
      <c r="H427" s="23">
        <f t="shared" si="15"/>
        <v>66.350298688193746</v>
      </c>
      <c r="I427" s="23">
        <f t="shared" si="16"/>
        <v>53.270227135000958</v>
      </c>
    </row>
    <row r="428" spans="1:9" s="4" customFormat="1" x14ac:dyDescent="0.25">
      <c r="A428" s="5"/>
      <c r="B428" s="22" t="s">
        <v>147</v>
      </c>
      <c r="C428" s="28" t="s">
        <v>516</v>
      </c>
      <c r="D428" s="27">
        <v>240</v>
      </c>
      <c r="E428" s="24">
        <v>1982000</v>
      </c>
      <c r="F428" s="24">
        <v>2468664</v>
      </c>
      <c r="G428" s="24">
        <v>1315062.92</v>
      </c>
      <c r="H428" s="23">
        <f t="shared" si="15"/>
        <v>66.350298688193746</v>
      </c>
      <c r="I428" s="23">
        <f t="shared" si="16"/>
        <v>53.270227135000958</v>
      </c>
    </row>
    <row r="429" spans="1:9" s="4" customFormat="1" x14ac:dyDescent="0.25">
      <c r="A429" s="5"/>
      <c r="B429" s="22" t="s">
        <v>142</v>
      </c>
      <c r="C429" s="28" t="s">
        <v>516</v>
      </c>
      <c r="D429" s="27">
        <v>800</v>
      </c>
      <c r="E429" s="24">
        <v>1331547</v>
      </c>
      <c r="F429" s="24">
        <v>1457633</v>
      </c>
      <c r="G429" s="24">
        <v>1428815</v>
      </c>
      <c r="H429" s="23">
        <f t="shared" si="15"/>
        <v>107.30488672198577</v>
      </c>
      <c r="I429" s="23">
        <f t="shared" si="16"/>
        <v>98.022959139920687</v>
      </c>
    </row>
    <row r="430" spans="1:9" s="4" customFormat="1" x14ac:dyDescent="0.25">
      <c r="A430" s="5"/>
      <c r="B430" s="22" t="s">
        <v>78</v>
      </c>
      <c r="C430" s="28" t="s">
        <v>516</v>
      </c>
      <c r="D430" s="27">
        <v>830</v>
      </c>
      <c r="E430" s="24">
        <v>1265447</v>
      </c>
      <c r="F430" s="24">
        <v>1350097</v>
      </c>
      <c r="G430" s="24">
        <v>1350097</v>
      </c>
      <c r="H430" s="23">
        <f t="shared" si="15"/>
        <v>106.68933586313769</v>
      </c>
      <c r="I430" s="23">
        <f t="shared" si="16"/>
        <v>100</v>
      </c>
    </row>
    <row r="431" spans="1:9" s="4" customFormat="1" x14ac:dyDescent="0.25">
      <c r="A431" s="5"/>
      <c r="B431" s="22" t="s">
        <v>143</v>
      </c>
      <c r="C431" s="28" t="s">
        <v>516</v>
      </c>
      <c r="D431" s="27">
        <v>850</v>
      </c>
      <c r="E431" s="24">
        <v>66100</v>
      </c>
      <c r="F431" s="24">
        <v>107536</v>
      </c>
      <c r="G431" s="24">
        <v>78718</v>
      </c>
      <c r="H431" s="23">
        <f t="shared" si="15"/>
        <v>119.08925869894101</v>
      </c>
      <c r="I431" s="23">
        <f t="shared" si="16"/>
        <v>73.201532510043137</v>
      </c>
    </row>
    <row r="432" spans="1:9" s="4" customFormat="1" ht="47.25" x14ac:dyDescent="0.25">
      <c r="A432" s="5"/>
      <c r="B432" s="26" t="s">
        <v>341</v>
      </c>
      <c r="C432" s="28" t="s">
        <v>517</v>
      </c>
      <c r="D432" s="21"/>
      <c r="E432" s="24">
        <v>53827811.469999999</v>
      </c>
      <c r="F432" s="24">
        <v>53827811.469999999</v>
      </c>
      <c r="G432" s="24">
        <v>5227655.82</v>
      </c>
      <c r="H432" s="23">
        <f t="shared" si="15"/>
        <v>9.7118119374285623</v>
      </c>
      <c r="I432" s="23">
        <f t="shared" si="16"/>
        <v>9.7118119374285623</v>
      </c>
    </row>
    <row r="433" spans="1:9" s="4" customFormat="1" x14ac:dyDescent="0.25">
      <c r="A433" s="5"/>
      <c r="B433" s="26" t="s">
        <v>342</v>
      </c>
      <c r="C433" s="28" t="s">
        <v>518</v>
      </c>
      <c r="D433" s="21"/>
      <c r="E433" s="24">
        <v>19699311.469999999</v>
      </c>
      <c r="F433" s="24">
        <v>19699311.469999999</v>
      </c>
      <c r="G433" s="24">
        <v>597292.59</v>
      </c>
      <c r="H433" s="23">
        <f t="shared" si="15"/>
        <v>3.0320480536064136</v>
      </c>
      <c r="I433" s="23">
        <f t="shared" si="16"/>
        <v>3.0320480536064136</v>
      </c>
    </row>
    <row r="434" spans="1:9" s="4" customFormat="1" ht="31.5" x14ac:dyDescent="0.25">
      <c r="A434" s="5"/>
      <c r="B434" s="26" t="s">
        <v>244</v>
      </c>
      <c r="C434" s="28" t="s">
        <v>519</v>
      </c>
      <c r="D434" s="21"/>
      <c r="E434" s="24">
        <v>1412311.47</v>
      </c>
      <c r="F434" s="24">
        <v>1412311.47</v>
      </c>
      <c r="G434" s="24">
        <v>597292.59</v>
      </c>
      <c r="H434" s="23">
        <f t="shared" si="15"/>
        <v>42.291845863150854</v>
      </c>
      <c r="I434" s="23">
        <f t="shared" si="16"/>
        <v>42.291845863150854</v>
      </c>
    </row>
    <row r="435" spans="1:9" s="4" customFormat="1" ht="31.5" x14ac:dyDescent="0.25">
      <c r="A435" s="5"/>
      <c r="B435" s="26" t="s">
        <v>344</v>
      </c>
      <c r="C435" s="28" t="s">
        <v>520</v>
      </c>
      <c r="D435" s="21"/>
      <c r="E435" s="24">
        <v>331962.3</v>
      </c>
      <c r="F435" s="24">
        <v>331962.3</v>
      </c>
      <c r="G435" s="24">
        <v>0</v>
      </c>
      <c r="H435" s="23">
        <f t="shared" si="15"/>
        <v>0</v>
      </c>
      <c r="I435" s="23">
        <f t="shared" si="16"/>
        <v>0</v>
      </c>
    </row>
    <row r="436" spans="1:9" s="4" customFormat="1" x14ac:dyDescent="0.25">
      <c r="A436" s="5"/>
      <c r="B436" s="22" t="s">
        <v>160</v>
      </c>
      <c r="C436" s="28" t="s">
        <v>520</v>
      </c>
      <c r="D436" s="27">
        <v>400</v>
      </c>
      <c r="E436" s="24">
        <v>331962.3</v>
      </c>
      <c r="F436" s="24">
        <v>331962.3</v>
      </c>
      <c r="G436" s="24">
        <v>0</v>
      </c>
      <c r="H436" s="23">
        <f t="shared" si="15"/>
        <v>0</v>
      </c>
      <c r="I436" s="23">
        <f t="shared" si="16"/>
        <v>0</v>
      </c>
    </row>
    <row r="437" spans="1:9" s="4" customFormat="1" x14ac:dyDescent="0.25">
      <c r="A437" s="5"/>
      <c r="B437" s="22" t="s">
        <v>149</v>
      </c>
      <c r="C437" s="28" t="s">
        <v>520</v>
      </c>
      <c r="D437" s="27">
        <v>410</v>
      </c>
      <c r="E437" s="24">
        <v>331962.3</v>
      </c>
      <c r="F437" s="24">
        <v>331962.3</v>
      </c>
      <c r="G437" s="24">
        <v>0</v>
      </c>
      <c r="H437" s="23">
        <f t="shared" si="15"/>
        <v>0</v>
      </c>
      <c r="I437" s="23">
        <f t="shared" si="16"/>
        <v>0</v>
      </c>
    </row>
    <row r="438" spans="1:9" s="4" customFormat="1" ht="31.5" x14ac:dyDescent="0.25">
      <c r="A438" s="5"/>
      <c r="B438" s="26" t="s">
        <v>345</v>
      </c>
      <c r="C438" s="28" t="s">
        <v>243</v>
      </c>
      <c r="D438" s="21"/>
      <c r="E438" s="24">
        <v>1080349.17</v>
      </c>
      <c r="F438" s="24">
        <v>1080349.17</v>
      </c>
      <c r="G438" s="24">
        <v>597292.59</v>
      </c>
      <c r="H438" s="23">
        <f t="shared" si="15"/>
        <v>55.286994851858871</v>
      </c>
      <c r="I438" s="23">
        <f t="shared" si="16"/>
        <v>55.286994851858871</v>
      </c>
    </row>
    <row r="439" spans="1:9" s="4" customFormat="1" x14ac:dyDescent="0.25">
      <c r="A439" s="5"/>
      <c r="B439" s="22" t="s">
        <v>160</v>
      </c>
      <c r="C439" s="28" t="s">
        <v>243</v>
      </c>
      <c r="D439" s="27">
        <v>400</v>
      </c>
      <c r="E439" s="24">
        <v>1080349.17</v>
      </c>
      <c r="F439" s="24">
        <v>1080349.17</v>
      </c>
      <c r="G439" s="24">
        <v>597292.59</v>
      </c>
      <c r="H439" s="23">
        <f t="shared" si="15"/>
        <v>55.286994851858871</v>
      </c>
      <c r="I439" s="23">
        <f t="shared" si="16"/>
        <v>55.286994851858871</v>
      </c>
    </row>
    <row r="440" spans="1:9" s="4" customFormat="1" x14ac:dyDescent="0.25">
      <c r="A440" s="5"/>
      <c r="B440" s="22" t="s">
        <v>149</v>
      </c>
      <c r="C440" s="28" t="s">
        <v>243</v>
      </c>
      <c r="D440" s="27">
        <v>410</v>
      </c>
      <c r="E440" s="24">
        <v>1080349.17</v>
      </c>
      <c r="F440" s="24">
        <v>1080349.17</v>
      </c>
      <c r="G440" s="24">
        <v>597292.59</v>
      </c>
      <c r="H440" s="23">
        <f t="shared" si="15"/>
        <v>55.286994851858871</v>
      </c>
      <c r="I440" s="23">
        <f t="shared" si="16"/>
        <v>55.286994851858871</v>
      </c>
    </row>
    <row r="441" spans="1:9" s="4" customFormat="1" ht="31.5" x14ac:dyDescent="0.25">
      <c r="A441" s="5"/>
      <c r="B441" s="26" t="s">
        <v>343</v>
      </c>
      <c r="C441" s="28" t="s">
        <v>521</v>
      </c>
      <c r="D441" s="21"/>
      <c r="E441" s="24">
        <v>18287000</v>
      </c>
      <c r="F441" s="24">
        <v>18287000</v>
      </c>
      <c r="G441" s="24">
        <v>0</v>
      </c>
      <c r="H441" s="23">
        <f t="shared" si="15"/>
        <v>0</v>
      </c>
      <c r="I441" s="23">
        <f t="shared" si="16"/>
        <v>0</v>
      </c>
    </row>
    <row r="442" spans="1:9" s="4" customFormat="1" ht="31.5" x14ac:dyDescent="0.25">
      <c r="A442" s="5"/>
      <c r="B442" s="26" t="s">
        <v>344</v>
      </c>
      <c r="C442" s="28" t="s">
        <v>522</v>
      </c>
      <c r="D442" s="21"/>
      <c r="E442" s="24">
        <v>17372600</v>
      </c>
      <c r="F442" s="24">
        <v>17372600</v>
      </c>
      <c r="G442" s="24">
        <v>0</v>
      </c>
      <c r="H442" s="23">
        <f t="shared" si="15"/>
        <v>0</v>
      </c>
      <c r="I442" s="23">
        <f t="shared" si="16"/>
        <v>0</v>
      </c>
    </row>
    <row r="443" spans="1:9" s="4" customFormat="1" x14ac:dyDescent="0.25">
      <c r="A443" s="5"/>
      <c r="B443" s="22" t="s">
        <v>192</v>
      </c>
      <c r="C443" s="28" t="s">
        <v>522</v>
      </c>
      <c r="D443" s="27">
        <v>200</v>
      </c>
      <c r="E443" s="24">
        <v>17372600</v>
      </c>
      <c r="F443" s="24">
        <v>17372600</v>
      </c>
      <c r="G443" s="24">
        <v>0</v>
      </c>
      <c r="H443" s="23">
        <f t="shared" si="15"/>
        <v>0</v>
      </c>
      <c r="I443" s="23">
        <f t="shared" si="16"/>
        <v>0</v>
      </c>
    </row>
    <row r="444" spans="1:9" s="4" customFormat="1" x14ac:dyDescent="0.25">
      <c r="A444" s="5"/>
      <c r="B444" s="22" t="s">
        <v>147</v>
      </c>
      <c r="C444" s="28" t="s">
        <v>522</v>
      </c>
      <c r="D444" s="27">
        <v>240</v>
      </c>
      <c r="E444" s="24">
        <v>17372600</v>
      </c>
      <c r="F444" s="24">
        <v>17372600</v>
      </c>
      <c r="G444" s="24">
        <v>0</v>
      </c>
      <c r="H444" s="23">
        <f t="shared" si="15"/>
        <v>0</v>
      </c>
      <c r="I444" s="23">
        <f t="shared" si="16"/>
        <v>0</v>
      </c>
    </row>
    <row r="445" spans="1:9" s="4" customFormat="1" ht="31.5" x14ac:dyDescent="0.25">
      <c r="A445" s="5"/>
      <c r="B445" s="26" t="s">
        <v>345</v>
      </c>
      <c r="C445" s="28" t="s">
        <v>299</v>
      </c>
      <c r="D445" s="21"/>
      <c r="E445" s="24">
        <v>914400</v>
      </c>
      <c r="F445" s="24">
        <v>914400</v>
      </c>
      <c r="G445" s="24">
        <v>0</v>
      </c>
      <c r="H445" s="23">
        <f t="shared" si="15"/>
        <v>0</v>
      </c>
      <c r="I445" s="23">
        <f t="shared" si="16"/>
        <v>0</v>
      </c>
    </row>
    <row r="446" spans="1:9" s="4" customFormat="1" x14ac:dyDescent="0.25">
      <c r="A446" s="5"/>
      <c r="B446" s="22" t="s">
        <v>192</v>
      </c>
      <c r="C446" s="28" t="s">
        <v>299</v>
      </c>
      <c r="D446" s="27">
        <v>200</v>
      </c>
      <c r="E446" s="24">
        <v>914400</v>
      </c>
      <c r="F446" s="24">
        <v>914400</v>
      </c>
      <c r="G446" s="24">
        <v>0</v>
      </c>
      <c r="H446" s="23">
        <f t="shared" si="15"/>
        <v>0</v>
      </c>
      <c r="I446" s="23">
        <f t="shared" si="16"/>
        <v>0</v>
      </c>
    </row>
    <row r="447" spans="1:9" s="4" customFormat="1" x14ac:dyDescent="0.25">
      <c r="A447" s="5"/>
      <c r="B447" s="22" t="s">
        <v>147</v>
      </c>
      <c r="C447" s="28" t="s">
        <v>299</v>
      </c>
      <c r="D447" s="27">
        <v>240</v>
      </c>
      <c r="E447" s="24">
        <v>914400</v>
      </c>
      <c r="F447" s="24">
        <v>914400</v>
      </c>
      <c r="G447" s="24">
        <v>0</v>
      </c>
      <c r="H447" s="23">
        <f t="shared" si="15"/>
        <v>0</v>
      </c>
      <c r="I447" s="23">
        <f t="shared" si="16"/>
        <v>0</v>
      </c>
    </row>
    <row r="448" spans="1:9" s="4" customFormat="1" x14ac:dyDescent="0.25">
      <c r="A448" s="5"/>
      <c r="B448" s="26" t="s">
        <v>346</v>
      </c>
      <c r="C448" s="28" t="s">
        <v>523</v>
      </c>
      <c r="D448" s="21"/>
      <c r="E448" s="24">
        <v>958100</v>
      </c>
      <c r="F448" s="24">
        <v>958100</v>
      </c>
      <c r="G448" s="24">
        <v>958096.77</v>
      </c>
      <c r="H448" s="23">
        <f t="shared" si="15"/>
        <v>99.999662874438997</v>
      </c>
      <c r="I448" s="23">
        <f t="shared" si="16"/>
        <v>99.999662874438997</v>
      </c>
    </row>
    <row r="449" spans="1:9" s="4" customFormat="1" x14ac:dyDescent="0.25">
      <c r="A449" s="5"/>
      <c r="B449" s="26" t="s">
        <v>347</v>
      </c>
      <c r="C449" s="28" t="s">
        <v>524</v>
      </c>
      <c r="D449" s="21"/>
      <c r="E449" s="24">
        <v>958100</v>
      </c>
      <c r="F449" s="24">
        <v>958100</v>
      </c>
      <c r="G449" s="24">
        <v>958096.77</v>
      </c>
      <c r="H449" s="23">
        <f t="shared" si="15"/>
        <v>99.999662874438997</v>
      </c>
      <c r="I449" s="23">
        <f t="shared" si="16"/>
        <v>99.999662874438997</v>
      </c>
    </row>
    <row r="450" spans="1:9" s="4" customFormat="1" ht="31.5" x14ac:dyDescent="0.25">
      <c r="A450" s="5"/>
      <c r="B450" s="26" t="s">
        <v>300</v>
      </c>
      <c r="C450" s="28" t="s">
        <v>525</v>
      </c>
      <c r="D450" s="21"/>
      <c r="E450" s="24">
        <v>958100</v>
      </c>
      <c r="F450" s="24">
        <v>958100</v>
      </c>
      <c r="G450" s="24">
        <v>958096.77</v>
      </c>
      <c r="H450" s="23">
        <f t="shared" si="15"/>
        <v>99.999662874438997</v>
      </c>
      <c r="I450" s="23">
        <f t="shared" si="16"/>
        <v>99.999662874438997</v>
      </c>
    </row>
    <row r="451" spans="1:9" s="4" customFormat="1" ht="31.5" x14ac:dyDescent="0.25">
      <c r="A451" s="5"/>
      <c r="B451" s="22" t="s">
        <v>155</v>
      </c>
      <c r="C451" s="28" t="s">
        <v>525</v>
      </c>
      <c r="D451" s="27">
        <v>600</v>
      </c>
      <c r="E451" s="24">
        <v>958100</v>
      </c>
      <c r="F451" s="24">
        <v>958100</v>
      </c>
      <c r="G451" s="24">
        <v>958096.77</v>
      </c>
      <c r="H451" s="23">
        <f t="shared" si="15"/>
        <v>99.999662874438997</v>
      </c>
      <c r="I451" s="23">
        <f t="shared" si="16"/>
        <v>99.999662874438997</v>
      </c>
    </row>
    <row r="452" spans="1:9" s="4" customFormat="1" ht="31.5" x14ac:dyDescent="0.25">
      <c r="A452" s="5"/>
      <c r="B452" s="22" t="s">
        <v>152</v>
      </c>
      <c r="C452" s="28" t="s">
        <v>525</v>
      </c>
      <c r="D452" s="27">
        <v>630</v>
      </c>
      <c r="E452" s="24">
        <v>958100</v>
      </c>
      <c r="F452" s="24">
        <v>958100</v>
      </c>
      <c r="G452" s="24">
        <v>958096.77</v>
      </c>
      <c r="H452" s="23">
        <f t="shared" si="15"/>
        <v>99.999662874438997</v>
      </c>
      <c r="I452" s="23">
        <f t="shared" si="16"/>
        <v>99.999662874438997</v>
      </c>
    </row>
    <row r="453" spans="1:9" s="4" customFormat="1" x14ac:dyDescent="0.25">
      <c r="A453" s="5"/>
      <c r="B453" s="26" t="s">
        <v>348</v>
      </c>
      <c r="C453" s="28" t="s">
        <v>526</v>
      </c>
      <c r="D453" s="21"/>
      <c r="E453" s="24">
        <v>27000000</v>
      </c>
      <c r="F453" s="24">
        <v>27000000</v>
      </c>
      <c r="G453" s="24">
        <v>0</v>
      </c>
      <c r="H453" s="23">
        <f t="shared" si="15"/>
        <v>0</v>
      </c>
      <c r="I453" s="23">
        <f t="shared" si="16"/>
        <v>0</v>
      </c>
    </row>
    <row r="454" spans="1:9" s="4" customFormat="1" ht="47.25" x14ac:dyDescent="0.25">
      <c r="A454" s="5"/>
      <c r="B454" s="26" t="s">
        <v>245</v>
      </c>
      <c r="C454" s="28" t="s">
        <v>527</v>
      </c>
      <c r="D454" s="21"/>
      <c r="E454" s="24">
        <v>27000000</v>
      </c>
      <c r="F454" s="24">
        <v>27000000</v>
      </c>
      <c r="G454" s="24">
        <v>0</v>
      </c>
      <c r="H454" s="23">
        <f t="shared" si="15"/>
        <v>0</v>
      </c>
      <c r="I454" s="23">
        <f t="shared" si="16"/>
        <v>0</v>
      </c>
    </row>
    <row r="455" spans="1:9" s="4" customFormat="1" ht="31.5" x14ac:dyDescent="0.25">
      <c r="A455" s="5"/>
      <c r="B455" s="26" t="s">
        <v>246</v>
      </c>
      <c r="C455" s="28" t="s">
        <v>528</v>
      </c>
      <c r="D455" s="21"/>
      <c r="E455" s="24">
        <v>25650000</v>
      </c>
      <c r="F455" s="24">
        <v>25650000</v>
      </c>
      <c r="G455" s="24">
        <v>0</v>
      </c>
      <c r="H455" s="23">
        <f t="shared" si="15"/>
        <v>0</v>
      </c>
      <c r="I455" s="23">
        <f t="shared" si="16"/>
        <v>0</v>
      </c>
    </row>
    <row r="456" spans="1:9" s="4" customFormat="1" x14ac:dyDescent="0.25">
      <c r="A456" s="5"/>
      <c r="B456" s="22" t="s">
        <v>142</v>
      </c>
      <c r="C456" s="28" t="s">
        <v>528</v>
      </c>
      <c r="D456" s="27">
        <v>800</v>
      </c>
      <c r="E456" s="24">
        <v>25650000</v>
      </c>
      <c r="F456" s="24">
        <v>25650000</v>
      </c>
      <c r="G456" s="24">
        <v>0</v>
      </c>
      <c r="H456" s="23">
        <f t="shared" si="15"/>
        <v>0</v>
      </c>
      <c r="I456" s="23">
        <f t="shared" si="16"/>
        <v>0</v>
      </c>
    </row>
    <row r="457" spans="1:9" s="4" customFormat="1" ht="31.5" x14ac:dyDescent="0.25">
      <c r="A457" s="5"/>
      <c r="B457" s="22" t="s">
        <v>210</v>
      </c>
      <c r="C457" s="28" t="s">
        <v>528</v>
      </c>
      <c r="D457" s="27">
        <v>810</v>
      </c>
      <c r="E457" s="24">
        <v>25650000</v>
      </c>
      <c r="F457" s="24">
        <v>25650000</v>
      </c>
      <c r="G457" s="24">
        <v>0</v>
      </c>
      <c r="H457" s="23">
        <f t="shared" si="15"/>
        <v>0</v>
      </c>
      <c r="I457" s="23">
        <f t="shared" si="16"/>
        <v>0</v>
      </c>
    </row>
    <row r="458" spans="1:9" s="4" customFormat="1" ht="31.5" x14ac:dyDescent="0.25">
      <c r="A458" s="5"/>
      <c r="B458" s="26" t="s">
        <v>170</v>
      </c>
      <c r="C458" s="28" t="s">
        <v>169</v>
      </c>
      <c r="D458" s="21"/>
      <c r="E458" s="24">
        <v>1350000</v>
      </c>
      <c r="F458" s="24">
        <v>1350000</v>
      </c>
      <c r="G458" s="24">
        <v>0</v>
      </c>
      <c r="H458" s="23">
        <f t="shared" si="15"/>
        <v>0</v>
      </c>
      <c r="I458" s="23">
        <f t="shared" si="16"/>
        <v>0</v>
      </c>
    </row>
    <row r="459" spans="1:9" s="4" customFormat="1" x14ac:dyDescent="0.25">
      <c r="A459" s="5"/>
      <c r="B459" s="22" t="s">
        <v>142</v>
      </c>
      <c r="C459" s="28" t="s">
        <v>169</v>
      </c>
      <c r="D459" s="27">
        <v>800</v>
      </c>
      <c r="E459" s="24">
        <v>1350000</v>
      </c>
      <c r="F459" s="24">
        <v>1350000</v>
      </c>
      <c r="G459" s="24">
        <v>0</v>
      </c>
      <c r="H459" s="23">
        <f t="shared" si="15"/>
        <v>0</v>
      </c>
      <c r="I459" s="23">
        <f t="shared" si="16"/>
        <v>0</v>
      </c>
    </row>
    <row r="460" spans="1:9" s="4" customFormat="1" ht="31.5" x14ac:dyDescent="0.25">
      <c r="A460" s="5"/>
      <c r="B460" s="22" t="s">
        <v>210</v>
      </c>
      <c r="C460" s="28" t="s">
        <v>169</v>
      </c>
      <c r="D460" s="27">
        <v>810</v>
      </c>
      <c r="E460" s="24">
        <v>1350000</v>
      </c>
      <c r="F460" s="24">
        <v>1350000</v>
      </c>
      <c r="G460" s="24">
        <v>0</v>
      </c>
      <c r="H460" s="23">
        <f t="shared" si="15"/>
        <v>0</v>
      </c>
      <c r="I460" s="23">
        <f t="shared" si="16"/>
        <v>0</v>
      </c>
    </row>
    <row r="461" spans="1:9" s="4" customFormat="1" x14ac:dyDescent="0.25">
      <c r="A461" s="5"/>
      <c r="B461" s="26" t="s">
        <v>529</v>
      </c>
      <c r="C461" s="28" t="s">
        <v>530</v>
      </c>
      <c r="D461" s="21"/>
      <c r="E461" s="24">
        <v>6170400</v>
      </c>
      <c r="F461" s="24">
        <v>6170400</v>
      </c>
      <c r="G461" s="24">
        <v>3672266.46</v>
      </c>
      <c r="H461" s="23">
        <f t="shared" si="15"/>
        <v>59.514236678335273</v>
      </c>
      <c r="I461" s="23">
        <f t="shared" si="16"/>
        <v>59.514236678335273</v>
      </c>
    </row>
    <row r="462" spans="1:9" s="4" customFormat="1" ht="31.5" x14ac:dyDescent="0.25">
      <c r="A462" s="5"/>
      <c r="B462" s="26" t="s">
        <v>531</v>
      </c>
      <c r="C462" s="28" t="s">
        <v>532</v>
      </c>
      <c r="D462" s="21"/>
      <c r="E462" s="24">
        <v>6170400</v>
      </c>
      <c r="F462" s="24">
        <v>6170400</v>
      </c>
      <c r="G462" s="24">
        <v>3672266.46</v>
      </c>
      <c r="H462" s="23">
        <f t="shared" si="15"/>
        <v>59.514236678335273</v>
      </c>
      <c r="I462" s="23">
        <f t="shared" si="16"/>
        <v>59.514236678335273</v>
      </c>
    </row>
    <row r="463" spans="1:9" s="4" customFormat="1" ht="31.5" x14ac:dyDescent="0.25">
      <c r="A463" s="5"/>
      <c r="B463" s="26" t="s">
        <v>247</v>
      </c>
      <c r="C463" s="28" t="s">
        <v>533</v>
      </c>
      <c r="D463" s="21"/>
      <c r="E463" s="24">
        <v>6108700</v>
      </c>
      <c r="F463" s="24">
        <v>6108700</v>
      </c>
      <c r="G463" s="24">
        <v>3635561.6</v>
      </c>
      <c r="H463" s="23">
        <f t="shared" si="15"/>
        <v>59.514489171182085</v>
      </c>
      <c r="I463" s="23">
        <f t="shared" si="16"/>
        <v>59.514489171182085</v>
      </c>
    </row>
    <row r="464" spans="1:9" s="4" customFormat="1" x14ac:dyDescent="0.25">
      <c r="A464" s="5"/>
      <c r="B464" s="22" t="s">
        <v>142</v>
      </c>
      <c r="C464" s="28" t="s">
        <v>533</v>
      </c>
      <c r="D464" s="27">
        <v>800</v>
      </c>
      <c r="E464" s="24">
        <v>6108700</v>
      </c>
      <c r="F464" s="24">
        <v>6108700</v>
      </c>
      <c r="G464" s="24">
        <v>3635561.6</v>
      </c>
      <c r="H464" s="23">
        <f t="shared" si="15"/>
        <v>59.514489171182085</v>
      </c>
      <c r="I464" s="23">
        <f t="shared" si="16"/>
        <v>59.514489171182085</v>
      </c>
    </row>
    <row r="465" spans="1:9" s="4" customFormat="1" ht="31.5" x14ac:dyDescent="0.25">
      <c r="A465" s="5"/>
      <c r="B465" s="22" t="s">
        <v>210</v>
      </c>
      <c r="C465" s="28" t="s">
        <v>533</v>
      </c>
      <c r="D465" s="27">
        <v>810</v>
      </c>
      <c r="E465" s="24">
        <v>6108700</v>
      </c>
      <c r="F465" s="24">
        <v>6108700</v>
      </c>
      <c r="G465" s="24">
        <v>3635561.6</v>
      </c>
      <c r="H465" s="23">
        <f t="shared" si="15"/>
        <v>59.514489171182085</v>
      </c>
      <c r="I465" s="23">
        <f t="shared" si="16"/>
        <v>59.514489171182085</v>
      </c>
    </row>
    <row r="466" spans="1:9" s="4" customFormat="1" ht="31.5" x14ac:dyDescent="0.25">
      <c r="A466" s="5"/>
      <c r="B466" s="26" t="s">
        <v>172</v>
      </c>
      <c r="C466" s="28" t="s">
        <v>171</v>
      </c>
      <c r="D466" s="21"/>
      <c r="E466" s="24">
        <v>61700</v>
      </c>
      <c r="F466" s="24">
        <v>61700</v>
      </c>
      <c r="G466" s="24">
        <v>36704.86</v>
      </c>
      <c r="H466" s="23">
        <f t="shared" si="15"/>
        <v>59.489238249594813</v>
      </c>
      <c r="I466" s="23">
        <f t="shared" si="16"/>
        <v>59.489238249594813</v>
      </c>
    </row>
    <row r="467" spans="1:9" s="4" customFormat="1" x14ac:dyDescent="0.25">
      <c r="A467" s="5"/>
      <c r="B467" s="22" t="s">
        <v>142</v>
      </c>
      <c r="C467" s="28" t="s">
        <v>171</v>
      </c>
      <c r="D467" s="27">
        <v>800</v>
      </c>
      <c r="E467" s="24">
        <v>61700</v>
      </c>
      <c r="F467" s="24">
        <v>61700</v>
      </c>
      <c r="G467" s="24">
        <v>36704.86</v>
      </c>
      <c r="H467" s="23">
        <f t="shared" si="15"/>
        <v>59.489238249594813</v>
      </c>
      <c r="I467" s="23">
        <f t="shared" si="16"/>
        <v>59.489238249594813</v>
      </c>
    </row>
    <row r="468" spans="1:9" s="4" customFormat="1" ht="31.5" x14ac:dyDescent="0.25">
      <c r="A468" s="5"/>
      <c r="B468" s="22" t="s">
        <v>210</v>
      </c>
      <c r="C468" s="28" t="s">
        <v>171</v>
      </c>
      <c r="D468" s="27">
        <v>810</v>
      </c>
      <c r="E468" s="24">
        <v>61700</v>
      </c>
      <c r="F468" s="24">
        <v>61700</v>
      </c>
      <c r="G468" s="24">
        <v>36704.86</v>
      </c>
      <c r="H468" s="23">
        <f t="shared" si="15"/>
        <v>59.489238249594813</v>
      </c>
      <c r="I468" s="23">
        <f t="shared" si="16"/>
        <v>59.489238249594813</v>
      </c>
    </row>
    <row r="469" spans="1:9" s="4" customFormat="1" ht="78.75" x14ac:dyDescent="0.25">
      <c r="A469" s="5"/>
      <c r="B469" s="26" t="s">
        <v>349</v>
      </c>
      <c r="C469" s="28" t="s">
        <v>534</v>
      </c>
      <c r="D469" s="21"/>
      <c r="E469" s="24">
        <v>11593400</v>
      </c>
      <c r="F469" s="24">
        <v>11593400</v>
      </c>
      <c r="G469" s="24">
        <v>5888953.8199999984</v>
      </c>
      <c r="H469" s="23">
        <f t="shared" si="15"/>
        <v>50.795744302792954</v>
      </c>
      <c r="I469" s="23">
        <f t="shared" si="16"/>
        <v>50.795744302792954</v>
      </c>
    </row>
    <row r="470" spans="1:9" s="4" customFormat="1" x14ac:dyDescent="0.25">
      <c r="A470" s="5"/>
      <c r="B470" s="26" t="s">
        <v>350</v>
      </c>
      <c r="C470" s="28" t="s">
        <v>535</v>
      </c>
      <c r="D470" s="21"/>
      <c r="E470" s="24">
        <v>5352000</v>
      </c>
      <c r="F470" s="24">
        <v>5352000</v>
      </c>
      <c r="G470" s="24">
        <v>2238526.2199999997</v>
      </c>
      <c r="H470" s="23">
        <f t="shared" si="15"/>
        <v>41.825975710014944</v>
      </c>
      <c r="I470" s="23">
        <f t="shared" si="16"/>
        <v>41.825975710014944</v>
      </c>
    </row>
    <row r="471" spans="1:9" s="4" customFormat="1" ht="31.5" x14ac:dyDescent="0.25">
      <c r="A471" s="5"/>
      <c r="B471" s="26" t="s">
        <v>351</v>
      </c>
      <c r="C471" s="28" t="s">
        <v>536</v>
      </c>
      <c r="D471" s="21"/>
      <c r="E471" s="24">
        <v>2157000</v>
      </c>
      <c r="F471" s="24">
        <v>2157000</v>
      </c>
      <c r="G471" s="24">
        <v>521500</v>
      </c>
      <c r="H471" s="23">
        <f t="shared" si="15"/>
        <v>24.177097821047752</v>
      </c>
      <c r="I471" s="23">
        <f t="shared" si="16"/>
        <v>24.177097821047752</v>
      </c>
    </row>
    <row r="472" spans="1:9" s="4" customFormat="1" x14ac:dyDescent="0.25">
      <c r="A472" s="5"/>
      <c r="B472" s="26" t="s">
        <v>301</v>
      </c>
      <c r="C472" s="28" t="s">
        <v>537</v>
      </c>
      <c r="D472" s="21"/>
      <c r="E472" s="24">
        <v>2157000</v>
      </c>
      <c r="F472" s="24">
        <v>2157000</v>
      </c>
      <c r="G472" s="24">
        <v>521500</v>
      </c>
      <c r="H472" s="23">
        <f t="shared" si="15"/>
        <v>24.177097821047752</v>
      </c>
      <c r="I472" s="23">
        <f t="shared" si="16"/>
        <v>24.177097821047752</v>
      </c>
    </row>
    <row r="473" spans="1:9" s="4" customFormat="1" x14ac:dyDescent="0.25">
      <c r="A473" s="5"/>
      <c r="B473" s="22" t="s">
        <v>192</v>
      </c>
      <c r="C473" s="28" t="s">
        <v>537</v>
      </c>
      <c r="D473" s="27">
        <v>200</v>
      </c>
      <c r="E473" s="24">
        <v>2157000</v>
      </c>
      <c r="F473" s="24">
        <v>2157000</v>
      </c>
      <c r="G473" s="24">
        <v>521500</v>
      </c>
      <c r="H473" s="23">
        <f t="shared" si="15"/>
        <v>24.177097821047752</v>
      </c>
      <c r="I473" s="23">
        <f t="shared" si="16"/>
        <v>24.177097821047752</v>
      </c>
    </row>
    <row r="474" spans="1:9" s="4" customFormat="1" x14ac:dyDescent="0.25">
      <c r="A474" s="5"/>
      <c r="B474" s="22" t="s">
        <v>147</v>
      </c>
      <c r="C474" s="28" t="s">
        <v>537</v>
      </c>
      <c r="D474" s="27">
        <v>240</v>
      </c>
      <c r="E474" s="24">
        <v>2157000</v>
      </c>
      <c r="F474" s="24">
        <v>2157000</v>
      </c>
      <c r="G474" s="24">
        <v>521500</v>
      </c>
      <c r="H474" s="23">
        <f t="shared" si="15"/>
        <v>24.177097821047752</v>
      </c>
      <c r="I474" s="23">
        <f t="shared" si="16"/>
        <v>24.177097821047752</v>
      </c>
    </row>
    <row r="475" spans="1:9" s="4" customFormat="1" x14ac:dyDescent="0.25">
      <c r="A475" s="5"/>
      <c r="B475" s="26" t="s">
        <v>701</v>
      </c>
      <c r="C475" s="28" t="s">
        <v>538</v>
      </c>
      <c r="D475" s="21"/>
      <c r="E475" s="24">
        <v>129900</v>
      </c>
      <c r="F475" s="24">
        <v>129900</v>
      </c>
      <c r="G475" s="24">
        <v>18600</v>
      </c>
      <c r="H475" s="23">
        <f t="shared" si="15"/>
        <v>14.318706697459586</v>
      </c>
      <c r="I475" s="23">
        <f t="shared" si="16"/>
        <v>14.318706697459586</v>
      </c>
    </row>
    <row r="476" spans="1:9" s="4" customFormat="1" x14ac:dyDescent="0.25">
      <c r="A476" s="5"/>
      <c r="B476" s="26" t="s">
        <v>702</v>
      </c>
      <c r="C476" s="28" t="s">
        <v>539</v>
      </c>
      <c r="D476" s="21"/>
      <c r="E476" s="24">
        <v>90900</v>
      </c>
      <c r="F476" s="24">
        <v>90900</v>
      </c>
      <c r="G476" s="24">
        <v>13020</v>
      </c>
      <c r="H476" s="23">
        <f t="shared" si="15"/>
        <v>14.323432343234325</v>
      </c>
      <c r="I476" s="23">
        <f t="shared" si="16"/>
        <v>14.323432343234325</v>
      </c>
    </row>
    <row r="477" spans="1:9" s="4" customFormat="1" ht="47.25" x14ac:dyDescent="0.25">
      <c r="A477" s="5"/>
      <c r="B477" s="22" t="s">
        <v>145</v>
      </c>
      <c r="C477" s="28" t="s">
        <v>539</v>
      </c>
      <c r="D477" s="27">
        <v>100</v>
      </c>
      <c r="E477" s="24">
        <v>90900</v>
      </c>
      <c r="F477" s="24">
        <v>90900</v>
      </c>
      <c r="G477" s="24">
        <v>13020</v>
      </c>
      <c r="H477" s="23">
        <f t="shared" si="15"/>
        <v>14.323432343234325</v>
      </c>
      <c r="I477" s="23">
        <f t="shared" si="16"/>
        <v>14.323432343234325</v>
      </c>
    </row>
    <row r="478" spans="1:9" s="4" customFormat="1" x14ac:dyDescent="0.25">
      <c r="A478" s="5"/>
      <c r="B478" s="22" t="s">
        <v>146</v>
      </c>
      <c r="C478" s="28" t="s">
        <v>539</v>
      </c>
      <c r="D478" s="27">
        <v>120</v>
      </c>
      <c r="E478" s="24">
        <v>90900</v>
      </c>
      <c r="F478" s="24">
        <v>90900</v>
      </c>
      <c r="G478" s="24">
        <v>13020</v>
      </c>
      <c r="H478" s="23">
        <f t="shared" si="15"/>
        <v>14.323432343234325</v>
      </c>
      <c r="I478" s="23">
        <f t="shared" si="16"/>
        <v>14.323432343234325</v>
      </c>
    </row>
    <row r="479" spans="1:9" s="4" customFormat="1" x14ac:dyDescent="0.25">
      <c r="A479" s="5"/>
      <c r="B479" s="26" t="s">
        <v>703</v>
      </c>
      <c r="C479" s="28" t="s">
        <v>302</v>
      </c>
      <c r="D479" s="21"/>
      <c r="E479" s="24">
        <v>39000</v>
      </c>
      <c r="F479" s="24">
        <v>39000</v>
      </c>
      <c r="G479" s="24">
        <v>5580</v>
      </c>
      <c r="H479" s="23">
        <f t="shared" si="15"/>
        <v>14.307692307692307</v>
      </c>
      <c r="I479" s="23">
        <f t="shared" si="16"/>
        <v>14.307692307692307</v>
      </c>
    </row>
    <row r="480" spans="1:9" s="4" customFormat="1" ht="47.25" x14ac:dyDescent="0.25">
      <c r="A480" s="5"/>
      <c r="B480" s="22" t="s">
        <v>145</v>
      </c>
      <c r="C480" s="28" t="s">
        <v>302</v>
      </c>
      <c r="D480" s="27">
        <v>100</v>
      </c>
      <c r="E480" s="24">
        <v>39000</v>
      </c>
      <c r="F480" s="24">
        <v>39000</v>
      </c>
      <c r="G480" s="24">
        <v>5580</v>
      </c>
      <c r="H480" s="23">
        <f t="shared" si="15"/>
        <v>14.307692307692307</v>
      </c>
      <c r="I480" s="23">
        <f t="shared" si="16"/>
        <v>14.307692307692307</v>
      </c>
    </row>
    <row r="481" spans="1:9" s="4" customFormat="1" x14ac:dyDescent="0.25">
      <c r="A481" s="5"/>
      <c r="B481" s="22" t="s">
        <v>146</v>
      </c>
      <c r="C481" s="28" t="s">
        <v>302</v>
      </c>
      <c r="D481" s="27">
        <v>120</v>
      </c>
      <c r="E481" s="24">
        <v>39000</v>
      </c>
      <c r="F481" s="24">
        <v>39000</v>
      </c>
      <c r="G481" s="24">
        <v>5580</v>
      </c>
      <c r="H481" s="23">
        <f t="shared" si="15"/>
        <v>14.307692307692307</v>
      </c>
      <c r="I481" s="23">
        <f t="shared" si="16"/>
        <v>14.307692307692307</v>
      </c>
    </row>
    <row r="482" spans="1:9" s="4" customFormat="1" ht="31.5" x14ac:dyDescent="0.25">
      <c r="A482" s="5"/>
      <c r="B482" s="26" t="s">
        <v>704</v>
      </c>
      <c r="C482" s="28" t="s">
        <v>540</v>
      </c>
      <c r="D482" s="21"/>
      <c r="E482" s="24">
        <v>1559200</v>
      </c>
      <c r="F482" s="24">
        <v>1559200</v>
      </c>
      <c r="G482" s="24">
        <v>908476.22</v>
      </c>
      <c r="H482" s="23">
        <f t="shared" si="15"/>
        <v>58.265534889687018</v>
      </c>
      <c r="I482" s="23">
        <f t="shared" si="16"/>
        <v>58.265534889687018</v>
      </c>
    </row>
    <row r="483" spans="1:9" s="4" customFormat="1" ht="31.5" x14ac:dyDescent="0.25">
      <c r="A483" s="5"/>
      <c r="B483" s="26" t="s">
        <v>705</v>
      </c>
      <c r="C483" s="28" t="s">
        <v>541</v>
      </c>
      <c r="D483" s="21"/>
      <c r="E483" s="24">
        <v>1559200</v>
      </c>
      <c r="F483" s="24">
        <v>1559200</v>
      </c>
      <c r="G483" s="24">
        <v>908476.22</v>
      </c>
      <c r="H483" s="23">
        <f t="shared" si="15"/>
        <v>58.265534889687018</v>
      </c>
      <c r="I483" s="23">
        <f t="shared" si="16"/>
        <v>58.265534889687018</v>
      </c>
    </row>
    <row r="484" spans="1:9" s="4" customFormat="1" ht="47.25" x14ac:dyDescent="0.25">
      <c r="A484" s="5"/>
      <c r="B484" s="22" t="s">
        <v>145</v>
      </c>
      <c r="C484" s="28" t="s">
        <v>541</v>
      </c>
      <c r="D484" s="27">
        <v>100</v>
      </c>
      <c r="E484" s="24">
        <v>1404700</v>
      </c>
      <c r="F484" s="24">
        <v>1404700</v>
      </c>
      <c r="G484" s="24">
        <v>888403.82</v>
      </c>
      <c r="H484" s="23">
        <f t="shared" ref="H484:H547" si="17">G484/E484*100</f>
        <v>63.24509290239908</v>
      </c>
      <c r="I484" s="23">
        <f t="shared" ref="I484:I547" si="18">G484/F484*100</f>
        <v>63.24509290239908</v>
      </c>
    </row>
    <row r="485" spans="1:9" s="4" customFormat="1" x14ac:dyDescent="0.25">
      <c r="A485" s="5"/>
      <c r="B485" s="22" t="s">
        <v>146</v>
      </c>
      <c r="C485" s="28" t="s">
        <v>541</v>
      </c>
      <c r="D485" s="27">
        <v>120</v>
      </c>
      <c r="E485" s="24">
        <v>1404700</v>
      </c>
      <c r="F485" s="24">
        <v>1404700</v>
      </c>
      <c r="G485" s="24">
        <v>888403.82</v>
      </c>
      <c r="H485" s="23">
        <f t="shared" si="17"/>
        <v>63.24509290239908</v>
      </c>
      <c r="I485" s="23">
        <f t="shared" si="18"/>
        <v>63.24509290239908</v>
      </c>
    </row>
    <row r="486" spans="1:9" s="4" customFormat="1" x14ac:dyDescent="0.25">
      <c r="A486" s="5"/>
      <c r="B486" s="22" t="s">
        <v>192</v>
      </c>
      <c r="C486" s="28" t="s">
        <v>541</v>
      </c>
      <c r="D486" s="27">
        <v>200</v>
      </c>
      <c r="E486" s="24">
        <v>154500</v>
      </c>
      <c r="F486" s="24">
        <v>154500</v>
      </c>
      <c r="G486" s="24">
        <v>20072.400000000001</v>
      </c>
      <c r="H486" s="23">
        <f t="shared" si="17"/>
        <v>12.991844660194177</v>
      </c>
      <c r="I486" s="23">
        <f t="shared" si="18"/>
        <v>12.991844660194177</v>
      </c>
    </row>
    <row r="487" spans="1:9" s="4" customFormat="1" x14ac:dyDescent="0.25">
      <c r="A487" s="5"/>
      <c r="B487" s="22" t="s">
        <v>147</v>
      </c>
      <c r="C487" s="28" t="s">
        <v>541</v>
      </c>
      <c r="D487" s="27">
        <v>240</v>
      </c>
      <c r="E487" s="24">
        <v>154500</v>
      </c>
      <c r="F487" s="24">
        <v>154500</v>
      </c>
      <c r="G487" s="24">
        <v>20072.400000000001</v>
      </c>
      <c r="H487" s="23">
        <f t="shared" si="17"/>
        <v>12.991844660194177</v>
      </c>
      <c r="I487" s="23">
        <f t="shared" si="18"/>
        <v>12.991844660194177</v>
      </c>
    </row>
    <row r="488" spans="1:9" s="4" customFormat="1" ht="31.5" x14ac:dyDescent="0.25">
      <c r="A488" s="5"/>
      <c r="B488" s="26" t="s">
        <v>706</v>
      </c>
      <c r="C488" s="28" t="s">
        <v>542</v>
      </c>
      <c r="D488" s="21"/>
      <c r="E488" s="24">
        <v>29500</v>
      </c>
      <c r="F488" s="24">
        <v>29500</v>
      </c>
      <c r="G488" s="24">
        <v>15250</v>
      </c>
      <c r="H488" s="23">
        <f t="shared" si="17"/>
        <v>51.694915254237287</v>
      </c>
      <c r="I488" s="23">
        <f t="shared" si="18"/>
        <v>51.694915254237287</v>
      </c>
    </row>
    <row r="489" spans="1:9" s="4" customFormat="1" ht="31.5" x14ac:dyDescent="0.25">
      <c r="A489" s="5"/>
      <c r="B489" s="26" t="s">
        <v>707</v>
      </c>
      <c r="C489" s="28" t="s">
        <v>543</v>
      </c>
      <c r="D489" s="21"/>
      <c r="E489" s="24">
        <v>29500</v>
      </c>
      <c r="F489" s="24">
        <v>29500</v>
      </c>
      <c r="G489" s="24">
        <v>15250</v>
      </c>
      <c r="H489" s="23">
        <f t="shared" si="17"/>
        <v>51.694915254237287</v>
      </c>
      <c r="I489" s="23">
        <f t="shared" si="18"/>
        <v>51.694915254237287</v>
      </c>
    </row>
    <row r="490" spans="1:9" s="4" customFormat="1" x14ac:dyDescent="0.25">
      <c r="A490" s="5"/>
      <c r="B490" s="22" t="s">
        <v>192</v>
      </c>
      <c r="C490" s="28" t="s">
        <v>543</v>
      </c>
      <c r="D490" s="27">
        <v>200</v>
      </c>
      <c r="E490" s="24">
        <v>29500</v>
      </c>
      <c r="F490" s="24">
        <v>29500</v>
      </c>
      <c r="G490" s="24">
        <v>15250</v>
      </c>
      <c r="H490" s="23">
        <f t="shared" si="17"/>
        <v>51.694915254237287</v>
      </c>
      <c r="I490" s="23">
        <f t="shared" si="18"/>
        <v>51.694915254237287</v>
      </c>
    </row>
    <row r="491" spans="1:9" s="4" customFormat="1" x14ac:dyDescent="0.25">
      <c r="A491" s="5"/>
      <c r="B491" s="22" t="s">
        <v>147</v>
      </c>
      <c r="C491" s="28" t="s">
        <v>543</v>
      </c>
      <c r="D491" s="27">
        <v>240</v>
      </c>
      <c r="E491" s="24">
        <v>29500</v>
      </c>
      <c r="F491" s="24">
        <v>29500</v>
      </c>
      <c r="G491" s="24">
        <v>15250</v>
      </c>
      <c r="H491" s="23">
        <f t="shared" si="17"/>
        <v>51.694915254237287</v>
      </c>
      <c r="I491" s="23">
        <f t="shared" si="18"/>
        <v>51.694915254237287</v>
      </c>
    </row>
    <row r="492" spans="1:9" s="4" customFormat="1" ht="31.5" x14ac:dyDescent="0.25">
      <c r="A492" s="5"/>
      <c r="B492" s="26" t="s">
        <v>708</v>
      </c>
      <c r="C492" s="28" t="s">
        <v>544</v>
      </c>
      <c r="D492" s="21"/>
      <c r="E492" s="24">
        <v>1476400</v>
      </c>
      <c r="F492" s="24">
        <v>1476400</v>
      </c>
      <c r="G492" s="24">
        <v>774700</v>
      </c>
      <c r="H492" s="23">
        <f t="shared" si="17"/>
        <v>52.472229748035758</v>
      </c>
      <c r="I492" s="23">
        <f t="shared" si="18"/>
        <v>52.472229748035758</v>
      </c>
    </row>
    <row r="493" spans="1:9" s="4" customFormat="1" x14ac:dyDescent="0.25">
      <c r="A493" s="5"/>
      <c r="B493" s="26" t="s">
        <v>303</v>
      </c>
      <c r="C493" s="28" t="s">
        <v>545</v>
      </c>
      <c r="D493" s="21"/>
      <c r="E493" s="24">
        <v>1248400</v>
      </c>
      <c r="F493" s="24">
        <v>1248400</v>
      </c>
      <c r="G493" s="24">
        <v>546700</v>
      </c>
      <c r="H493" s="23">
        <f t="shared" si="17"/>
        <v>43.792053828900997</v>
      </c>
      <c r="I493" s="23">
        <f t="shared" si="18"/>
        <v>43.792053828900997</v>
      </c>
    </row>
    <row r="494" spans="1:9" s="4" customFormat="1" x14ac:dyDescent="0.25">
      <c r="A494" s="5"/>
      <c r="B494" s="22" t="s">
        <v>192</v>
      </c>
      <c r="C494" s="28" t="s">
        <v>545</v>
      </c>
      <c r="D494" s="27">
        <v>200</v>
      </c>
      <c r="E494" s="24">
        <v>1248400</v>
      </c>
      <c r="F494" s="24">
        <v>1248400</v>
      </c>
      <c r="G494" s="24">
        <v>546700</v>
      </c>
      <c r="H494" s="23">
        <f t="shared" si="17"/>
        <v>43.792053828900997</v>
      </c>
      <c r="I494" s="23">
        <f t="shared" si="18"/>
        <v>43.792053828900997</v>
      </c>
    </row>
    <row r="495" spans="1:9" s="4" customFormat="1" x14ac:dyDescent="0.25">
      <c r="A495" s="5"/>
      <c r="B495" s="22" t="s">
        <v>147</v>
      </c>
      <c r="C495" s="28" t="s">
        <v>545</v>
      </c>
      <c r="D495" s="27">
        <v>240</v>
      </c>
      <c r="E495" s="24">
        <v>1248400</v>
      </c>
      <c r="F495" s="24">
        <v>1248400</v>
      </c>
      <c r="G495" s="24">
        <v>546700</v>
      </c>
      <c r="H495" s="23">
        <f t="shared" si="17"/>
        <v>43.792053828900997</v>
      </c>
      <c r="I495" s="23">
        <f t="shared" si="18"/>
        <v>43.792053828900997</v>
      </c>
    </row>
    <row r="496" spans="1:9" s="4" customFormat="1" ht="47.25" x14ac:dyDescent="0.25">
      <c r="A496" s="5"/>
      <c r="B496" s="26" t="s">
        <v>709</v>
      </c>
      <c r="C496" s="28" t="s">
        <v>546</v>
      </c>
      <c r="D496" s="21"/>
      <c r="E496" s="24">
        <v>182400</v>
      </c>
      <c r="F496" s="24">
        <v>182400</v>
      </c>
      <c r="G496" s="24">
        <v>182400</v>
      </c>
      <c r="H496" s="23">
        <f t="shared" si="17"/>
        <v>100</v>
      </c>
      <c r="I496" s="23">
        <f t="shared" si="18"/>
        <v>100</v>
      </c>
    </row>
    <row r="497" spans="1:9" s="4" customFormat="1" x14ac:dyDescent="0.25">
      <c r="A497" s="5"/>
      <c r="B497" s="22" t="s">
        <v>192</v>
      </c>
      <c r="C497" s="28" t="s">
        <v>546</v>
      </c>
      <c r="D497" s="27">
        <v>200</v>
      </c>
      <c r="E497" s="24">
        <v>182400</v>
      </c>
      <c r="F497" s="24">
        <v>182400</v>
      </c>
      <c r="G497" s="24">
        <v>182400</v>
      </c>
      <c r="H497" s="23">
        <f t="shared" si="17"/>
        <v>100</v>
      </c>
      <c r="I497" s="23">
        <f t="shared" si="18"/>
        <v>100</v>
      </c>
    </row>
    <row r="498" spans="1:9" s="4" customFormat="1" x14ac:dyDescent="0.25">
      <c r="A498" s="5"/>
      <c r="B498" s="22" t="s">
        <v>147</v>
      </c>
      <c r="C498" s="28" t="s">
        <v>546</v>
      </c>
      <c r="D498" s="27">
        <v>240</v>
      </c>
      <c r="E498" s="24">
        <v>182400</v>
      </c>
      <c r="F498" s="24">
        <v>182400</v>
      </c>
      <c r="G498" s="24">
        <v>182400</v>
      </c>
      <c r="H498" s="23">
        <f t="shared" si="17"/>
        <v>100</v>
      </c>
      <c r="I498" s="23">
        <f t="shared" si="18"/>
        <v>100</v>
      </c>
    </row>
    <row r="499" spans="1:9" s="4" customFormat="1" ht="63" x14ac:dyDescent="0.25">
      <c r="A499" s="5"/>
      <c r="B499" s="26" t="s">
        <v>710</v>
      </c>
      <c r="C499" s="28" t="s">
        <v>304</v>
      </c>
      <c r="D499" s="21"/>
      <c r="E499" s="24">
        <v>45600</v>
      </c>
      <c r="F499" s="24">
        <v>45600</v>
      </c>
      <c r="G499" s="24">
        <v>45600</v>
      </c>
      <c r="H499" s="23">
        <f t="shared" si="17"/>
        <v>100</v>
      </c>
      <c r="I499" s="23">
        <f t="shared" si="18"/>
        <v>100</v>
      </c>
    </row>
    <row r="500" spans="1:9" s="4" customFormat="1" x14ac:dyDescent="0.25">
      <c r="A500" s="5"/>
      <c r="B500" s="22" t="s">
        <v>192</v>
      </c>
      <c r="C500" s="28" t="s">
        <v>304</v>
      </c>
      <c r="D500" s="27">
        <v>200</v>
      </c>
      <c r="E500" s="24">
        <v>45600</v>
      </c>
      <c r="F500" s="24">
        <v>45600</v>
      </c>
      <c r="G500" s="24">
        <v>45600</v>
      </c>
      <c r="H500" s="23">
        <f t="shared" si="17"/>
        <v>100</v>
      </c>
      <c r="I500" s="23">
        <f t="shared" si="18"/>
        <v>100</v>
      </c>
    </row>
    <row r="501" spans="1:9" s="4" customFormat="1" x14ac:dyDescent="0.25">
      <c r="A501" s="5"/>
      <c r="B501" s="22" t="s">
        <v>147</v>
      </c>
      <c r="C501" s="28" t="s">
        <v>304</v>
      </c>
      <c r="D501" s="27">
        <v>240</v>
      </c>
      <c r="E501" s="24">
        <v>45600</v>
      </c>
      <c r="F501" s="24">
        <v>45600</v>
      </c>
      <c r="G501" s="24">
        <v>45600</v>
      </c>
      <c r="H501" s="23">
        <f t="shared" si="17"/>
        <v>100</v>
      </c>
      <c r="I501" s="23">
        <f t="shared" si="18"/>
        <v>100</v>
      </c>
    </row>
    <row r="502" spans="1:9" s="4" customFormat="1" ht="31.5" x14ac:dyDescent="0.25">
      <c r="A502" s="5"/>
      <c r="B502" s="26" t="s">
        <v>547</v>
      </c>
      <c r="C502" s="28" t="s">
        <v>548</v>
      </c>
      <c r="D502" s="21"/>
      <c r="E502" s="24">
        <v>100000</v>
      </c>
      <c r="F502" s="24">
        <v>100000</v>
      </c>
      <c r="G502" s="24">
        <v>44000</v>
      </c>
      <c r="H502" s="23">
        <f t="shared" si="17"/>
        <v>44</v>
      </c>
      <c r="I502" s="23">
        <f t="shared" si="18"/>
        <v>44</v>
      </c>
    </row>
    <row r="503" spans="1:9" s="4" customFormat="1" x14ac:dyDescent="0.25">
      <c r="A503" s="5"/>
      <c r="B503" s="26" t="s">
        <v>711</v>
      </c>
      <c r="C503" s="28" t="s">
        <v>549</v>
      </c>
      <c r="D503" s="21"/>
      <c r="E503" s="24">
        <v>100000</v>
      </c>
      <c r="F503" s="24">
        <v>100000</v>
      </c>
      <c r="G503" s="24">
        <v>44000</v>
      </c>
      <c r="H503" s="23">
        <f t="shared" si="17"/>
        <v>44</v>
      </c>
      <c r="I503" s="23">
        <f t="shared" si="18"/>
        <v>44</v>
      </c>
    </row>
    <row r="504" spans="1:9" s="4" customFormat="1" x14ac:dyDescent="0.25">
      <c r="A504" s="5"/>
      <c r="B504" s="26" t="s">
        <v>712</v>
      </c>
      <c r="C504" s="28" t="s">
        <v>550</v>
      </c>
      <c r="D504" s="21"/>
      <c r="E504" s="24">
        <v>100000</v>
      </c>
      <c r="F504" s="24">
        <v>100000</v>
      </c>
      <c r="G504" s="24">
        <v>44000</v>
      </c>
      <c r="H504" s="23">
        <f t="shared" si="17"/>
        <v>44</v>
      </c>
      <c r="I504" s="23">
        <f t="shared" si="18"/>
        <v>44</v>
      </c>
    </row>
    <row r="505" spans="1:9" s="4" customFormat="1" x14ac:dyDescent="0.25">
      <c r="A505" s="5"/>
      <c r="B505" s="22" t="s">
        <v>192</v>
      </c>
      <c r="C505" s="28" t="s">
        <v>550</v>
      </c>
      <c r="D505" s="27">
        <v>200</v>
      </c>
      <c r="E505" s="24">
        <v>100000</v>
      </c>
      <c r="F505" s="24">
        <v>100000</v>
      </c>
      <c r="G505" s="24">
        <v>44000</v>
      </c>
      <c r="H505" s="23">
        <f t="shared" si="17"/>
        <v>44</v>
      </c>
      <c r="I505" s="23">
        <f t="shared" si="18"/>
        <v>44</v>
      </c>
    </row>
    <row r="506" spans="1:9" s="4" customFormat="1" x14ac:dyDescent="0.25">
      <c r="A506" s="5"/>
      <c r="B506" s="22" t="s">
        <v>147</v>
      </c>
      <c r="C506" s="28" t="s">
        <v>550</v>
      </c>
      <c r="D506" s="27">
        <v>240</v>
      </c>
      <c r="E506" s="24">
        <v>100000</v>
      </c>
      <c r="F506" s="24">
        <v>100000</v>
      </c>
      <c r="G506" s="24">
        <v>44000</v>
      </c>
      <c r="H506" s="23">
        <f t="shared" si="17"/>
        <v>44</v>
      </c>
      <c r="I506" s="23">
        <f t="shared" si="18"/>
        <v>44</v>
      </c>
    </row>
    <row r="507" spans="1:9" s="4" customFormat="1" x14ac:dyDescent="0.25">
      <c r="A507" s="5"/>
      <c r="B507" s="26" t="s">
        <v>551</v>
      </c>
      <c r="C507" s="28" t="s">
        <v>552</v>
      </c>
      <c r="D507" s="21"/>
      <c r="E507" s="24">
        <v>80000</v>
      </c>
      <c r="F507" s="24">
        <v>80000</v>
      </c>
      <c r="G507" s="24">
        <v>44000</v>
      </c>
      <c r="H507" s="23">
        <f t="shared" si="17"/>
        <v>55.000000000000007</v>
      </c>
      <c r="I507" s="23">
        <f t="shared" si="18"/>
        <v>55.000000000000007</v>
      </c>
    </row>
    <row r="508" spans="1:9" s="4" customFormat="1" ht="47.25" x14ac:dyDescent="0.25">
      <c r="A508" s="5"/>
      <c r="B508" s="26" t="s">
        <v>553</v>
      </c>
      <c r="C508" s="28" t="s">
        <v>554</v>
      </c>
      <c r="D508" s="21"/>
      <c r="E508" s="24">
        <v>80000</v>
      </c>
      <c r="F508" s="24">
        <v>80000</v>
      </c>
      <c r="G508" s="24">
        <v>44000</v>
      </c>
      <c r="H508" s="23">
        <f t="shared" si="17"/>
        <v>55.000000000000007</v>
      </c>
      <c r="I508" s="23">
        <f t="shared" si="18"/>
        <v>55.000000000000007</v>
      </c>
    </row>
    <row r="509" spans="1:9" s="4" customFormat="1" x14ac:dyDescent="0.25">
      <c r="A509" s="5"/>
      <c r="B509" s="26" t="s">
        <v>166</v>
      </c>
      <c r="C509" s="28" t="s">
        <v>555</v>
      </c>
      <c r="D509" s="21"/>
      <c r="E509" s="24">
        <v>80000</v>
      </c>
      <c r="F509" s="24">
        <v>80000</v>
      </c>
      <c r="G509" s="24">
        <v>44000</v>
      </c>
      <c r="H509" s="23">
        <f t="shared" si="17"/>
        <v>55.000000000000007</v>
      </c>
      <c r="I509" s="23">
        <f t="shared" si="18"/>
        <v>55.000000000000007</v>
      </c>
    </row>
    <row r="510" spans="1:9" s="4" customFormat="1" x14ac:dyDescent="0.25">
      <c r="A510" s="5"/>
      <c r="B510" s="22" t="s">
        <v>192</v>
      </c>
      <c r="C510" s="28" t="s">
        <v>555</v>
      </c>
      <c r="D510" s="27">
        <v>200</v>
      </c>
      <c r="E510" s="24">
        <v>80000</v>
      </c>
      <c r="F510" s="24">
        <v>80000</v>
      </c>
      <c r="G510" s="24">
        <v>44000</v>
      </c>
      <c r="H510" s="23">
        <f t="shared" si="17"/>
        <v>55.000000000000007</v>
      </c>
      <c r="I510" s="23">
        <f t="shared" si="18"/>
        <v>55.000000000000007</v>
      </c>
    </row>
    <row r="511" spans="1:9" s="4" customFormat="1" x14ac:dyDescent="0.25">
      <c r="A511" s="5"/>
      <c r="B511" s="22" t="s">
        <v>147</v>
      </c>
      <c r="C511" s="28" t="s">
        <v>555</v>
      </c>
      <c r="D511" s="27">
        <v>240</v>
      </c>
      <c r="E511" s="24">
        <v>80000</v>
      </c>
      <c r="F511" s="24">
        <v>80000</v>
      </c>
      <c r="G511" s="24">
        <v>44000</v>
      </c>
      <c r="H511" s="23">
        <f t="shared" si="17"/>
        <v>55.000000000000007</v>
      </c>
      <c r="I511" s="23">
        <f t="shared" si="18"/>
        <v>55.000000000000007</v>
      </c>
    </row>
    <row r="512" spans="1:9" s="4" customFormat="1" ht="31.5" x14ac:dyDescent="0.25">
      <c r="A512" s="5"/>
      <c r="B512" s="26" t="s">
        <v>713</v>
      </c>
      <c r="C512" s="28" t="s">
        <v>556</v>
      </c>
      <c r="D512" s="21"/>
      <c r="E512" s="24">
        <v>5981400</v>
      </c>
      <c r="F512" s="24">
        <v>5981400</v>
      </c>
      <c r="G512" s="24">
        <v>3501177.5999999996</v>
      </c>
      <c r="H512" s="23">
        <f t="shared" si="17"/>
        <v>58.534416691744404</v>
      </c>
      <c r="I512" s="23">
        <f t="shared" si="18"/>
        <v>58.534416691744404</v>
      </c>
    </row>
    <row r="513" spans="1:9" s="4" customFormat="1" ht="31.5" x14ac:dyDescent="0.25">
      <c r="A513" s="5"/>
      <c r="B513" s="26" t="s">
        <v>714</v>
      </c>
      <c r="C513" s="28" t="s">
        <v>557</v>
      </c>
      <c r="D513" s="21"/>
      <c r="E513" s="24">
        <v>5981400</v>
      </c>
      <c r="F513" s="24">
        <v>5981400</v>
      </c>
      <c r="G513" s="24">
        <v>3501177.5999999996</v>
      </c>
      <c r="H513" s="23">
        <f t="shared" si="17"/>
        <v>58.534416691744404</v>
      </c>
      <c r="I513" s="23">
        <f t="shared" si="18"/>
        <v>58.534416691744404</v>
      </c>
    </row>
    <row r="514" spans="1:9" s="4" customFormat="1" ht="63" x14ac:dyDescent="0.25">
      <c r="A514" s="5"/>
      <c r="B514" s="26" t="s">
        <v>715</v>
      </c>
      <c r="C514" s="28" t="s">
        <v>558</v>
      </c>
      <c r="D514" s="21"/>
      <c r="E514" s="24">
        <v>4654200</v>
      </c>
      <c r="F514" s="24">
        <v>4654200</v>
      </c>
      <c r="G514" s="24">
        <v>2856963.15</v>
      </c>
      <c r="H514" s="23">
        <f t="shared" si="17"/>
        <v>61.384623565811523</v>
      </c>
      <c r="I514" s="23">
        <f t="shared" si="18"/>
        <v>61.384623565811523</v>
      </c>
    </row>
    <row r="515" spans="1:9" s="4" customFormat="1" ht="47.25" x14ac:dyDescent="0.25">
      <c r="A515" s="5"/>
      <c r="B515" s="22" t="s">
        <v>145</v>
      </c>
      <c r="C515" s="28" t="s">
        <v>558</v>
      </c>
      <c r="D515" s="27">
        <v>100</v>
      </c>
      <c r="E515" s="24">
        <v>4654200</v>
      </c>
      <c r="F515" s="24">
        <v>4654200</v>
      </c>
      <c r="G515" s="24">
        <v>2856963.15</v>
      </c>
      <c r="H515" s="23">
        <f t="shared" si="17"/>
        <v>61.384623565811523</v>
      </c>
      <c r="I515" s="23">
        <f t="shared" si="18"/>
        <v>61.384623565811523</v>
      </c>
    </row>
    <row r="516" spans="1:9" s="4" customFormat="1" x14ac:dyDescent="0.25">
      <c r="A516" s="5"/>
      <c r="B516" s="22" t="s">
        <v>146</v>
      </c>
      <c r="C516" s="28" t="s">
        <v>558</v>
      </c>
      <c r="D516" s="27">
        <v>120</v>
      </c>
      <c r="E516" s="24">
        <v>4654200</v>
      </c>
      <c r="F516" s="24">
        <v>4654200</v>
      </c>
      <c r="G516" s="24">
        <v>2856963.15</v>
      </c>
      <c r="H516" s="23">
        <f t="shared" si="17"/>
        <v>61.384623565811523</v>
      </c>
      <c r="I516" s="23">
        <f t="shared" si="18"/>
        <v>61.384623565811523</v>
      </c>
    </row>
    <row r="517" spans="1:9" s="4" customFormat="1" ht="63" x14ac:dyDescent="0.25">
      <c r="A517" s="5"/>
      <c r="B517" s="26" t="s">
        <v>716</v>
      </c>
      <c r="C517" s="28" t="s">
        <v>305</v>
      </c>
      <c r="D517" s="21"/>
      <c r="E517" s="24">
        <v>1327200</v>
      </c>
      <c r="F517" s="24">
        <v>1327200</v>
      </c>
      <c r="G517" s="24">
        <v>644214.44999999995</v>
      </c>
      <c r="H517" s="23">
        <f t="shared" si="17"/>
        <v>48.539364828209763</v>
      </c>
      <c r="I517" s="23">
        <f t="shared" si="18"/>
        <v>48.539364828209763</v>
      </c>
    </row>
    <row r="518" spans="1:9" s="4" customFormat="1" ht="47.25" x14ac:dyDescent="0.25">
      <c r="A518" s="5"/>
      <c r="B518" s="22" t="s">
        <v>145</v>
      </c>
      <c r="C518" s="28" t="s">
        <v>305</v>
      </c>
      <c r="D518" s="27">
        <v>100</v>
      </c>
      <c r="E518" s="24">
        <v>815800</v>
      </c>
      <c r="F518" s="24">
        <v>815800</v>
      </c>
      <c r="G518" s="24">
        <v>560820.18999999994</v>
      </c>
      <c r="H518" s="23">
        <f t="shared" si="17"/>
        <v>68.74481367982348</v>
      </c>
      <c r="I518" s="23">
        <f t="shared" si="18"/>
        <v>68.74481367982348</v>
      </c>
    </row>
    <row r="519" spans="1:9" s="4" customFormat="1" x14ac:dyDescent="0.25">
      <c r="A519" s="5"/>
      <c r="B519" s="22" t="s">
        <v>146</v>
      </c>
      <c r="C519" s="28" t="s">
        <v>305</v>
      </c>
      <c r="D519" s="27">
        <v>120</v>
      </c>
      <c r="E519" s="24">
        <v>815800</v>
      </c>
      <c r="F519" s="24">
        <v>815800</v>
      </c>
      <c r="G519" s="24">
        <v>560820.18999999994</v>
      </c>
      <c r="H519" s="23">
        <f t="shared" si="17"/>
        <v>68.74481367982348</v>
      </c>
      <c r="I519" s="23">
        <f t="shared" si="18"/>
        <v>68.74481367982348</v>
      </c>
    </row>
    <row r="520" spans="1:9" s="4" customFormat="1" x14ac:dyDescent="0.25">
      <c r="A520" s="5"/>
      <c r="B520" s="22" t="s">
        <v>192</v>
      </c>
      <c r="C520" s="28" t="s">
        <v>305</v>
      </c>
      <c r="D520" s="27">
        <v>200</v>
      </c>
      <c r="E520" s="24">
        <v>511400</v>
      </c>
      <c r="F520" s="24">
        <v>511400</v>
      </c>
      <c r="G520" s="24">
        <v>83394.259999999995</v>
      </c>
      <c r="H520" s="23">
        <f t="shared" si="17"/>
        <v>16.307051231912396</v>
      </c>
      <c r="I520" s="23">
        <f t="shared" si="18"/>
        <v>16.307051231912396</v>
      </c>
    </row>
    <row r="521" spans="1:9" s="4" customFormat="1" x14ac:dyDescent="0.25">
      <c r="A521" s="5"/>
      <c r="B521" s="22" t="s">
        <v>147</v>
      </c>
      <c r="C521" s="28" t="s">
        <v>305</v>
      </c>
      <c r="D521" s="27">
        <v>240</v>
      </c>
      <c r="E521" s="24">
        <v>511400</v>
      </c>
      <c r="F521" s="24">
        <v>511400</v>
      </c>
      <c r="G521" s="24">
        <v>83394.259999999995</v>
      </c>
      <c r="H521" s="23">
        <f t="shared" si="17"/>
        <v>16.307051231912396</v>
      </c>
      <c r="I521" s="23">
        <f t="shared" si="18"/>
        <v>16.307051231912396</v>
      </c>
    </row>
    <row r="522" spans="1:9" s="4" customFormat="1" x14ac:dyDescent="0.25">
      <c r="A522" s="5"/>
      <c r="B522" s="26" t="s">
        <v>248</v>
      </c>
      <c r="C522" s="28" t="s">
        <v>559</v>
      </c>
      <c r="D522" s="21"/>
      <c r="E522" s="24">
        <v>80000</v>
      </c>
      <c r="F522" s="24">
        <v>80000</v>
      </c>
      <c r="G522" s="24">
        <v>61250</v>
      </c>
      <c r="H522" s="23">
        <f t="shared" si="17"/>
        <v>76.5625</v>
      </c>
      <c r="I522" s="23">
        <f t="shared" si="18"/>
        <v>76.5625</v>
      </c>
    </row>
    <row r="523" spans="1:9" s="4" customFormat="1" x14ac:dyDescent="0.25">
      <c r="A523" s="5"/>
      <c r="B523" s="26" t="s">
        <v>249</v>
      </c>
      <c r="C523" s="28" t="s">
        <v>560</v>
      </c>
      <c r="D523" s="21"/>
      <c r="E523" s="24">
        <v>80000</v>
      </c>
      <c r="F523" s="24">
        <v>80000</v>
      </c>
      <c r="G523" s="24">
        <v>61250</v>
      </c>
      <c r="H523" s="23">
        <f t="shared" si="17"/>
        <v>76.5625</v>
      </c>
      <c r="I523" s="23">
        <f t="shared" si="18"/>
        <v>76.5625</v>
      </c>
    </row>
    <row r="524" spans="1:9" s="4" customFormat="1" x14ac:dyDescent="0.25">
      <c r="A524" s="5"/>
      <c r="B524" s="26" t="s">
        <v>166</v>
      </c>
      <c r="C524" s="28" t="s">
        <v>561</v>
      </c>
      <c r="D524" s="21"/>
      <c r="E524" s="24">
        <v>80000</v>
      </c>
      <c r="F524" s="24">
        <v>80000</v>
      </c>
      <c r="G524" s="24">
        <v>61250</v>
      </c>
      <c r="H524" s="23">
        <f t="shared" si="17"/>
        <v>76.5625</v>
      </c>
      <c r="I524" s="23">
        <f t="shared" si="18"/>
        <v>76.5625</v>
      </c>
    </row>
    <row r="525" spans="1:9" s="4" customFormat="1" x14ac:dyDescent="0.25">
      <c r="A525" s="5"/>
      <c r="B525" s="22" t="s">
        <v>192</v>
      </c>
      <c r="C525" s="28" t="s">
        <v>561</v>
      </c>
      <c r="D525" s="27">
        <v>200</v>
      </c>
      <c r="E525" s="24">
        <v>80000</v>
      </c>
      <c r="F525" s="24">
        <v>80000</v>
      </c>
      <c r="G525" s="24">
        <v>61250</v>
      </c>
      <c r="H525" s="23">
        <f t="shared" si="17"/>
        <v>76.5625</v>
      </c>
      <c r="I525" s="23">
        <f t="shared" si="18"/>
        <v>76.5625</v>
      </c>
    </row>
    <row r="526" spans="1:9" s="4" customFormat="1" x14ac:dyDescent="0.25">
      <c r="A526" s="5"/>
      <c r="B526" s="22" t="s">
        <v>147</v>
      </c>
      <c r="C526" s="28" t="s">
        <v>561</v>
      </c>
      <c r="D526" s="27">
        <v>240</v>
      </c>
      <c r="E526" s="24">
        <v>80000</v>
      </c>
      <c r="F526" s="24">
        <v>80000</v>
      </c>
      <c r="G526" s="24">
        <v>61250</v>
      </c>
      <c r="H526" s="23">
        <f t="shared" si="17"/>
        <v>76.5625</v>
      </c>
      <c r="I526" s="23">
        <f t="shared" si="18"/>
        <v>76.5625</v>
      </c>
    </row>
    <row r="527" spans="1:9" s="4" customFormat="1" ht="47.25" x14ac:dyDescent="0.25">
      <c r="A527" s="5"/>
      <c r="B527" s="26" t="s">
        <v>717</v>
      </c>
      <c r="C527" s="28" t="s">
        <v>562</v>
      </c>
      <c r="D527" s="21"/>
      <c r="E527" s="24">
        <v>21399300</v>
      </c>
      <c r="F527" s="24">
        <v>21154300</v>
      </c>
      <c r="G527" s="24">
        <v>14710427.579999998</v>
      </c>
      <c r="H527" s="23">
        <f t="shared" si="17"/>
        <v>68.742564382947108</v>
      </c>
      <c r="I527" s="23">
        <f t="shared" si="18"/>
        <v>69.538711184014588</v>
      </c>
    </row>
    <row r="528" spans="1:9" s="4" customFormat="1" ht="47.25" x14ac:dyDescent="0.25">
      <c r="A528" s="5"/>
      <c r="B528" s="26" t="s">
        <v>718</v>
      </c>
      <c r="C528" s="28" t="s">
        <v>563</v>
      </c>
      <c r="D528" s="21"/>
      <c r="E528" s="24">
        <v>1135000</v>
      </c>
      <c r="F528" s="24">
        <v>890000</v>
      </c>
      <c r="G528" s="24">
        <v>231702</v>
      </c>
      <c r="H528" s="23">
        <f t="shared" si="17"/>
        <v>20.414273127753304</v>
      </c>
      <c r="I528" s="23">
        <f t="shared" si="18"/>
        <v>26.033932584269664</v>
      </c>
    </row>
    <row r="529" spans="1:9" s="4" customFormat="1" x14ac:dyDescent="0.25">
      <c r="A529" s="5"/>
      <c r="B529" s="26" t="s">
        <v>719</v>
      </c>
      <c r="C529" s="28" t="s">
        <v>564</v>
      </c>
      <c r="D529" s="21"/>
      <c r="E529" s="24">
        <v>15000</v>
      </c>
      <c r="F529" s="24">
        <v>15000</v>
      </c>
      <c r="G529" s="24">
        <v>0</v>
      </c>
      <c r="H529" s="23">
        <f t="shared" si="17"/>
        <v>0</v>
      </c>
      <c r="I529" s="23">
        <f t="shared" si="18"/>
        <v>0</v>
      </c>
    </row>
    <row r="530" spans="1:9" s="4" customFormat="1" x14ac:dyDescent="0.25">
      <c r="A530" s="5"/>
      <c r="B530" s="26" t="s">
        <v>166</v>
      </c>
      <c r="C530" s="28" t="s">
        <v>565</v>
      </c>
      <c r="D530" s="21"/>
      <c r="E530" s="24">
        <v>15000</v>
      </c>
      <c r="F530" s="24">
        <v>15000</v>
      </c>
      <c r="G530" s="24">
        <v>0</v>
      </c>
      <c r="H530" s="23">
        <f t="shared" si="17"/>
        <v>0</v>
      </c>
      <c r="I530" s="23">
        <f t="shared" si="18"/>
        <v>0</v>
      </c>
    </row>
    <row r="531" spans="1:9" s="4" customFormat="1" x14ac:dyDescent="0.25">
      <c r="A531" s="5"/>
      <c r="B531" s="22" t="s">
        <v>192</v>
      </c>
      <c r="C531" s="28" t="s">
        <v>565</v>
      </c>
      <c r="D531" s="27">
        <v>200</v>
      </c>
      <c r="E531" s="24">
        <v>15000</v>
      </c>
      <c r="F531" s="24">
        <v>15000</v>
      </c>
      <c r="G531" s="24">
        <v>0</v>
      </c>
      <c r="H531" s="23">
        <f t="shared" si="17"/>
        <v>0</v>
      </c>
      <c r="I531" s="23">
        <f t="shared" si="18"/>
        <v>0</v>
      </c>
    </row>
    <row r="532" spans="1:9" s="4" customFormat="1" x14ac:dyDescent="0.25">
      <c r="A532" s="5"/>
      <c r="B532" s="22" t="s">
        <v>147</v>
      </c>
      <c r="C532" s="28" t="s">
        <v>565</v>
      </c>
      <c r="D532" s="27">
        <v>240</v>
      </c>
      <c r="E532" s="24">
        <v>15000</v>
      </c>
      <c r="F532" s="24">
        <v>15000</v>
      </c>
      <c r="G532" s="24">
        <v>0</v>
      </c>
      <c r="H532" s="23">
        <f t="shared" si="17"/>
        <v>0</v>
      </c>
      <c r="I532" s="23">
        <f t="shared" si="18"/>
        <v>0</v>
      </c>
    </row>
    <row r="533" spans="1:9" s="4" customFormat="1" ht="31.5" x14ac:dyDescent="0.25">
      <c r="A533" s="5"/>
      <c r="B533" s="26" t="s">
        <v>720</v>
      </c>
      <c r="C533" s="28" t="s">
        <v>566</v>
      </c>
      <c r="D533" s="21"/>
      <c r="E533" s="24">
        <v>114000</v>
      </c>
      <c r="F533" s="24">
        <v>114000</v>
      </c>
      <c r="G533" s="24">
        <v>94235</v>
      </c>
      <c r="H533" s="23">
        <f t="shared" si="17"/>
        <v>82.662280701754383</v>
      </c>
      <c r="I533" s="23">
        <f t="shared" si="18"/>
        <v>82.662280701754383</v>
      </c>
    </row>
    <row r="534" spans="1:9" s="4" customFormat="1" x14ac:dyDescent="0.25">
      <c r="A534" s="5"/>
      <c r="B534" s="26" t="s">
        <v>166</v>
      </c>
      <c r="C534" s="28" t="s">
        <v>567</v>
      </c>
      <c r="D534" s="21"/>
      <c r="E534" s="24">
        <v>114000</v>
      </c>
      <c r="F534" s="24">
        <v>114000</v>
      </c>
      <c r="G534" s="24">
        <v>94235</v>
      </c>
      <c r="H534" s="23">
        <f t="shared" si="17"/>
        <v>82.662280701754383</v>
      </c>
      <c r="I534" s="23">
        <f t="shared" si="18"/>
        <v>82.662280701754383</v>
      </c>
    </row>
    <row r="535" spans="1:9" s="4" customFormat="1" x14ac:dyDescent="0.25">
      <c r="A535" s="5"/>
      <c r="B535" s="22" t="s">
        <v>192</v>
      </c>
      <c r="C535" s="28" t="s">
        <v>567</v>
      </c>
      <c r="D535" s="27">
        <v>200</v>
      </c>
      <c r="E535" s="24">
        <v>114000</v>
      </c>
      <c r="F535" s="24">
        <v>114000</v>
      </c>
      <c r="G535" s="24">
        <v>94235</v>
      </c>
      <c r="H535" s="23">
        <f t="shared" si="17"/>
        <v>82.662280701754383</v>
      </c>
      <c r="I535" s="23">
        <f t="shared" si="18"/>
        <v>82.662280701754383</v>
      </c>
    </row>
    <row r="536" spans="1:9" s="4" customFormat="1" x14ac:dyDescent="0.25">
      <c r="A536" s="5"/>
      <c r="B536" s="22" t="s">
        <v>147</v>
      </c>
      <c r="C536" s="28" t="s">
        <v>567</v>
      </c>
      <c r="D536" s="27">
        <v>240</v>
      </c>
      <c r="E536" s="24">
        <v>114000</v>
      </c>
      <c r="F536" s="24">
        <v>114000</v>
      </c>
      <c r="G536" s="24">
        <v>94235</v>
      </c>
      <c r="H536" s="23">
        <f t="shared" si="17"/>
        <v>82.662280701754383</v>
      </c>
      <c r="I536" s="23">
        <f t="shared" si="18"/>
        <v>82.662280701754383</v>
      </c>
    </row>
    <row r="537" spans="1:9" s="4" customFormat="1" x14ac:dyDescent="0.25">
      <c r="A537" s="5"/>
      <c r="B537" s="26" t="s">
        <v>721</v>
      </c>
      <c r="C537" s="28" t="s">
        <v>568</v>
      </c>
      <c r="D537" s="21"/>
      <c r="E537" s="24">
        <v>306000</v>
      </c>
      <c r="F537" s="24">
        <v>306000</v>
      </c>
      <c r="G537" s="24">
        <v>137467</v>
      </c>
      <c r="H537" s="23">
        <f t="shared" si="17"/>
        <v>44.923856209150323</v>
      </c>
      <c r="I537" s="23">
        <f t="shared" si="18"/>
        <v>44.923856209150323</v>
      </c>
    </row>
    <row r="538" spans="1:9" s="4" customFormat="1" x14ac:dyDescent="0.25">
      <c r="A538" s="5"/>
      <c r="B538" s="26" t="s">
        <v>166</v>
      </c>
      <c r="C538" s="28" t="s">
        <v>569</v>
      </c>
      <c r="D538" s="21"/>
      <c r="E538" s="24">
        <v>306000</v>
      </c>
      <c r="F538" s="24">
        <v>306000</v>
      </c>
      <c r="G538" s="24">
        <v>137467</v>
      </c>
      <c r="H538" s="23">
        <f t="shared" si="17"/>
        <v>44.923856209150323</v>
      </c>
      <c r="I538" s="23">
        <f t="shared" si="18"/>
        <v>44.923856209150323</v>
      </c>
    </row>
    <row r="539" spans="1:9" s="4" customFormat="1" x14ac:dyDescent="0.25">
      <c r="A539" s="5"/>
      <c r="B539" s="22" t="s">
        <v>192</v>
      </c>
      <c r="C539" s="28" t="s">
        <v>569</v>
      </c>
      <c r="D539" s="27">
        <v>200</v>
      </c>
      <c r="E539" s="24">
        <v>306000</v>
      </c>
      <c r="F539" s="24">
        <v>306000</v>
      </c>
      <c r="G539" s="24">
        <v>137467</v>
      </c>
      <c r="H539" s="23">
        <f t="shared" si="17"/>
        <v>44.923856209150323</v>
      </c>
      <c r="I539" s="23">
        <f t="shared" si="18"/>
        <v>44.923856209150323</v>
      </c>
    </row>
    <row r="540" spans="1:9" s="4" customFormat="1" x14ac:dyDescent="0.25">
      <c r="A540" s="5"/>
      <c r="B540" s="22" t="s">
        <v>147</v>
      </c>
      <c r="C540" s="28" t="s">
        <v>569</v>
      </c>
      <c r="D540" s="27">
        <v>240</v>
      </c>
      <c r="E540" s="24">
        <v>306000</v>
      </c>
      <c r="F540" s="24">
        <v>306000</v>
      </c>
      <c r="G540" s="24">
        <v>137467</v>
      </c>
      <c r="H540" s="23">
        <f t="shared" si="17"/>
        <v>44.923856209150323</v>
      </c>
      <c r="I540" s="23">
        <f t="shared" si="18"/>
        <v>44.923856209150323</v>
      </c>
    </row>
    <row r="541" spans="1:9" s="4" customFormat="1" ht="31.5" x14ac:dyDescent="0.25">
      <c r="A541" s="5"/>
      <c r="B541" s="26" t="s">
        <v>722</v>
      </c>
      <c r="C541" s="28" t="s">
        <v>570</v>
      </c>
      <c r="D541" s="21"/>
      <c r="E541" s="24">
        <v>700000</v>
      </c>
      <c r="F541" s="24">
        <v>455000</v>
      </c>
      <c r="G541" s="24">
        <v>0</v>
      </c>
      <c r="H541" s="23">
        <f t="shared" si="17"/>
        <v>0</v>
      </c>
      <c r="I541" s="23">
        <f t="shared" si="18"/>
        <v>0</v>
      </c>
    </row>
    <row r="542" spans="1:9" s="4" customFormat="1" x14ac:dyDescent="0.25">
      <c r="A542" s="5"/>
      <c r="B542" s="26" t="s">
        <v>166</v>
      </c>
      <c r="C542" s="28" t="s">
        <v>571</v>
      </c>
      <c r="D542" s="21"/>
      <c r="E542" s="24">
        <v>700000</v>
      </c>
      <c r="F542" s="24">
        <v>455000</v>
      </c>
      <c r="G542" s="24">
        <v>0</v>
      </c>
      <c r="H542" s="23">
        <f t="shared" si="17"/>
        <v>0</v>
      </c>
      <c r="I542" s="23">
        <f t="shared" si="18"/>
        <v>0</v>
      </c>
    </row>
    <row r="543" spans="1:9" s="4" customFormat="1" x14ac:dyDescent="0.25">
      <c r="A543" s="5"/>
      <c r="B543" s="22" t="s">
        <v>192</v>
      </c>
      <c r="C543" s="28" t="s">
        <v>571</v>
      </c>
      <c r="D543" s="27">
        <v>200</v>
      </c>
      <c r="E543" s="24">
        <v>700000</v>
      </c>
      <c r="F543" s="24">
        <v>455000</v>
      </c>
      <c r="G543" s="24">
        <v>0</v>
      </c>
      <c r="H543" s="23">
        <f t="shared" si="17"/>
        <v>0</v>
      </c>
      <c r="I543" s="23">
        <f t="shared" si="18"/>
        <v>0</v>
      </c>
    </row>
    <row r="544" spans="1:9" s="4" customFormat="1" x14ac:dyDescent="0.25">
      <c r="A544" s="5"/>
      <c r="B544" s="22" t="s">
        <v>147</v>
      </c>
      <c r="C544" s="28" t="s">
        <v>571</v>
      </c>
      <c r="D544" s="27">
        <v>240</v>
      </c>
      <c r="E544" s="24">
        <v>700000</v>
      </c>
      <c r="F544" s="24">
        <v>455000</v>
      </c>
      <c r="G544" s="24">
        <v>0</v>
      </c>
      <c r="H544" s="23">
        <f t="shared" si="17"/>
        <v>0</v>
      </c>
      <c r="I544" s="23">
        <f t="shared" si="18"/>
        <v>0</v>
      </c>
    </row>
    <row r="545" spans="1:9" s="4" customFormat="1" ht="31.5" x14ac:dyDescent="0.25">
      <c r="A545" s="5"/>
      <c r="B545" s="26" t="s">
        <v>723</v>
      </c>
      <c r="C545" s="28" t="s">
        <v>572</v>
      </c>
      <c r="D545" s="21"/>
      <c r="E545" s="24">
        <v>1584200</v>
      </c>
      <c r="F545" s="24">
        <v>1584200</v>
      </c>
      <c r="G545" s="24">
        <v>786217.53</v>
      </c>
      <c r="H545" s="23">
        <f t="shared" si="17"/>
        <v>49.628678828430758</v>
      </c>
      <c r="I545" s="23">
        <f t="shared" si="18"/>
        <v>49.628678828430758</v>
      </c>
    </row>
    <row r="546" spans="1:9" s="4" customFormat="1" x14ac:dyDescent="0.25">
      <c r="A546" s="5"/>
      <c r="B546" s="26" t="s">
        <v>724</v>
      </c>
      <c r="C546" s="28" t="s">
        <v>573</v>
      </c>
      <c r="D546" s="21"/>
      <c r="E546" s="24">
        <v>1584200</v>
      </c>
      <c r="F546" s="24">
        <v>1584200</v>
      </c>
      <c r="G546" s="24">
        <v>786217.53</v>
      </c>
      <c r="H546" s="23">
        <f t="shared" si="17"/>
        <v>49.628678828430758</v>
      </c>
      <c r="I546" s="23">
        <f t="shared" si="18"/>
        <v>49.628678828430758</v>
      </c>
    </row>
    <row r="547" spans="1:9" s="4" customFormat="1" x14ac:dyDescent="0.25">
      <c r="A547" s="5"/>
      <c r="B547" s="26" t="s">
        <v>209</v>
      </c>
      <c r="C547" s="28" t="s">
        <v>574</v>
      </c>
      <c r="D547" s="21"/>
      <c r="E547" s="24">
        <v>985000</v>
      </c>
      <c r="F547" s="24">
        <v>985000</v>
      </c>
      <c r="G547" s="24">
        <v>418376.63</v>
      </c>
      <c r="H547" s="23">
        <f t="shared" si="17"/>
        <v>42.474784771573603</v>
      </c>
      <c r="I547" s="23">
        <f t="shared" si="18"/>
        <v>42.474784771573603</v>
      </c>
    </row>
    <row r="548" spans="1:9" s="4" customFormat="1" x14ac:dyDescent="0.25">
      <c r="A548" s="5"/>
      <c r="B548" s="22" t="s">
        <v>142</v>
      </c>
      <c r="C548" s="28" t="s">
        <v>574</v>
      </c>
      <c r="D548" s="27">
        <v>800</v>
      </c>
      <c r="E548" s="24">
        <v>985000</v>
      </c>
      <c r="F548" s="24">
        <v>985000</v>
      </c>
      <c r="G548" s="24">
        <v>418376.63</v>
      </c>
      <c r="H548" s="23">
        <f t="shared" ref="H548:H611" si="19">G548/E548*100</f>
        <v>42.474784771573603</v>
      </c>
      <c r="I548" s="23">
        <f t="shared" ref="I548:I611" si="20">G548/F548*100</f>
        <v>42.474784771573603</v>
      </c>
    </row>
    <row r="549" spans="1:9" s="4" customFormat="1" ht="31.5" x14ac:dyDescent="0.25">
      <c r="A549" s="5"/>
      <c r="B549" s="22" t="s">
        <v>210</v>
      </c>
      <c r="C549" s="28" t="s">
        <v>574</v>
      </c>
      <c r="D549" s="27">
        <v>810</v>
      </c>
      <c r="E549" s="24">
        <v>985000</v>
      </c>
      <c r="F549" s="24">
        <v>985000</v>
      </c>
      <c r="G549" s="24">
        <v>418376.63</v>
      </c>
      <c r="H549" s="23">
        <f t="shared" si="19"/>
        <v>42.474784771573603</v>
      </c>
      <c r="I549" s="23">
        <f t="shared" si="20"/>
        <v>42.474784771573603</v>
      </c>
    </row>
    <row r="550" spans="1:9" s="4" customFormat="1" x14ac:dyDescent="0.25">
      <c r="A550" s="5"/>
      <c r="B550" s="26" t="s">
        <v>166</v>
      </c>
      <c r="C550" s="28" t="s">
        <v>575</v>
      </c>
      <c r="D550" s="21"/>
      <c r="E550" s="24">
        <v>599200</v>
      </c>
      <c r="F550" s="24">
        <v>599200</v>
      </c>
      <c r="G550" s="24">
        <v>367840.9</v>
      </c>
      <c r="H550" s="23">
        <f t="shared" si="19"/>
        <v>61.388668224299067</v>
      </c>
      <c r="I550" s="23">
        <f t="shared" si="20"/>
        <v>61.388668224299067</v>
      </c>
    </row>
    <row r="551" spans="1:9" s="4" customFormat="1" x14ac:dyDescent="0.25">
      <c r="A551" s="5"/>
      <c r="B551" s="22" t="s">
        <v>192</v>
      </c>
      <c r="C551" s="28" t="s">
        <v>575</v>
      </c>
      <c r="D551" s="27">
        <v>200</v>
      </c>
      <c r="E551" s="24">
        <v>599200</v>
      </c>
      <c r="F551" s="24">
        <v>599200</v>
      </c>
      <c r="G551" s="24">
        <v>367840.9</v>
      </c>
      <c r="H551" s="23">
        <f t="shared" si="19"/>
        <v>61.388668224299067</v>
      </c>
      <c r="I551" s="23">
        <f t="shared" si="20"/>
        <v>61.388668224299067</v>
      </c>
    </row>
    <row r="552" spans="1:9" s="4" customFormat="1" x14ac:dyDescent="0.25">
      <c r="A552" s="5"/>
      <c r="B552" s="22" t="s">
        <v>147</v>
      </c>
      <c r="C552" s="28" t="s">
        <v>575</v>
      </c>
      <c r="D552" s="27">
        <v>240</v>
      </c>
      <c r="E552" s="24">
        <v>599200</v>
      </c>
      <c r="F552" s="24">
        <v>599200</v>
      </c>
      <c r="G552" s="24">
        <v>367840.9</v>
      </c>
      <c r="H552" s="23">
        <f t="shared" si="19"/>
        <v>61.388668224299067</v>
      </c>
      <c r="I552" s="23">
        <f t="shared" si="20"/>
        <v>61.388668224299067</v>
      </c>
    </row>
    <row r="553" spans="1:9" s="4" customFormat="1" ht="31.5" x14ac:dyDescent="0.25">
      <c r="A553" s="5"/>
      <c r="B553" s="26" t="s">
        <v>0</v>
      </c>
      <c r="C553" s="28" t="s">
        <v>576</v>
      </c>
      <c r="D553" s="21"/>
      <c r="E553" s="24">
        <v>18680100</v>
      </c>
      <c r="F553" s="24">
        <v>18680100</v>
      </c>
      <c r="G553" s="24">
        <v>13692508.049999999</v>
      </c>
      <c r="H553" s="23">
        <f t="shared" si="19"/>
        <v>73.299971895225397</v>
      </c>
      <c r="I553" s="23">
        <f t="shared" si="20"/>
        <v>73.299971895225397</v>
      </c>
    </row>
    <row r="554" spans="1:9" s="4" customFormat="1" ht="31.5" x14ac:dyDescent="0.25">
      <c r="A554" s="5"/>
      <c r="B554" s="26" t="s">
        <v>1</v>
      </c>
      <c r="C554" s="28" t="s">
        <v>577</v>
      </c>
      <c r="D554" s="21"/>
      <c r="E554" s="24">
        <v>18680100</v>
      </c>
      <c r="F554" s="24">
        <v>18680100</v>
      </c>
      <c r="G554" s="24">
        <v>13692508.049999999</v>
      </c>
      <c r="H554" s="23">
        <f t="shared" si="19"/>
        <v>73.299971895225397</v>
      </c>
      <c r="I554" s="23">
        <f t="shared" si="20"/>
        <v>73.299971895225397</v>
      </c>
    </row>
    <row r="555" spans="1:9" s="4" customFormat="1" x14ac:dyDescent="0.25">
      <c r="A555" s="5"/>
      <c r="B555" s="26" t="s">
        <v>174</v>
      </c>
      <c r="C555" s="28" t="s">
        <v>578</v>
      </c>
      <c r="D555" s="21"/>
      <c r="E555" s="24">
        <v>18680100</v>
      </c>
      <c r="F555" s="24">
        <v>18680100</v>
      </c>
      <c r="G555" s="24">
        <v>13692508.049999999</v>
      </c>
      <c r="H555" s="23">
        <f t="shared" si="19"/>
        <v>73.299971895225397</v>
      </c>
      <c r="I555" s="23">
        <f t="shared" si="20"/>
        <v>73.299971895225397</v>
      </c>
    </row>
    <row r="556" spans="1:9" s="4" customFormat="1" ht="47.25" x14ac:dyDescent="0.25">
      <c r="A556" s="5"/>
      <c r="B556" s="22" t="s">
        <v>145</v>
      </c>
      <c r="C556" s="28" t="s">
        <v>578</v>
      </c>
      <c r="D556" s="27">
        <v>100</v>
      </c>
      <c r="E556" s="24">
        <v>15932978</v>
      </c>
      <c r="F556" s="24">
        <v>15932978</v>
      </c>
      <c r="G556" s="24">
        <v>12031993.529999999</v>
      </c>
      <c r="H556" s="23">
        <f t="shared" si="19"/>
        <v>75.5162878527793</v>
      </c>
      <c r="I556" s="23">
        <f t="shared" si="20"/>
        <v>75.5162878527793</v>
      </c>
    </row>
    <row r="557" spans="1:9" s="4" customFormat="1" x14ac:dyDescent="0.25">
      <c r="A557" s="5"/>
      <c r="B557" s="22" t="s">
        <v>150</v>
      </c>
      <c r="C557" s="28" t="s">
        <v>578</v>
      </c>
      <c r="D557" s="27">
        <v>110</v>
      </c>
      <c r="E557" s="24">
        <v>15932978</v>
      </c>
      <c r="F557" s="24">
        <v>15932978</v>
      </c>
      <c r="G557" s="24">
        <v>12031993.529999999</v>
      </c>
      <c r="H557" s="23">
        <f t="shared" si="19"/>
        <v>75.5162878527793</v>
      </c>
      <c r="I557" s="23">
        <f t="shared" si="20"/>
        <v>75.5162878527793</v>
      </c>
    </row>
    <row r="558" spans="1:9" s="4" customFormat="1" x14ac:dyDescent="0.25">
      <c r="A558" s="5"/>
      <c r="B558" s="22" t="s">
        <v>192</v>
      </c>
      <c r="C558" s="28" t="s">
        <v>578</v>
      </c>
      <c r="D558" s="27">
        <v>200</v>
      </c>
      <c r="E558" s="24">
        <v>2463322</v>
      </c>
      <c r="F558" s="24">
        <v>2463322</v>
      </c>
      <c r="G558" s="24">
        <v>1490882.92</v>
      </c>
      <c r="H558" s="23">
        <f t="shared" si="19"/>
        <v>60.523265736269963</v>
      </c>
      <c r="I558" s="23">
        <f t="shared" si="20"/>
        <v>60.523265736269963</v>
      </c>
    </row>
    <row r="559" spans="1:9" s="4" customFormat="1" x14ac:dyDescent="0.25">
      <c r="A559" s="5"/>
      <c r="B559" s="22" t="s">
        <v>147</v>
      </c>
      <c r="C559" s="28" t="s">
        <v>578</v>
      </c>
      <c r="D559" s="27">
        <v>240</v>
      </c>
      <c r="E559" s="24">
        <v>2463322</v>
      </c>
      <c r="F559" s="24">
        <v>2463322</v>
      </c>
      <c r="G559" s="24">
        <v>1490882.92</v>
      </c>
      <c r="H559" s="23">
        <f t="shared" si="19"/>
        <v>60.523265736269963</v>
      </c>
      <c r="I559" s="23">
        <f t="shared" si="20"/>
        <v>60.523265736269963</v>
      </c>
    </row>
    <row r="560" spans="1:9" s="4" customFormat="1" x14ac:dyDescent="0.25">
      <c r="A560" s="5"/>
      <c r="B560" s="22" t="s">
        <v>142</v>
      </c>
      <c r="C560" s="28" t="s">
        <v>578</v>
      </c>
      <c r="D560" s="27">
        <v>800</v>
      </c>
      <c r="E560" s="24">
        <v>283800</v>
      </c>
      <c r="F560" s="24">
        <v>283800</v>
      </c>
      <c r="G560" s="24">
        <v>169631.6</v>
      </c>
      <c r="H560" s="23">
        <f t="shared" si="19"/>
        <v>59.771529245947853</v>
      </c>
      <c r="I560" s="23">
        <f t="shared" si="20"/>
        <v>59.771529245947853</v>
      </c>
    </row>
    <row r="561" spans="1:9" s="4" customFormat="1" x14ac:dyDescent="0.25">
      <c r="A561" s="5"/>
      <c r="B561" s="22" t="s">
        <v>143</v>
      </c>
      <c r="C561" s="28" t="s">
        <v>578</v>
      </c>
      <c r="D561" s="27">
        <v>850</v>
      </c>
      <c r="E561" s="24">
        <v>283800</v>
      </c>
      <c r="F561" s="24">
        <v>283800</v>
      </c>
      <c r="G561" s="24">
        <v>169631.6</v>
      </c>
      <c r="H561" s="23">
        <f t="shared" si="19"/>
        <v>59.771529245947853</v>
      </c>
      <c r="I561" s="23">
        <f t="shared" si="20"/>
        <v>59.771529245947853</v>
      </c>
    </row>
    <row r="562" spans="1:9" s="4" customFormat="1" ht="31.5" x14ac:dyDescent="0.25">
      <c r="A562" s="5"/>
      <c r="B562" s="26" t="s">
        <v>2</v>
      </c>
      <c r="C562" s="28" t="s">
        <v>579</v>
      </c>
      <c r="D562" s="21"/>
      <c r="E562" s="24">
        <v>1110000</v>
      </c>
      <c r="F562" s="24">
        <v>1110000</v>
      </c>
      <c r="G562" s="24">
        <v>548448</v>
      </c>
      <c r="H562" s="23">
        <f t="shared" si="19"/>
        <v>49.409729729729726</v>
      </c>
      <c r="I562" s="23">
        <f t="shared" si="20"/>
        <v>49.409729729729726</v>
      </c>
    </row>
    <row r="563" spans="1:9" s="4" customFormat="1" ht="31.5" x14ac:dyDescent="0.25">
      <c r="A563" s="5"/>
      <c r="B563" s="26" t="s">
        <v>3</v>
      </c>
      <c r="C563" s="28" t="s">
        <v>580</v>
      </c>
      <c r="D563" s="21"/>
      <c r="E563" s="24">
        <v>497000</v>
      </c>
      <c r="F563" s="24">
        <v>397000</v>
      </c>
      <c r="G563" s="24">
        <v>348450</v>
      </c>
      <c r="H563" s="23">
        <f t="shared" si="19"/>
        <v>70.110663983903422</v>
      </c>
      <c r="I563" s="23">
        <f t="shared" si="20"/>
        <v>87.770780856423173</v>
      </c>
    </row>
    <row r="564" spans="1:9" s="4" customFormat="1" ht="31.5" x14ac:dyDescent="0.25">
      <c r="A564" s="5"/>
      <c r="B564" s="26" t="s">
        <v>4</v>
      </c>
      <c r="C564" s="28" t="s">
        <v>581</v>
      </c>
      <c r="D564" s="21"/>
      <c r="E564" s="24">
        <v>397000</v>
      </c>
      <c r="F564" s="24">
        <v>397000</v>
      </c>
      <c r="G564" s="24">
        <v>348450</v>
      </c>
      <c r="H564" s="23">
        <f t="shared" si="19"/>
        <v>87.770780856423173</v>
      </c>
      <c r="I564" s="23">
        <f t="shared" si="20"/>
        <v>87.770780856423173</v>
      </c>
    </row>
    <row r="565" spans="1:9" s="4" customFormat="1" x14ac:dyDescent="0.25">
      <c r="A565" s="5"/>
      <c r="B565" s="26" t="s">
        <v>166</v>
      </c>
      <c r="C565" s="28" t="s">
        <v>582</v>
      </c>
      <c r="D565" s="21"/>
      <c r="E565" s="24">
        <v>397000</v>
      </c>
      <c r="F565" s="24">
        <v>397000</v>
      </c>
      <c r="G565" s="24">
        <v>348450</v>
      </c>
      <c r="H565" s="23">
        <f t="shared" si="19"/>
        <v>87.770780856423173</v>
      </c>
      <c r="I565" s="23">
        <f t="shared" si="20"/>
        <v>87.770780856423173</v>
      </c>
    </row>
    <row r="566" spans="1:9" s="4" customFormat="1" x14ac:dyDescent="0.25">
      <c r="A566" s="5"/>
      <c r="B566" s="22" t="s">
        <v>192</v>
      </c>
      <c r="C566" s="28" t="s">
        <v>582</v>
      </c>
      <c r="D566" s="27">
        <v>200</v>
      </c>
      <c r="E566" s="24">
        <v>349000</v>
      </c>
      <c r="F566" s="24">
        <v>357000</v>
      </c>
      <c r="G566" s="24">
        <v>316950</v>
      </c>
      <c r="H566" s="23">
        <f t="shared" si="19"/>
        <v>90.816618911174785</v>
      </c>
      <c r="I566" s="23">
        <f t="shared" si="20"/>
        <v>88.78151260504201</v>
      </c>
    </row>
    <row r="567" spans="1:9" s="4" customFormat="1" x14ac:dyDescent="0.25">
      <c r="A567" s="5"/>
      <c r="B567" s="22" t="s">
        <v>147</v>
      </c>
      <c r="C567" s="28" t="s">
        <v>582</v>
      </c>
      <c r="D567" s="27">
        <v>240</v>
      </c>
      <c r="E567" s="24">
        <v>349000</v>
      </c>
      <c r="F567" s="24">
        <v>357000</v>
      </c>
      <c r="G567" s="24">
        <v>316950</v>
      </c>
      <c r="H567" s="23">
        <f t="shared" si="19"/>
        <v>90.816618911174785</v>
      </c>
      <c r="I567" s="23">
        <f t="shared" si="20"/>
        <v>88.78151260504201</v>
      </c>
    </row>
    <row r="568" spans="1:9" s="4" customFormat="1" x14ac:dyDescent="0.25">
      <c r="A568" s="5"/>
      <c r="B568" s="22" t="s">
        <v>140</v>
      </c>
      <c r="C568" s="28" t="s">
        <v>582</v>
      </c>
      <c r="D568" s="27">
        <v>300</v>
      </c>
      <c r="E568" s="24">
        <v>48000</v>
      </c>
      <c r="F568" s="24">
        <v>40000</v>
      </c>
      <c r="G568" s="24">
        <v>31500</v>
      </c>
      <c r="H568" s="23">
        <f t="shared" si="19"/>
        <v>65.625</v>
      </c>
      <c r="I568" s="23">
        <f t="shared" si="20"/>
        <v>78.75</v>
      </c>
    </row>
    <row r="569" spans="1:9" s="4" customFormat="1" x14ac:dyDescent="0.25">
      <c r="A569" s="5"/>
      <c r="B569" s="22" t="s">
        <v>250</v>
      </c>
      <c r="C569" s="28" t="s">
        <v>582</v>
      </c>
      <c r="D569" s="27">
        <v>350</v>
      </c>
      <c r="E569" s="24">
        <v>28000</v>
      </c>
      <c r="F569" s="24">
        <v>20000</v>
      </c>
      <c r="G569" s="24">
        <v>16500</v>
      </c>
      <c r="H569" s="23">
        <f t="shared" si="19"/>
        <v>58.928571428571431</v>
      </c>
      <c r="I569" s="23">
        <f t="shared" si="20"/>
        <v>82.5</v>
      </c>
    </row>
    <row r="570" spans="1:9" s="4" customFormat="1" x14ac:dyDescent="0.25">
      <c r="A570" s="5"/>
      <c r="B570" s="22" t="s">
        <v>148</v>
      </c>
      <c r="C570" s="28" t="s">
        <v>582</v>
      </c>
      <c r="D570" s="27">
        <v>360</v>
      </c>
      <c r="E570" s="24">
        <v>20000</v>
      </c>
      <c r="F570" s="24">
        <v>20000</v>
      </c>
      <c r="G570" s="24">
        <v>15000</v>
      </c>
      <c r="H570" s="23">
        <f t="shared" si="19"/>
        <v>75</v>
      </c>
      <c r="I570" s="23">
        <f t="shared" si="20"/>
        <v>75</v>
      </c>
    </row>
    <row r="571" spans="1:9" s="4" customFormat="1" ht="47.25" x14ac:dyDescent="0.25">
      <c r="A571" s="5"/>
      <c r="B571" s="26" t="s">
        <v>5</v>
      </c>
      <c r="C571" s="28" t="s">
        <v>583</v>
      </c>
      <c r="D571" s="21"/>
      <c r="E571" s="24">
        <v>100000</v>
      </c>
      <c r="F571" s="24">
        <v>0</v>
      </c>
      <c r="G571" s="24">
        <v>0</v>
      </c>
      <c r="H571" s="23">
        <f t="shared" si="19"/>
        <v>0</v>
      </c>
      <c r="I571" s="23" t="e">
        <f t="shared" si="20"/>
        <v>#DIV/0!</v>
      </c>
    </row>
    <row r="572" spans="1:9" s="4" customFormat="1" x14ac:dyDescent="0.25">
      <c r="A572" s="5"/>
      <c r="B572" s="26" t="s">
        <v>166</v>
      </c>
      <c r="C572" s="28" t="s">
        <v>584</v>
      </c>
      <c r="D572" s="21"/>
      <c r="E572" s="24">
        <v>100000</v>
      </c>
      <c r="F572" s="24">
        <v>0</v>
      </c>
      <c r="G572" s="24">
        <v>0</v>
      </c>
      <c r="H572" s="23">
        <f t="shared" si="19"/>
        <v>0</v>
      </c>
      <c r="I572" s="23" t="e">
        <f t="shared" si="20"/>
        <v>#DIV/0!</v>
      </c>
    </row>
    <row r="573" spans="1:9" s="4" customFormat="1" x14ac:dyDescent="0.25">
      <c r="A573" s="5"/>
      <c r="B573" s="22" t="s">
        <v>192</v>
      </c>
      <c r="C573" s="28" t="s">
        <v>584</v>
      </c>
      <c r="D573" s="27">
        <v>200</v>
      </c>
      <c r="E573" s="24">
        <v>100000</v>
      </c>
      <c r="F573" s="24">
        <v>0</v>
      </c>
      <c r="G573" s="24">
        <v>0</v>
      </c>
      <c r="H573" s="23">
        <f t="shared" si="19"/>
        <v>0</v>
      </c>
      <c r="I573" s="23" t="e">
        <f t="shared" si="20"/>
        <v>#DIV/0!</v>
      </c>
    </row>
    <row r="574" spans="1:9" s="4" customFormat="1" x14ac:dyDescent="0.25">
      <c r="A574" s="5"/>
      <c r="B574" s="22" t="s">
        <v>147</v>
      </c>
      <c r="C574" s="28" t="s">
        <v>584</v>
      </c>
      <c r="D574" s="27">
        <v>240</v>
      </c>
      <c r="E574" s="24">
        <v>100000</v>
      </c>
      <c r="F574" s="24">
        <v>0</v>
      </c>
      <c r="G574" s="24">
        <v>0</v>
      </c>
      <c r="H574" s="23">
        <f t="shared" si="19"/>
        <v>0</v>
      </c>
      <c r="I574" s="23" t="e">
        <f t="shared" si="20"/>
        <v>#DIV/0!</v>
      </c>
    </row>
    <row r="575" spans="1:9" s="4" customFormat="1" ht="31.5" x14ac:dyDescent="0.25">
      <c r="A575" s="5"/>
      <c r="B575" s="26" t="s">
        <v>6</v>
      </c>
      <c r="C575" s="28" t="s">
        <v>585</v>
      </c>
      <c r="D575" s="21"/>
      <c r="E575" s="24">
        <v>613000</v>
      </c>
      <c r="F575" s="24">
        <v>713000</v>
      </c>
      <c r="G575" s="24">
        <v>199998</v>
      </c>
      <c r="H575" s="23">
        <f t="shared" si="19"/>
        <v>32.626101141924956</v>
      </c>
      <c r="I575" s="23">
        <f t="shared" si="20"/>
        <v>28.050210378681626</v>
      </c>
    </row>
    <row r="576" spans="1:9" s="4" customFormat="1" ht="31.5" x14ac:dyDescent="0.25">
      <c r="A576" s="5"/>
      <c r="B576" s="26" t="s">
        <v>7</v>
      </c>
      <c r="C576" s="28" t="s">
        <v>586</v>
      </c>
      <c r="D576" s="21"/>
      <c r="E576" s="24">
        <v>613000</v>
      </c>
      <c r="F576" s="24">
        <v>713000</v>
      </c>
      <c r="G576" s="24">
        <v>199998</v>
      </c>
      <c r="H576" s="23">
        <f t="shared" si="19"/>
        <v>32.626101141924956</v>
      </c>
      <c r="I576" s="23">
        <f t="shared" si="20"/>
        <v>28.050210378681626</v>
      </c>
    </row>
    <row r="577" spans="1:9" s="4" customFormat="1" x14ac:dyDescent="0.25">
      <c r="A577" s="5"/>
      <c r="B577" s="26" t="s">
        <v>166</v>
      </c>
      <c r="C577" s="28" t="s">
        <v>587</v>
      </c>
      <c r="D577" s="21"/>
      <c r="E577" s="24">
        <v>613000</v>
      </c>
      <c r="F577" s="24">
        <v>713000</v>
      </c>
      <c r="G577" s="24">
        <v>199998</v>
      </c>
      <c r="H577" s="23">
        <f t="shared" si="19"/>
        <v>32.626101141924956</v>
      </c>
      <c r="I577" s="23">
        <f t="shared" si="20"/>
        <v>28.050210378681626</v>
      </c>
    </row>
    <row r="578" spans="1:9" s="4" customFormat="1" x14ac:dyDescent="0.25">
      <c r="A578" s="5"/>
      <c r="B578" s="22" t="s">
        <v>192</v>
      </c>
      <c r="C578" s="28" t="s">
        <v>587</v>
      </c>
      <c r="D578" s="27">
        <v>200</v>
      </c>
      <c r="E578" s="24">
        <v>613000</v>
      </c>
      <c r="F578" s="24">
        <v>713000</v>
      </c>
      <c r="G578" s="24">
        <v>199998</v>
      </c>
      <c r="H578" s="23">
        <f t="shared" si="19"/>
        <v>32.626101141924956</v>
      </c>
      <c r="I578" s="23">
        <f t="shared" si="20"/>
        <v>28.050210378681626</v>
      </c>
    </row>
    <row r="579" spans="1:9" s="4" customFormat="1" x14ac:dyDescent="0.25">
      <c r="A579" s="5"/>
      <c r="B579" s="22" t="s">
        <v>147</v>
      </c>
      <c r="C579" s="28" t="s">
        <v>587</v>
      </c>
      <c r="D579" s="27">
        <v>240</v>
      </c>
      <c r="E579" s="24">
        <v>613000</v>
      </c>
      <c r="F579" s="24">
        <v>713000</v>
      </c>
      <c r="G579" s="24">
        <v>199998</v>
      </c>
      <c r="H579" s="23">
        <f t="shared" si="19"/>
        <v>32.626101141924956</v>
      </c>
      <c r="I579" s="23">
        <f t="shared" si="20"/>
        <v>28.050210378681626</v>
      </c>
    </row>
    <row r="580" spans="1:9" s="4" customFormat="1" ht="31.5" x14ac:dyDescent="0.25">
      <c r="A580" s="5"/>
      <c r="B580" s="26" t="s">
        <v>8</v>
      </c>
      <c r="C580" s="28" t="s">
        <v>588</v>
      </c>
      <c r="D580" s="21"/>
      <c r="E580" s="24">
        <v>41736345.399999999</v>
      </c>
      <c r="F580" s="24">
        <v>41736345.399999999</v>
      </c>
      <c r="G580" s="24">
        <v>31933160.809999999</v>
      </c>
      <c r="H580" s="23">
        <f t="shared" si="19"/>
        <v>76.511636330285882</v>
      </c>
      <c r="I580" s="23">
        <f t="shared" si="20"/>
        <v>76.511636330285882</v>
      </c>
    </row>
    <row r="581" spans="1:9" s="4" customFormat="1" x14ac:dyDescent="0.25">
      <c r="A581" s="5"/>
      <c r="B581" s="26" t="s">
        <v>9</v>
      </c>
      <c r="C581" s="28" t="s">
        <v>589</v>
      </c>
      <c r="D581" s="21"/>
      <c r="E581" s="24">
        <v>38615345.399999999</v>
      </c>
      <c r="F581" s="24">
        <v>38615345.399999999</v>
      </c>
      <c r="G581" s="24">
        <v>31362471.809999999</v>
      </c>
      <c r="H581" s="23">
        <f t="shared" si="19"/>
        <v>81.217638959666019</v>
      </c>
      <c r="I581" s="23">
        <f t="shared" si="20"/>
        <v>81.217638959666019</v>
      </c>
    </row>
    <row r="582" spans="1:9" s="4" customFormat="1" ht="31.5" x14ac:dyDescent="0.25">
      <c r="A582" s="5"/>
      <c r="B582" s="26" t="s">
        <v>10</v>
      </c>
      <c r="C582" s="28" t="s">
        <v>590</v>
      </c>
      <c r="D582" s="21"/>
      <c r="E582" s="24">
        <v>38615345.399999999</v>
      </c>
      <c r="F582" s="24">
        <v>38615345.399999999</v>
      </c>
      <c r="G582" s="24">
        <v>31362471.809999999</v>
      </c>
      <c r="H582" s="23">
        <f t="shared" si="19"/>
        <v>81.217638959666019</v>
      </c>
      <c r="I582" s="23">
        <f t="shared" si="20"/>
        <v>81.217638959666019</v>
      </c>
    </row>
    <row r="583" spans="1:9" s="4" customFormat="1" x14ac:dyDescent="0.25">
      <c r="A583" s="5"/>
      <c r="B583" s="26" t="s">
        <v>174</v>
      </c>
      <c r="C583" s="28" t="s">
        <v>591</v>
      </c>
      <c r="D583" s="21"/>
      <c r="E583" s="24">
        <v>10661700</v>
      </c>
      <c r="F583" s="24">
        <v>10661700</v>
      </c>
      <c r="G583" s="24">
        <v>9023922.5</v>
      </c>
      <c r="H583" s="23">
        <f t="shared" si="19"/>
        <v>84.638683324422942</v>
      </c>
      <c r="I583" s="23">
        <f t="shared" si="20"/>
        <v>84.638683324422942</v>
      </c>
    </row>
    <row r="584" spans="1:9" s="4" customFormat="1" ht="31.5" x14ac:dyDescent="0.25">
      <c r="A584" s="5"/>
      <c r="B584" s="22" t="s">
        <v>155</v>
      </c>
      <c r="C584" s="28" t="s">
        <v>591</v>
      </c>
      <c r="D584" s="27">
        <v>600</v>
      </c>
      <c r="E584" s="24">
        <v>10661700</v>
      </c>
      <c r="F584" s="24">
        <v>10661700</v>
      </c>
      <c r="G584" s="24">
        <v>9023922.5</v>
      </c>
      <c r="H584" s="23">
        <f t="shared" si="19"/>
        <v>84.638683324422942</v>
      </c>
      <c r="I584" s="23">
        <f t="shared" si="20"/>
        <v>84.638683324422942</v>
      </c>
    </row>
    <row r="585" spans="1:9" s="4" customFormat="1" x14ac:dyDescent="0.25">
      <c r="A585" s="5"/>
      <c r="B585" s="22" t="s">
        <v>156</v>
      </c>
      <c r="C585" s="28" t="s">
        <v>591</v>
      </c>
      <c r="D585" s="27">
        <v>610</v>
      </c>
      <c r="E585" s="24">
        <v>10661700</v>
      </c>
      <c r="F585" s="24">
        <v>10661700</v>
      </c>
      <c r="G585" s="24">
        <v>9023922.5</v>
      </c>
      <c r="H585" s="23">
        <f t="shared" si="19"/>
        <v>84.638683324422942</v>
      </c>
      <c r="I585" s="23">
        <f t="shared" si="20"/>
        <v>84.638683324422942</v>
      </c>
    </row>
    <row r="586" spans="1:9" s="4" customFormat="1" x14ac:dyDescent="0.25">
      <c r="A586" s="5"/>
      <c r="B586" s="26" t="s">
        <v>223</v>
      </c>
      <c r="C586" s="28" t="s">
        <v>592</v>
      </c>
      <c r="D586" s="21"/>
      <c r="E586" s="24">
        <v>17764221.359999999</v>
      </c>
      <c r="F586" s="24">
        <v>17764221.359999999</v>
      </c>
      <c r="G586" s="24">
        <v>12985828.989999998</v>
      </c>
      <c r="H586" s="23">
        <f t="shared" si="19"/>
        <v>73.101031150402179</v>
      </c>
      <c r="I586" s="23">
        <f t="shared" si="20"/>
        <v>73.101031150402179</v>
      </c>
    </row>
    <row r="587" spans="1:9" s="4" customFormat="1" x14ac:dyDescent="0.25">
      <c r="A587" s="5"/>
      <c r="B587" s="22" t="s">
        <v>192</v>
      </c>
      <c r="C587" s="28" t="s">
        <v>592</v>
      </c>
      <c r="D587" s="27">
        <v>200</v>
      </c>
      <c r="E587" s="24">
        <v>12433400</v>
      </c>
      <c r="F587" s="24">
        <v>12433400</v>
      </c>
      <c r="G587" s="24">
        <v>8532506.6999999993</v>
      </c>
      <c r="H587" s="23">
        <f t="shared" si="19"/>
        <v>68.625691283156655</v>
      </c>
      <c r="I587" s="23">
        <f t="shared" si="20"/>
        <v>68.625691283156655</v>
      </c>
    </row>
    <row r="588" spans="1:9" s="4" customFormat="1" x14ac:dyDescent="0.25">
      <c r="A588" s="5"/>
      <c r="B588" s="22" t="s">
        <v>147</v>
      </c>
      <c r="C588" s="28" t="s">
        <v>592</v>
      </c>
      <c r="D588" s="27">
        <v>240</v>
      </c>
      <c r="E588" s="24">
        <v>12433400</v>
      </c>
      <c r="F588" s="24">
        <v>12433400</v>
      </c>
      <c r="G588" s="24">
        <v>8532506.6999999993</v>
      </c>
      <c r="H588" s="23">
        <f t="shared" si="19"/>
        <v>68.625691283156655</v>
      </c>
      <c r="I588" s="23">
        <f t="shared" si="20"/>
        <v>68.625691283156655</v>
      </c>
    </row>
    <row r="589" spans="1:9" s="4" customFormat="1" ht="31.5" x14ac:dyDescent="0.25">
      <c r="A589" s="5"/>
      <c r="B589" s="22" t="s">
        <v>155</v>
      </c>
      <c r="C589" s="28" t="s">
        <v>592</v>
      </c>
      <c r="D589" s="27">
        <v>600</v>
      </c>
      <c r="E589" s="24">
        <v>5330821.3600000003</v>
      </c>
      <c r="F589" s="24">
        <v>5330821.3600000003</v>
      </c>
      <c r="G589" s="24">
        <v>4453322.29</v>
      </c>
      <c r="H589" s="23">
        <f t="shared" si="19"/>
        <v>83.539139454487369</v>
      </c>
      <c r="I589" s="23">
        <f t="shared" si="20"/>
        <v>83.539139454487369</v>
      </c>
    </row>
    <row r="590" spans="1:9" s="4" customFormat="1" x14ac:dyDescent="0.25">
      <c r="A590" s="5"/>
      <c r="B590" s="22" t="s">
        <v>156</v>
      </c>
      <c r="C590" s="28" t="s">
        <v>592</v>
      </c>
      <c r="D590" s="27">
        <v>610</v>
      </c>
      <c r="E590" s="24">
        <v>5330821.3600000003</v>
      </c>
      <c r="F590" s="24">
        <v>5330821.3600000003</v>
      </c>
      <c r="G590" s="24">
        <v>4453322.29</v>
      </c>
      <c r="H590" s="23">
        <f t="shared" si="19"/>
        <v>83.539139454487369</v>
      </c>
      <c r="I590" s="23">
        <f t="shared" si="20"/>
        <v>83.539139454487369</v>
      </c>
    </row>
    <row r="591" spans="1:9" s="4" customFormat="1" ht="31.5" x14ac:dyDescent="0.25">
      <c r="A591" s="5"/>
      <c r="B591" s="26" t="s">
        <v>76</v>
      </c>
      <c r="C591" s="28" t="s">
        <v>593</v>
      </c>
      <c r="D591" s="21"/>
      <c r="E591" s="24">
        <v>6319600</v>
      </c>
      <c r="F591" s="24">
        <v>6319600</v>
      </c>
      <c r="G591" s="24">
        <v>6192498.8200000003</v>
      </c>
      <c r="H591" s="23">
        <f t="shared" si="19"/>
        <v>97.988778087220723</v>
      </c>
      <c r="I591" s="23">
        <f t="shared" si="20"/>
        <v>97.988778087220723</v>
      </c>
    </row>
    <row r="592" spans="1:9" s="4" customFormat="1" ht="31.5" x14ac:dyDescent="0.25">
      <c r="A592" s="5"/>
      <c r="B592" s="22" t="s">
        <v>155</v>
      </c>
      <c r="C592" s="28" t="s">
        <v>593</v>
      </c>
      <c r="D592" s="27">
        <v>600</v>
      </c>
      <c r="E592" s="24">
        <v>6319600</v>
      </c>
      <c r="F592" s="24">
        <v>6319600</v>
      </c>
      <c r="G592" s="24">
        <v>6192498.8200000003</v>
      </c>
      <c r="H592" s="23">
        <f t="shared" si="19"/>
        <v>97.988778087220723</v>
      </c>
      <c r="I592" s="23">
        <f t="shared" si="20"/>
        <v>97.988778087220723</v>
      </c>
    </row>
    <row r="593" spans="1:9" s="4" customFormat="1" x14ac:dyDescent="0.25">
      <c r="A593" s="5"/>
      <c r="B593" s="22" t="s">
        <v>156</v>
      </c>
      <c r="C593" s="28" t="s">
        <v>593</v>
      </c>
      <c r="D593" s="27">
        <v>610</v>
      </c>
      <c r="E593" s="24">
        <v>6319600</v>
      </c>
      <c r="F593" s="24">
        <v>6319600</v>
      </c>
      <c r="G593" s="24">
        <v>6192498.8200000003</v>
      </c>
      <c r="H593" s="23">
        <f t="shared" si="19"/>
        <v>97.988778087220723</v>
      </c>
      <c r="I593" s="23">
        <f t="shared" si="20"/>
        <v>97.988778087220723</v>
      </c>
    </row>
    <row r="594" spans="1:9" s="4" customFormat="1" ht="31.5" x14ac:dyDescent="0.25">
      <c r="A594" s="5"/>
      <c r="B594" s="26" t="s">
        <v>225</v>
      </c>
      <c r="C594" s="28" t="s">
        <v>224</v>
      </c>
      <c r="D594" s="21"/>
      <c r="E594" s="24">
        <v>3537224.04</v>
      </c>
      <c r="F594" s="24">
        <v>3537224.04</v>
      </c>
      <c r="G594" s="24">
        <v>2856623</v>
      </c>
      <c r="H594" s="23">
        <f t="shared" si="19"/>
        <v>80.75889363230722</v>
      </c>
      <c r="I594" s="23">
        <f t="shared" si="20"/>
        <v>80.75889363230722</v>
      </c>
    </row>
    <row r="595" spans="1:9" s="4" customFormat="1" x14ac:dyDescent="0.25">
      <c r="A595" s="5"/>
      <c r="B595" s="22" t="s">
        <v>192</v>
      </c>
      <c r="C595" s="28" t="s">
        <v>224</v>
      </c>
      <c r="D595" s="27">
        <v>200</v>
      </c>
      <c r="E595" s="24">
        <v>1381400</v>
      </c>
      <c r="F595" s="24">
        <v>1381400</v>
      </c>
      <c r="G595" s="24">
        <v>948056.3</v>
      </c>
      <c r="H595" s="23">
        <f t="shared" si="19"/>
        <v>68.630107137686409</v>
      </c>
      <c r="I595" s="23">
        <f t="shared" si="20"/>
        <v>68.630107137686409</v>
      </c>
    </row>
    <row r="596" spans="1:9" s="4" customFormat="1" x14ac:dyDescent="0.25">
      <c r="A596" s="5"/>
      <c r="B596" s="22" t="s">
        <v>147</v>
      </c>
      <c r="C596" s="28" t="s">
        <v>224</v>
      </c>
      <c r="D596" s="27">
        <v>240</v>
      </c>
      <c r="E596" s="24">
        <v>1381400</v>
      </c>
      <c r="F596" s="24">
        <v>1381400</v>
      </c>
      <c r="G596" s="24">
        <v>948056.3</v>
      </c>
      <c r="H596" s="23">
        <f t="shared" si="19"/>
        <v>68.630107137686409</v>
      </c>
      <c r="I596" s="23">
        <f t="shared" si="20"/>
        <v>68.630107137686409</v>
      </c>
    </row>
    <row r="597" spans="1:9" s="4" customFormat="1" ht="31.5" x14ac:dyDescent="0.25">
      <c r="A597" s="5"/>
      <c r="B597" s="22" t="s">
        <v>155</v>
      </c>
      <c r="C597" s="28" t="s">
        <v>224</v>
      </c>
      <c r="D597" s="27">
        <v>600</v>
      </c>
      <c r="E597" s="24">
        <v>2155824.04</v>
      </c>
      <c r="F597" s="24">
        <v>2155824.04</v>
      </c>
      <c r="G597" s="24">
        <v>1908566.7</v>
      </c>
      <c r="H597" s="23">
        <f t="shared" si="19"/>
        <v>88.530727210927651</v>
      </c>
      <c r="I597" s="23">
        <f t="shared" si="20"/>
        <v>88.530727210927651</v>
      </c>
    </row>
    <row r="598" spans="1:9" s="4" customFormat="1" x14ac:dyDescent="0.25">
      <c r="A598" s="5"/>
      <c r="B598" s="22" t="s">
        <v>156</v>
      </c>
      <c r="C598" s="28" t="s">
        <v>224</v>
      </c>
      <c r="D598" s="27">
        <v>610</v>
      </c>
      <c r="E598" s="24">
        <v>2155824.04</v>
      </c>
      <c r="F598" s="24">
        <v>2155824.04</v>
      </c>
      <c r="G598" s="24">
        <v>1908566.7</v>
      </c>
      <c r="H598" s="23">
        <f t="shared" si="19"/>
        <v>88.530727210927651</v>
      </c>
      <c r="I598" s="23">
        <f t="shared" si="20"/>
        <v>88.530727210927651</v>
      </c>
    </row>
    <row r="599" spans="1:9" s="4" customFormat="1" ht="31.5" x14ac:dyDescent="0.25">
      <c r="A599" s="5"/>
      <c r="B599" s="26" t="s">
        <v>77</v>
      </c>
      <c r="C599" s="28" t="s">
        <v>306</v>
      </c>
      <c r="D599" s="21"/>
      <c r="E599" s="24">
        <v>332600</v>
      </c>
      <c r="F599" s="24">
        <v>332600</v>
      </c>
      <c r="G599" s="24">
        <v>303598.5</v>
      </c>
      <c r="H599" s="23">
        <f t="shared" si="19"/>
        <v>91.280366806975337</v>
      </c>
      <c r="I599" s="23">
        <f t="shared" si="20"/>
        <v>91.280366806975337</v>
      </c>
    </row>
    <row r="600" spans="1:9" s="4" customFormat="1" ht="31.5" x14ac:dyDescent="0.25">
      <c r="A600" s="5"/>
      <c r="B600" s="22" t="s">
        <v>155</v>
      </c>
      <c r="C600" s="28" t="s">
        <v>306</v>
      </c>
      <c r="D600" s="27">
        <v>600</v>
      </c>
      <c r="E600" s="24">
        <v>332600</v>
      </c>
      <c r="F600" s="24">
        <v>332600</v>
      </c>
      <c r="G600" s="24">
        <v>303598.5</v>
      </c>
      <c r="H600" s="23">
        <f t="shared" si="19"/>
        <v>91.280366806975337</v>
      </c>
      <c r="I600" s="23">
        <f t="shared" si="20"/>
        <v>91.280366806975337</v>
      </c>
    </row>
    <row r="601" spans="1:9" s="4" customFormat="1" x14ac:dyDescent="0.25">
      <c r="A601" s="5"/>
      <c r="B601" s="22" t="s">
        <v>156</v>
      </c>
      <c r="C601" s="28" t="s">
        <v>306</v>
      </c>
      <c r="D601" s="27">
        <v>610</v>
      </c>
      <c r="E601" s="24">
        <v>332600</v>
      </c>
      <c r="F601" s="24">
        <v>332600</v>
      </c>
      <c r="G601" s="24">
        <v>303598.5</v>
      </c>
      <c r="H601" s="23">
        <f t="shared" si="19"/>
        <v>91.280366806975337</v>
      </c>
      <c r="I601" s="23">
        <f t="shared" si="20"/>
        <v>91.280366806975337</v>
      </c>
    </row>
    <row r="602" spans="1:9" s="4" customFormat="1" x14ac:dyDescent="0.25">
      <c r="A602" s="5"/>
      <c r="B602" s="26" t="s">
        <v>11</v>
      </c>
      <c r="C602" s="28" t="s">
        <v>594</v>
      </c>
      <c r="D602" s="21"/>
      <c r="E602" s="24">
        <v>3121000</v>
      </c>
      <c r="F602" s="24">
        <v>3121000</v>
      </c>
      <c r="G602" s="24">
        <v>570689</v>
      </c>
      <c r="H602" s="23">
        <f t="shared" si="19"/>
        <v>18.285453380326818</v>
      </c>
      <c r="I602" s="23">
        <f t="shared" si="20"/>
        <v>18.285453380326818</v>
      </c>
    </row>
    <row r="603" spans="1:9" s="4" customFormat="1" x14ac:dyDescent="0.25">
      <c r="A603" s="5"/>
      <c r="B603" s="26" t="s">
        <v>12</v>
      </c>
      <c r="C603" s="28" t="s">
        <v>595</v>
      </c>
      <c r="D603" s="21"/>
      <c r="E603" s="24">
        <v>626300</v>
      </c>
      <c r="F603" s="24">
        <v>626300</v>
      </c>
      <c r="G603" s="24">
        <v>567589</v>
      </c>
      <c r="H603" s="23">
        <f t="shared" si="19"/>
        <v>90.625738463994892</v>
      </c>
      <c r="I603" s="23">
        <f t="shared" si="20"/>
        <v>90.625738463994892</v>
      </c>
    </row>
    <row r="604" spans="1:9" s="4" customFormat="1" x14ac:dyDescent="0.25">
      <c r="A604" s="5"/>
      <c r="B604" s="26" t="s">
        <v>227</v>
      </c>
      <c r="C604" s="28" t="s">
        <v>596</v>
      </c>
      <c r="D604" s="21"/>
      <c r="E604" s="24">
        <v>595000</v>
      </c>
      <c r="F604" s="24">
        <v>595000</v>
      </c>
      <c r="G604" s="24">
        <v>536289</v>
      </c>
      <c r="H604" s="23">
        <f t="shared" si="19"/>
        <v>90.132605042016806</v>
      </c>
      <c r="I604" s="23">
        <f t="shared" si="20"/>
        <v>90.132605042016806</v>
      </c>
    </row>
    <row r="605" spans="1:9" s="4" customFormat="1" x14ac:dyDescent="0.25">
      <c r="A605" s="5"/>
      <c r="B605" s="22" t="s">
        <v>192</v>
      </c>
      <c r="C605" s="28" t="s">
        <v>596</v>
      </c>
      <c r="D605" s="27">
        <v>200</v>
      </c>
      <c r="E605" s="24">
        <v>595000</v>
      </c>
      <c r="F605" s="24">
        <v>595000</v>
      </c>
      <c r="G605" s="24">
        <v>536289</v>
      </c>
      <c r="H605" s="23">
        <f t="shared" si="19"/>
        <v>90.132605042016806</v>
      </c>
      <c r="I605" s="23">
        <f t="shared" si="20"/>
        <v>90.132605042016806</v>
      </c>
    </row>
    <row r="606" spans="1:9" s="4" customFormat="1" x14ac:dyDescent="0.25">
      <c r="A606" s="5"/>
      <c r="B606" s="22" t="s">
        <v>147</v>
      </c>
      <c r="C606" s="28" t="s">
        <v>596</v>
      </c>
      <c r="D606" s="27">
        <v>240</v>
      </c>
      <c r="E606" s="24">
        <v>595000</v>
      </c>
      <c r="F606" s="24">
        <v>595000</v>
      </c>
      <c r="G606" s="24">
        <v>536289</v>
      </c>
      <c r="H606" s="23">
        <f t="shared" si="19"/>
        <v>90.132605042016806</v>
      </c>
      <c r="I606" s="23">
        <f t="shared" si="20"/>
        <v>90.132605042016806</v>
      </c>
    </row>
    <row r="607" spans="1:9" s="4" customFormat="1" ht="31.5" x14ac:dyDescent="0.25">
      <c r="A607" s="5"/>
      <c r="B607" s="26" t="s">
        <v>13</v>
      </c>
      <c r="C607" s="28" t="s">
        <v>226</v>
      </c>
      <c r="D607" s="21"/>
      <c r="E607" s="24">
        <v>31300</v>
      </c>
      <c r="F607" s="24">
        <v>31300</v>
      </c>
      <c r="G607" s="24">
        <v>31300</v>
      </c>
      <c r="H607" s="23">
        <f t="shared" si="19"/>
        <v>100</v>
      </c>
      <c r="I607" s="23">
        <f t="shared" si="20"/>
        <v>100</v>
      </c>
    </row>
    <row r="608" spans="1:9" s="4" customFormat="1" x14ac:dyDescent="0.25">
      <c r="A608" s="5"/>
      <c r="B608" s="22" t="s">
        <v>192</v>
      </c>
      <c r="C608" s="28" t="s">
        <v>226</v>
      </c>
      <c r="D608" s="27">
        <v>200</v>
      </c>
      <c r="E608" s="24">
        <v>31300</v>
      </c>
      <c r="F608" s="24">
        <v>31300</v>
      </c>
      <c r="G608" s="24">
        <v>31300</v>
      </c>
      <c r="H608" s="23">
        <f t="shared" si="19"/>
        <v>100</v>
      </c>
      <c r="I608" s="23">
        <f t="shared" si="20"/>
        <v>100</v>
      </c>
    </row>
    <row r="609" spans="1:9" s="4" customFormat="1" x14ac:dyDescent="0.25">
      <c r="A609" s="5"/>
      <c r="B609" s="22" t="s">
        <v>147</v>
      </c>
      <c r="C609" s="28" t="s">
        <v>226</v>
      </c>
      <c r="D609" s="27">
        <v>240</v>
      </c>
      <c r="E609" s="24">
        <v>31300</v>
      </c>
      <c r="F609" s="24">
        <v>31300</v>
      </c>
      <c r="G609" s="24">
        <v>31300</v>
      </c>
      <c r="H609" s="23">
        <f t="shared" si="19"/>
        <v>100</v>
      </c>
      <c r="I609" s="23">
        <f t="shared" si="20"/>
        <v>100</v>
      </c>
    </row>
    <row r="610" spans="1:9" s="4" customFormat="1" ht="47.25" x14ac:dyDescent="0.25">
      <c r="A610" s="5"/>
      <c r="B610" s="26" t="s">
        <v>14</v>
      </c>
      <c r="C610" s="28" t="s">
        <v>597</v>
      </c>
      <c r="D610" s="21"/>
      <c r="E610" s="24">
        <v>2491200</v>
      </c>
      <c r="F610" s="24">
        <v>2491200</v>
      </c>
      <c r="G610" s="24">
        <v>0</v>
      </c>
      <c r="H610" s="23">
        <f t="shared" si="19"/>
        <v>0</v>
      </c>
      <c r="I610" s="23">
        <f t="shared" si="20"/>
        <v>0</v>
      </c>
    </row>
    <row r="611" spans="1:9" s="4" customFormat="1" x14ac:dyDescent="0.25">
      <c r="A611" s="5"/>
      <c r="B611" s="26" t="s">
        <v>227</v>
      </c>
      <c r="C611" s="28" t="s">
        <v>598</v>
      </c>
      <c r="D611" s="21"/>
      <c r="E611" s="24">
        <v>2366600</v>
      </c>
      <c r="F611" s="24">
        <v>2366600</v>
      </c>
      <c r="G611" s="24">
        <v>0</v>
      </c>
      <c r="H611" s="23">
        <f t="shared" si="19"/>
        <v>0</v>
      </c>
      <c r="I611" s="23">
        <f t="shared" si="20"/>
        <v>0</v>
      </c>
    </row>
    <row r="612" spans="1:9" s="4" customFormat="1" x14ac:dyDescent="0.25">
      <c r="A612" s="5"/>
      <c r="B612" s="22" t="s">
        <v>142</v>
      </c>
      <c r="C612" s="28" t="s">
        <v>598</v>
      </c>
      <c r="D612" s="27">
        <v>800</v>
      </c>
      <c r="E612" s="24">
        <v>2366600</v>
      </c>
      <c r="F612" s="24">
        <v>2366600</v>
      </c>
      <c r="G612" s="24">
        <v>0</v>
      </c>
      <c r="H612" s="23">
        <f t="shared" ref="H612:H675" si="21">G612/E612*100</f>
        <v>0</v>
      </c>
      <c r="I612" s="23">
        <f t="shared" ref="I612:I675" si="22">G612/F612*100</f>
        <v>0</v>
      </c>
    </row>
    <row r="613" spans="1:9" s="4" customFormat="1" ht="31.5" x14ac:dyDescent="0.25">
      <c r="A613" s="5"/>
      <c r="B613" s="22" t="s">
        <v>210</v>
      </c>
      <c r="C613" s="28" t="s">
        <v>598</v>
      </c>
      <c r="D613" s="27">
        <v>810</v>
      </c>
      <c r="E613" s="24">
        <v>2366600</v>
      </c>
      <c r="F613" s="24">
        <v>2366600</v>
      </c>
      <c r="G613" s="24">
        <v>0</v>
      </c>
      <c r="H613" s="23">
        <f t="shared" si="21"/>
        <v>0</v>
      </c>
      <c r="I613" s="23">
        <f t="shared" si="22"/>
        <v>0</v>
      </c>
    </row>
    <row r="614" spans="1:9" s="4" customFormat="1" ht="31.5" x14ac:dyDescent="0.25">
      <c r="A614" s="5"/>
      <c r="B614" s="26" t="s">
        <v>13</v>
      </c>
      <c r="C614" s="28" t="s">
        <v>228</v>
      </c>
      <c r="D614" s="21"/>
      <c r="E614" s="24">
        <v>124600</v>
      </c>
      <c r="F614" s="24">
        <v>124600</v>
      </c>
      <c r="G614" s="24">
        <v>0</v>
      </c>
      <c r="H614" s="23">
        <f t="shared" si="21"/>
        <v>0</v>
      </c>
      <c r="I614" s="23">
        <f t="shared" si="22"/>
        <v>0</v>
      </c>
    </row>
    <row r="615" spans="1:9" s="4" customFormat="1" x14ac:dyDescent="0.25">
      <c r="A615" s="5"/>
      <c r="B615" s="22" t="s">
        <v>142</v>
      </c>
      <c r="C615" s="28" t="s">
        <v>228</v>
      </c>
      <c r="D615" s="27">
        <v>800</v>
      </c>
      <c r="E615" s="24">
        <v>124600</v>
      </c>
      <c r="F615" s="24">
        <v>124600</v>
      </c>
      <c r="G615" s="24">
        <v>0</v>
      </c>
      <c r="H615" s="23">
        <f t="shared" si="21"/>
        <v>0</v>
      </c>
      <c r="I615" s="23">
        <f t="shared" si="22"/>
        <v>0</v>
      </c>
    </row>
    <row r="616" spans="1:9" s="4" customFormat="1" ht="31.5" x14ac:dyDescent="0.25">
      <c r="A616" s="5"/>
      <c r="B616" s="22" t="s">
        <v>210</v>
      </c>
      <c r="C616" s="28" t="s">
        <v>228</v>
      </c>
      <c r="D616" s="27">
        <v>810</v>
      </c>
      <c r="E616" s="24">
        <v>124600</v>
      </c>
      <c r="F616" s="24">
        <v>124600</v>
      </c>
      <c r="G616" s="24">
        <v>0</v>
      </c>
      <c r="H616" s="23">
        <f t="shared" si="21"/>
        <v>0</v>
      </c>
      <c r="I616" s="23">
        <f t="shared" si="22"/>
        <v>0</v>
      </c>
    </row>
    <row r="617" spans="1:9" s="4" customFormat="1" ht="31.5" x14ac:dyDescent="0.25">
      <c r="A617" s="5"/>
      <c r="B617" s="26" t="s">
        <v>15</v>
      </c>
      <c r="C617" s="28" t="s">
        <v>599</v>
      </c>
      <c r="D617" s="21"/>
      <c r="E617" s="24">
        <v>3500</v>
      </c>
      <c r="F617" s="24">
        <v>3500</v>
      </c>
      <c r="G617" s="24">
        <v>3100</v>
      </c>
      <c r="H617" s="23">
        <f t="shared" si="21"/>
        <v>88.571428571428569</v>
      </c>
      <c r="I617" s="23">
        <f t="shared" si="22"/>
        <v>88.571428571428569</v>
      </c>
    </row>
    <row r="618" spans="1:9" s="4" customFormat="1" x14ac:dyDescent="0.25">
      <c r="A618" s="5"/>
      <c r="B618" s="26" t="s">
        <v>166</v>
      </c>
      <c r="C618" s="28" t="s">
        <v>600</v>
      </c>
      <c r="D618" s="21"/>
      <c r="E618" s="24">
        <v>3500</v>
      </c>
      <c r="F618" s="24">
        <v>3500</v>
      </c>
      <c r="G618" s="24">
        <v>3100</v>
      </c>
      <c r="H618" s="23">
        <f t="shared" si="21"/>
        <v>88.571428571428569</v>
      </c>
      <c r="I618" s="23">
        <f t="shared" si="22"/>
        <v>88.571428571428569</v>
      </c>
    </row>
    <row r="619" spans="1:9" s="4" customFormat="1" x14ac:dyDescent="0.25">
      <c r="A619" s="5"/>
      <c r="B619" s="22" t="s">
        <v>192</v>
      </c>
      <c r="C619" s="28" t="s">
        <v>600</v>
      </c>
      <c r="D619" s="27">
        <v>200</v>
      </c>
      <c r="E619" s="24">
        <v>3500</v>
      </c>
      <c r="F619" s="24">
        <v>3500</v>
      </c>
      <c r="G619" s="24">
        <v>3100</v>
      </c>
      <c r="H619" s="23">
        <f t="shared" si="21"/>
        <v>88.571428571428569</v>
      </c>
      <c r="I619" s="23">
        <f t="shared" si="22"/>
        <v>88.571428571428569</v>
      </c>
    </row>
    <row r="620" spans="1:9" s="4" customFormat="1" x14ac:dyDescent="0.25">
      <c r="A620" s="5"/>
      <c r="B620" s="22" t="s">
        <v>147</v>
      </c>
      <c r="C620" s="28" t="s">
        <v>600</v>
      </c>
      <c r="D620" s="27">
        <v>240</v>
      </c>
      <c r="E620" s="24">
        <v>3500</v>
      </c>
      <c r="F620" s="24">
        <v>3500</v>
      </c>
      <c r="G620" s="24">
        <v>3100</v>
      </c>
      <c r="H620" s="23">
        <f t="shared" si="21"/>
        <v>88.571428571428569</v>
      </c>
      <c r="I620" s="23">
        <f t="shared" si="22"/>
        <v>88.571428571428569</v>
      </c>
    </row>
    <row r="621" spans="1:9" s="4" customFormat="1" ht="31.5" x14ac:dyDescent="0.25">
      <c r="A621" s="5"/>
      <c r="B621" s="26" t="s">
        <v>16</v>
      </c>
      <c r="C621" s="28" t="s">
        <v>601</v>
      </c>
      <c r="D621" s="21"/>
      <c r="E621" s="24">
        <v>4803900</v>
      </c>
      <c r="F621" s="24">
        <v>5153900</v>
      </c>
      <c r="G621" s="24">
        <v>2767336.16</v>
      </c>
      <c r="H621" s="23">
        <f t="shared" si="21"/>
        <v>57.606031765856912</v>
      </c>
      <c r="I621" s="23">
        <f t="shared" si="22"/>
        <v>53.694021226643905</v>
      </c>
    </row>
    <row r="622" spans="1:9" s="4" customFormat="1" ht="31.5" x14ac:dyDescent="0.25">
      <c r="A622" s="5"/>
      <c r="B622" s="26" t="s">
        <v>28</v>
      </c>
      <c r="C622" s="28" t="s">
        <v>602</v>
      </c>
      <c r="D622" s="21"/>
      <c r="E622" s="24">
        <v>66800</v>
      </c>
      <c r="F622" s="24">
        <v>66800</v>
      </c>
      <c r="G622" s="24">
        <v>38400</v>
      </c>
      <c r="H622" s="23">
        <f t="shared" si="21"/>
        <v>57.485029940119759</v>
      </c>
      <c r="I622" s="23">
        <f t="shared" si="22"/>
        <v>57.485029940119759</v>
      </c>
    </row>
    <row r="623" spans="1:9" s="4" customFormat="1" ht="31.5" x14ac:dyDescent="0.25">
      <c r="A623" s="5"/>
      <c r="B623" s="26" t="s">
        <v>29</v>
      </c>
      <c r="C623" s="28" t="s">
        <v>603</v>
      </c>
      <c r="D623" s="21"/>
      <c r="E623" s="24">
        <v>66800</v>
      </c>
      <c r="F623" s="24">
        <v>66800</v>
      </c>
      <c r="G623" s="24">
        <v>38400</v>
      </c>
      <c r="H623" s="23">
        <f t="shared" si="21"/>
        <v>57.485029940119759</v>
      </c>
      <c r="I623" s="23">
        <f t="shared" si="22"/>
        <v>57.485029940119759</v>
      </c>
    </row>
    <row r="624" spans="1:9" s="4" customFormat="1" x14ac:dyDescent="0.25">
      <c r="A624" s="5"/>
      <c r="B624" s="26" t="s">
        <v>30</v>
      </c>
      <c r="C624" s="28" t="s">
        <v>604</v>
      </c>
      <c r="D624" s="21"/>
      <c r="E624" s="24">
        <v>66800</v>
      </c>
      <c r="F624" s="24">
        <v>66800</v>
      </c>
      <c r="G624" s="24">
        <v>38400</v>
      </c>
      <c r="H624" s="23">
        <f t="shared" si="21"/>
        <v>57.485029940119759</v>
      </c>
      <c r="I624" s="23">
        <f t="shared" si="22"/>
        <v>57.485029940119759</v>
      </c>
    </row>
    <row r="625" spans="1:9" s="4" customFormat="1" x14ac:dyDescent="0.25">
      <c r="A625" s="5"/>
      <c r="B625" s="22" t="s">
        <v>192</v>
      </c>
      <c r="C625" s="28" t="s">
        <v>604</v>
      </c>
      <c r="D625" s="27">
        <v>200</v>
      </c>
      <c r="E625" s="24">
        <v>66800</v>
      </c>
      <c r="F625" s="24">
        <v>66800</v>
      </c>
      <c r="G625" s="24">
        <v>38400</v>
      </c>
      <c r="H625" s="23">
        <f t="shared" si="21"/>
        <v>57.485029940119759</v>
      </c>
      <c r="I625" s="23">
        <f t="shared" si="22"/>
        <v>57.485029940119759</v>
      </c>
    </row>
    <row r="626" spans="1:9" s="4" customFormat="1" x14ac:dyDescent="0.25">
      <c r="A626" s="5"/>
      <c r="B626" s="22" t="s">
        <v>147</v>
      </c>
      <c r="C626" s="28" t="s">
        <v>604</v>
      </c>
      <c r="D626" s="27">
        <v>240</v>
      </c>
      <c r="E626" s="24">
        <v>66800</v>
      </c>
      <c r="F626" s="24">
        <v>66800</v>
      </c>
      <c r="G626" s="24">
        <v>38400</v>
      </c>
      <c r="H626" s="23">
        <f t="shared" si="21"/>
        <v>57.485029940119759</v>
      </c>
      <c r="I626" s="23">
        <f t="shared" si="22"/>
        <v>57.485029940119759</v>
      </c>
    </row>
    <row r="627" spans="1:9" s="4" customFormat="1" ht="31.5" x14ac:dyDescent="0.25">
      <c r="A627" s="5"/>
      <c r="B627" s="26" t="s">
        <v>31</v>
      </c>
      <c r="C627" s="28" t="s">
        <v>605</v>
      </c>
      <c r="D627" s="21"/>
      <c r="E627" s="24">
        <v>3425500</v>
      </c>
      <c r="F627" s="24">
        <v>3675500</v>
      </c>
      <c r="G627" s="24">
        <v>2008946.16</v>
      </c>
      <c r="H627" s="23">
        <f t="shared" si="21"/>
        <v>58.646800759013281</v>
      </c>
      <c r="I627" s="23">
        <f t="shared" si="22"/>
        <v>54.65776520201333</v>
      </c>
    </row>
    <row r="628" spans="1:9" s="4" customFormat="1" ht="31.5" x14ac:dyDescent="0.25">
      <c r="A628" s="5"/>
      <c r="B628" s="26" t="s">
        <v>32</v>
      </c>
      <c r="C628" s="28" t="s">
        <v>606</v>
      </c>
      <c r="D628" s="21"/>
      <c r="E628" s="24">
        <v>3057600</v>
      </c>
      <c r="F628" s="24">
        <v>3468600</v>
      </c>
      <c r="G628" s="24">
        <v>1830186.16</v>
      </c>
      <c r="H628" s="23">
        <f t="shared" si="21"/>
        <v>59.856951857666139</v>
      </c>
      <c r="I628" s="23">
        <f t="shared" si="22"/>
        <v>52.764405235541709</v>
      </c>
    </row>
    <row r="629" spans="1:9" s="4" customFormat="1" x14ac:dyDescent="0.25">
      <c r="A629" s="5"/>
      <c r="B629" s="26" t="s">
        <v>30</v>
      </c>
      <c r="C629" s="28" t="s">
        <v>607</v>
      </c>
      <c r="D629" s="21"/>
      <c r="E629" s="24">
        <v>3057600</v>
      </c>
      <c r="F629" s="24">
        <v>3468600</v>
      </c>
      <c r="G629" s="24">
        <v>1830186.16</v>
      </c>
      <c r="H629" s="23">
        <f t="shared" si="21"/>
        <v>59.856951857666139</v>
      </c>
      <c r="I629" s="23">
        <f t="shared" si="22"/>
        <v>52.764405235541709</v>
      </c>
    </row>
    <row r="630" spans="1:9" s="4" customFormat="1" x14ac:dyDescent="0.25">
      <c r="A630" s="5"/>
      <c r="B630" s="22" t="s">
        <v>192</v>
      </c>
      <c r="C630" s="28" t="s">
        <v>607</v>
      </c>
      <c r="D630" s="27">
        <v>200</v>
      </c>
      <c r="E630" s="24">
        <v>3057600</v>
      </c>
      <c r="F630" s="24">
        <v>3468600</v>
      </c>
      <c r="G630" s="24">
        <v>1830186.16</v>
      </c>
      <c r="H630" s="23">
        <f t="shared" si="21"/>
        <v>59.856951857666139</v>
      </c>
      <c r="I630" s="23">
        <f t="shared" si="22"/>
        <v>52.764405235541709</v>
      </c>
    </row>
    <row r="631" spans="1:9" s="4" customFormat="1" x14ac:dyDescent="0.25">
      <c r="A631" s="5"/>
      <c r="B631" s="22" t="s">
        <v>147</v>
      </c>
      <c r="C631" s="28" t="s">
        <v>607</v>
      </c>
      <c r="D631" s="27">
        <v>240</v>
      </c>
      <c r="E631" s="24">
        <v>3057600</v>
      </c>
      <c r="F631" s="24">
        <v>3468600</v>
      </c>
      <c r="G631" s="24">
        <v>1830186.16</v>
      </c>
      <c r="H631" s="23">
        <f t="shared" si="21"/>
        <v>59.856951857666139</v>
      </c>
      <c r="I631" s="23">
        <f t="shared" si="22"/>
        <v>52.764405235541709</v>
      </c>
    </row>
    <row r="632" spans="1:9" s="4" customFormat="1" ht="31.5" x14ac:dyDescent="0.25">
      <c r="A632" s="5"/>
      <c r="B632" s="26" t="s">
        <v>33</v>
      </c>
      <c r="C632" s="28" t="s">
        <v>608</v>
      </c>
      <c r="D632" s="21"/>
      <c r="E632" s="24">
        <v>367900</v>
      </c>
      <c r="F632" s="24">
        <v>206900</v>
      </c>
      <c r="G632" s="24">
        <v>178760</v>
      </c>
      <c r="H632" s="23">
        <f t="shared" si="21"/>
        <v>48.589290568089154</v>
      </c>
      <c r="I632" s="23">
        <f t="shared" si="22"/>
        <v>86.399226679555341</v>
      </c>
    </row>
    <row r="633" spans="1:9" s="4" customFormat="1" x14ac:dyDescent="0.25">
      <c r="A633" s="5"/>
      <c r="B633" s="26" t="s">
        <v>30</v>
      </c>
      <c r="C633" s="28" t="s">
        <v>609</v>
      </c>
      <c r="D633" s="21"/>
      <c r="E633" s="24">
        <v>367900</v>
      </c>
      <c r="F633" s="24">
        <v>206900</v>
      </c>
      <c r="G633" s="24">
        <v>178760</v>
      </c>
      <c r="H633" s="23">
        <f t="shared" si="21"/>
        <v>48.589290568089154</v>
      </c>
      <c r="I633" s="23">
        <f t="shared" si="22"/>
        <v>86.399226679555341</v>
      </c>
    </row>
    <row r="634" spans="1:9" s="4" customFormat="1" x14ac:dyDescent="0.25">
      <c r="A634" s="5"/>
      <c r="B634" s="22" t="s">
        <v>192</v>
      </c>
      <c r="C634" s="28" t="s">
        <v>609</v>
      </c>
      <c r="D634" s="27">
        <v>200</v>
      </c>
      <c r="E634" s="24">
        <v>367900</v>
      </c>
      <c r="F634" s="24">
        <v>206900</v>
      </c>
      <c r="G634" s="24">
        <v>178760</v>
      </c>
      <c r="H634" s="23">
        <f t="shared" si="21"/>
        <v>48.589290568089154</v>
      </c>
      <c r="I634" s="23">
        <f t="shared" si="22"/>
        <v>86.399226679555341</v>
      </c>
    </row>
    <row r="635" spans="1:9" s="4" customFormat="1" x14ac:dyDescent="0.25">
      <c r="A635" s="5"/>
      <c r="B635" s="22" t="s">
        <v>147</v>
      </c>
      <c r="C635" s="28" t="s">
        <v>609</v>
      </c>
      <c r="D635" s="27">
        <v>240</v>
      </c>
      <c r="E635" s="24">
        <v>367900</v>
      </c>
      <c r="F635" s="24">
        <v>206900</v>
      </c>
      <c r="G635" s="24">
        <v>178760</v>
      </c>
      <c r="H635" s="23">
        <f t="shared" si="21"/>
        <v>48.589290568089154</v>
      </c>
      <c r="I635" s="23">
        <f t="shared" si="22"/>
        <v>86.399226679555341</v>
      </c>
    </row>
    <row r="636" spans="1:9" s="4" customFormat="1" ht="31.5" x14ac:dyDescent="0.25">
      <c r="A636" s="5"/>
      <c r="B636" s="26" t="s">
        <v>34</v>
      </c>
      <c r="C636" s="28" t="s">
        <v>610</v>
      </c>
      <c r="D636" s="21"/>
      <c r="E636" s="24">
        <v>1311600</v>
      </c>
      <c r="F636" s="24">
        <v>1411600</v>
      </c>
      <c r="G636" s="24">
        <v>719990</v>
      </c>
      <c r="H636" s="23">
        <f t="shared" si="21"/>
        <v>54.894022567856048</v>
      </c>
      <c r="I636" s="23">
        <f t="shared" si="22"/>
        <v>51.005242278265797</v>
      </c>
    </row>
    <row r="637" spans="1:9" s="4" customFormat="1" ht="31.5" x14ac:dyDescent="0.25">
      <c r="A637" s="5"/>
      <c r="B637" s="26" t="s">
        <v>35</v>
      </c>
      <c r="C637" s="28" t="s">
        <v>611</v>
      </c>
      <c r="D637" s="21"/>
      <c r="E637" s="24">
        <v>696600</v>
      </c>
      <c r="F637" s="24">
        <v>796600</v>
      </c>
      <c r="G637" s="24">
        <v>526990</v>
      </c>
      <c r="H637" s="23">
        <f t="shared" si="21"/>
        <v>75.651737008326165</v>
      </c>
      <c r="I637" s="23">
        <f t="shared" si="22"/>
        <v>66.154908360532261</v>
      </c>
    </row>
    <row r="638" spans="1:9" s="4" customFormat="1" x14ac:dyDescent="0.25">
      <c r="A638" s="5"/>
      <c r="B638" s="26" t="s">
        <v>30</v>
      </c>
      <c r="C638" s="28" t="s">
        <v>612</v>
      </c>
      <c r="D638" s="21"/>
      <c r="E638" s="24">
        <v>696600</v>
      </c>
      <c r="F638" s="24">
        <v>796600</v>
      </c>
      <c r="G638" s="24">
        <v>526990</v>
      </c>
      <c r="H638" s="23">
        <f t="shared" si="21"/>
        <v>75.651737008326165</v>
      </c>
      <c r="I638" s="23">
        <f t="shared" si="22"/>
        <v>66.154908360532261</v>
      </c>
    </row>
    <row r="639" spans="1:9" s="4" customFormat="1" x14ac:dyDescent="0.25">
      <c r="A639" s="5"/>
      <c r="B639" s="22" t="s">
        <v>192</v>
      </c>
      <c r="C639" s="28" t="s">
        <v>612</v>
      </c>
      <c r="D639" s="27">
        <v>200</v>
      </c>
      <c r="E639" s="24">
        <v>696600</v>
      </c>
      <c r="F639" s="24">
        <v>796600</v>
      </c>
      <c r="G639" s="24">
        <v>526990</v>
      </c>
      <c r="H639" s="23">
        <f t="shared" si="21"/>
        <v>75.651737008326165</v>
      </c>
      <c r="I639" s="23">
        <f t="shared" si="22"/>
        <v>66.154908360532261</v>
      </c>
    </row>
    <row r="640" spans="1:9" s="4" customFormat="1" x14ac:dyDescent="0.25">
      <c r="A640" s="5"/>
      <c r="B640" s="22" t="s">
        <v>147</v>
      </c>
      <c r="C640" s="28" t="s">
        <v>612</v>
      </c>
      <c r="D640" s="27">
        <v>240</v>
      </c>
      <c r="E640" s="24">
        <v>696600</v>
      </c>
      <c r="F640" s="24">
        <v>796600</v>
      </c>
      <c r="G640" s="24">
        <v>526990</v>
      </c>
      <c r="H640" s="23">
        <f t="shared" si="21"/>
        <v>75.651737008326165</v>
      </c>
      <c r="I640" s="23">
        <f t="shared" si="22"/>
        <v>66.154908360532261</v>
      </c>
    </row>
    <row r="641" spans="1:9" s="4" customFormat="1" ht="31.5" x14ac:dyDescent="0.25">
      <c r="A641" s="5"/>
      <c r="B641" s="26" t="s">
        <v>36</v>
      </c>
      <c r="C641" s="28" t="s">
        <v>613</v>
      </c>
      <c r="D641" s="21"/>
      <c r="E641" s="24">
        <v>615000</v>
      </c>
      <c r="F641" s="24">
        <v>615000</v>
      </c>
      <c r="G641" s="24">
        <v>193000</v>
      </c>
      <c r="H641" s="23">
        <f t="shared" si="21"/>
        <v>31.382113821138212</v>
      </c>
      <c r="I641" s="23">
        <f t="shared" si="22"/>
        <v>31.382113821138212</v>
      </c>
    </row>
    <row r="642" spans="1:9" s="4" customFormat="1" x14ac:dyDescent="0.25">
      <c r="A642" s="5"/>
      <c r="B642" s="26" t="s">
        <v>30</v>
      </c>
      <c r="C642" s="28" t="s">
        <v>614</v>
      </c>
      <c r="D642" s="21"/>
      <c r="E642" s="24">
        <v>615000</v>
      </c>
      <c r="F642" s="24">
        <v>615000</v>
      </c>
      <c r="G642" s="24">
        <v>193000</v>
      </c>
      <c r="H642" s="23">
        <f t="shared" si="21"/>
        <v>31.382113821138212</v>
      </c>
      <c r="I642" s="23">
        <f t="shared" si="22"/>
        <v>31.382113821138212</v>
      </c>
    </row>
    <row r="643" spans="1:9" s="4" customFormat="1" x14ac:dyDescent="0.25">
      <c r="A643" s="5"/>
      <c r="B643" s="22" t="s">
        <v>192</v>
      </c>
      <c r="C643" s="28" t="s">
        <v>614</v>
      </c>
      <c r="D643" s="27">
        <v>200</v>
      </c>
      <c r="E643" s="24">
        <v>615000</v>
      </c>
      <c r="F643" s="24">
        <v>615000</v>
      </c>
      <c r="G643" s="24">
        <v>193000</v>
      </c>
      <c r="H643" s="23">
        <f t="shared" si="21"/>
        <v>31.382113821138212</v>
      </c>
      <c r="I643" s="23">
        <f t="shared" si="22"/>
        <v>31.382113821138212</v>
      </c>
    </row>
    <row r="644" spans="1:9" s="4" customFormat="1" x14ac:dyDescent="0.25">
      <c r="A644" s="5"/>
      <c r="B644" s="22" t="s">
        <v>147</v>
      </c>
      <c r="C644" s="28" t="s">
        <v>614</v>
      </c>
      <c r="D644" s="27">
        <v>240</v>
      </c>
      <c r="E644" s="24">
        <v>615000</v>
      </c>
      <c r="F644" s="24">
        <v>615000</v>
      </c>
      <c r="G644" s="24">
        <v>193000</v>
      </c>
      <c r="H644" s="23">
        <f t="shared" si="21"/>
        <v>31.382113821138212</v>
      </c>
      <c r="I644" s="23">
        <f t="shared" si="22"/>
        <v>31.382113821138212</v>
      </c>
    </row>
    <row r="645" spans="1:9" s="4" customFormat="1" ht="31.5" x14ac:dyDescent="0.25">
      <c r="A645" s="5"/>
      <c r="B645" s="26" t="s">
        <v>139</v>
      </c>
      <c r="C645" s="28" t="s">
        <v>615</v>
      </c>
      <c r="D645" s="21"/>
      <c r="E645" s="24">
        <v>163680700</v>
      </c>
      <c r="F645" s="24">
        <v>163680700</v>
      </c>
      <c r="G645" s="24">
        <v>73739429.400000006</v>
      </c>
      <c r="H645" s="23">
        <f t="shared" si="21"/>
        <v>45.050778375214676</v>
      </c>
      <c r="I645" s="23">
        <f t="shared" si="22"/>
        <v>45.050778375214676</v>
      </c>
    </row>
    <row r="646" spans="1:9" s="4" customFormat="1" x14ac:dyDescent="0.25">
      <c r="A646" s="5"/>
      <c r="B646" s="26" t="s">
        <v>37</v>
      </c>
      <c r="C646" s="28" t="s">
        <v>616</v>
      </c>
      <c r="D646" s="21"/>
      <c r="E646" s="24">
        <v>58983000</v>
      </c>
      <c r="F646" s="24">
        <v>58983000</v>
      </c>
      <c r="G646" s="24">
        <v>48864520</v>
      </c>
      <c r="H646" s="23">
        <f t="shared" si="21"/>
        <v>82.845090958411745</v>
      </c>
      <c r="I646" s="23">
        <f t="shared" si="22"/>
        <v>82.845090958411745</v>
      </c>
    </row>
    <row r="647" spans="1:9" s="4" customFormat="1" ht="31.5" x14ac:dyDescent="0.25">
      <c r="A647" s="5"/>
      <c r="B647" s="26" t="s">
        <v>38</v>
      </c>
      <c r="C647" s="28" t="s">
        <v>617</v>
      </c>
      <c r="D647" s="21"/>
      <c r="E647" s="24">
        <v>58983000</v>
      </c>
      <c r="F647" s="24">
        <v>58983000</v>
      </c>
      <c r="G647" s="24">
        <v>48864520</v>
      </c>
      <c r="H647" s="23">
        <f t="shared" si="21"/>
        <v>82.845090958411745</v>
      </c>
      <c r="I647" s="23">
        <f t="shared" si="22"/>
        <v>82.845090958411745</v>
      </c>
    </row>
    <row r="648" spans="1:9" s="4" customFormat="1" x14ac:dyDescent="0.25">
      <c r="A648" s="5"/>
      <c r="B648" s="26" t="s">
        <v>209</v>
      </c>
      <c r="C648" s="28" t="s">
        <v>618</v>
      </c>
      <c r="D648" s="21"/>
      <c r="E648" s="24">
        <v>58983000</v>
      </c>
      <c r="F648" s="24">
        <v>58983000</v>
      </c>
      <c r="G648" s="24">
        <v>48864520</v>
      </c>
      <c r="H648" s="23">
        <f t="shared" si="21"/>
        <v>82.845090958411745</v>
      </c>
      <c r="I648" s="23">
        <f t="shared" si="22"/>
        <v>82.845090958411745</v>
      </c>
    </row>
    <row r="649" spans="1:9" s="4" customFormat="1" x14ac:dyDescent="0.25">
      <c r="A649" s="5"/>
      <c r="B649" s="22" t="s">
        <v>142</v>
      </c>
      <c r="C649" s="28" t="s">
        <v>618</v>
      </c>
      <c r="D649" s="27">
        <v>800</v>
      </c>
      <c r="E649" s="24">
        <v>58983000</v>
      </c>
      <c r="F649" s="24">
        <v>58983000</v>
      </c>
      <c r="G649" s="24">
        <v>48864520</v>
      </c>
      <c r="H649" s="23">
        <f t="shared" si="21"/>
        <v>82.845090958411745</v>
      </c>
      <c r="I649" s="23">
        <f t="shared" si="22"/>
        <v>82.845090958411745</v>
      </c>
    </row>
    <row r="650" spans="1:9" s="4" customFormat="1" ht="31.5" x14ac:dyDescent="0.25">
      <c r="A650" s="5"/>
      <c r="B650" s="22" t="s">
        <v>210</v>
      </c>
      <c r="C650" s="28" t="s">
        <v>618</v>
      </c>
      <c r="D650" s="27">
        <v>810</v>
      </c>
      <c r="E650" s="24">
        <v>58983000</v>
      </c>
      <c r="F650" s="24">
        <v>58983000</v>
      </c>
      <c r="G650" s="24">
        <v>48864520</v>
      </c>
      <c r="H650" s="23">
        <f t="shared" si="21"/>
        <v>82.845090958411745</v>
      </c>
      <c r="I650" s="23">
        <f t="shared" si="22"/>
        <v>82.845090958411745</v>
      </c>
    </row>
    <row r="651" spans="1:9" s="4" customFormat="1" x14ac:dyDescent="0.25">
      <c r="A651" s="5"/>
      <c r="B651" s="26" t="s">
        <v>39</v>
      </c>
      <c r="C651" s="28" t="s">
        <v>619</v>
      </c>
      <c r="D651" s="21"/>
      <c r="E651" s="24">
        <v>104697700</v>
      </c>
      <c r="F651" s="24">
        <v>104697700</v>
      </c>
      <c r="G651" s="24">
        <v>24874909.399999999</v>
      </c>
      <c r="H651" s="23">
        <f t="shared" si="21"/>
        <v>23.75879260002846</v>
      </c>
      <c r="I651" s="23">
        <f t="shared" si="22"/>
        <v>23.75879260002846</v>
      </c>
    </row>
    <row r="652" spans="1:9" s="4" customFormat="1" ht="31.5" x14ac:dyDescent="0.25">
      <c r="A652" s="5"/>
      <c r="B652" s="26" t="s">
        <v>40</v>
      </c>
      <c r="C652" s="28" t="s">
        <v>620</v>
      </c>
      <c r="D652" s="21"/>
      <c r="E652" s="24">
        <v>53097300</v>
      </c>
      <c r="F652" s="24">
        <v>53097300</v>
      </c>
      <c r="G652" s="24">
        <v>24874909.399999999</v>
      </c>
      <c r="H652" s="23">
        <f t="shared" si="21"/>
        <v>46.847785857284642</v>
      </c>
      <c r="I652" s="23">
        <f t="shared" si="22"/>
        <v>46.847785857284642</v>
      </c>
    </row>
    <row r="653" spans="1:9" s="4" customFormat="1" x14ac:dyDescent="0.25">
      <c r="A653" s="5"/>
      <c r="B653" s="26" t="s">
        <v>209</v>
      </c>
      <c r="C653" s="28" t="s">
        <v>621</v>
      </c>
      <c r="D653" s="21"/>
      <c r="E653" s="24">
        <v>53097300</v>
      </c>
      <c r="F653" s="24">
        <v>53097300</v>
      </c>
      <c r="G653" s="24">
        <v>24874909.399999999</v>
      </c>
      <c r="H653" s="23">
        <f t="shared" si="21"/>
        <v>46.847785857284642</v>
      </c>
      <c r="I653" s="23">
        <f t="shared" si="22"/>
        <v>46.847785857284642</v>
      </c>
    </row>
    <row r="654" spans="1:9" s="4" customFormat="1" x14ac:dyDescent="0.25">
      <c r="A654" s="5"/>
      <c r="B654" s="22" t="s">
        <v>142</v>
      </c>
      <c r="C654" s="28" t="s">
        <v>621</v>
      </c>
      <c r="D654" s="27">
        <v>800</v>
      </c>
      <c r="E654" s="24">
        <v>53097300</v>
      </c>
      <c r="F654" s="24">
        <v>53097300</v>
      </c>
      <c r="G654" s="24">
        <v>24874909.399999999</v>
      </c>
      <c r="H654" s="23">
        <f t="shared" si="21"/>
        <v>46.847785857284642</v>
      </c>
      <c r="I654" s="23">
        <f t="shared" si="22"/>
        <v>46.847785857284642</v>
      </c>
    </row>
    <row r="655" spans="1:9" s="4" customFormat="1" ht="31.5" x14ac:dyDescent="0.25">
      <c r="A655" s="5"/>
      <c r="B655" s="22" t="s">
        <v>210</v>
      </c>
      <c r="C655" s="28" t="s">
        <v>621</v>
      </c>
      <c r="D655" s="27">
        <v>810</v>
      </c>
      <c r="E655" s="24">
        <v>53097300</v>
      </c>
      <c r="F655" s="24">
        <v>53097300</v>
      </c>
      <c r="G655" s="24">
        <v>24874909.399999999</v>
      </c>
      <c r="H655" s="23">
        <f t="shared" si="21"/>
        <v>46.847785857284642</v>
      </c>
      <c r="I655" s="23">
        <f t="shared" si="22"/>
        <v>46.847785857284642</v>
      </c>
    </row>
    <row r="656" spans="1:9" s="4" customFormat="1" ht="31.5" x14ac:dyDescent="0.25">
      <c r="A656" s="5"/>
      <c r="B656" s="26" t="s">
        <v>41</v>
      </c>
      <c r="C656" s="28" t="s">
        <v>622</v>
      </c>
      <c r="D656" s="21"/>
      <c r="E656" s="24">
        <v>51600400</v>
      </c>
      <c r="F656" s="24">
        <v>51600400</v>
      </c>
      <c r="G656" s="24">
        <v>0</v>
      </c>
      <c r="H656" s="23">
        <f t="shared" si="21"/>
        <v>0</v>
      </c>
      <c r="I656" s="23">
        <f t="shared" si="22"/>
        <v>0</v>
      </c>
    </row>
    <row r="657" spans="1:9" s="4" customFormat="1" ht="31.5" x14ac:dyDescent="0.25">
      <c r="A657" s="5"/>
      <c r="B657" s="26" t="s">
        <v>101</v>
      </c>
      <c r="C657" s="28" t="s">
        <v>623</v>
      </c>
      <c r="D657" s="21"/>
      <c r="E657" s="24">
        <v>39965100</v>
      </c>
      <c r="F657" s="24">
        <v>39965100</v>
      </c>
      <c r="G657" s="24">
        <v>0</v>
      </c>
      <c r="H657" s="23">
        <f t="shared" si="21"/>
        <v>0</v>
      </c>
      <c r="I657" s="23">
        <f t="shared" si="22"/>
        <v>0</v>
      </c>
    </row>
    <row r="658" spans="1:9" s="4" customFormat="1" x14ac:dyDescent="0.25">
      <c r="A658" s="5"/>
      <c r="B658" s="22" t="s">
        <v>192</v>
      </c>
      <c r="C658" s="28" t="s">
        <v>623</v>
      </c>
      <c r="D658" s="27">
        <v>200</v>
      </c>
      <c r="E658" s="24">
        <v>39965100</v>
      </c>
      <c r="F658" s="24">
        <v>39965100</v>
      </c>
      <c r="G658" s="24">
        <v>0</v>
      </c>
      <c r="H658" s="23">
        <f t="shared" si="21"/>
        <v>0</v>
      </c>
      <c r="I658" s="23">
        <f t="shared" si="22"/>
        <v>0</v>
      </c>
    </row>
    <row r="659" spans="1:9" s="4" customFormat="1" x14ac:dyDescent="0.25">
      <c r="A659" s="5"/>
      <c r="B659" s="22" t="s">
        <v>147</v>
      </c>
      <c r="C659" s="28" t="s">
        <v>623</v>
      </c>
      <c r="D659" s="27">
        <v>240</v>
      </c>
      <c r="E659" s="24">
        <v>39965100</v>
      </c>
      <c r="F659" s="24">
        <v>39965100</v>
      </c>
      <c r="G659" s="24">
        <v>0</v>
      </c>
      <c r="H659" s="23">
        <f t="shared" si="21"/>
        <v>0</v>
      </c>
      <c r="I659" s="23">
        <f t="shared" si="22"/>
        <v>0</v>
      </c>
    </row>
    <row r="660" spans="1:9" s="4" customFormat="1" x14ac:dyDescent="0.25">
      <c r="A660" s="5"/>
      <c r="B660" s="26" t="s">
        <v>166</v>
      </c>
      <c r="C660" s="28" t="s">
        <v>624</v>
      </c>
      <c r="D660" s="21"/>
      <c r="E660" s="24">
        <v>9531900</v>
      </c>
      <c r="F660" s="24">
        <v>9531900</v>
      </c>
      <c r="G660" s="24">
        <v>0</v>
      </c>
      <c r="H660" s="23">
        <f t="shared" si="21"/>
        <v>0</v>
      </c>
      <c r="I660" s="23">
        <f t="shared" si="22"/>
        <v>0</v>
      </c>
    </row>
    <row r="661" spans="1:9" s="4" customFormat="1" x14ac:dyDescent="0.25">
      <c r="A661" s="5"/>
      <c r="B661" s="22" t="s">
        <v>192</v>
      </c>
      <c r="C661" s="28" t="s">
        <v>624</v>
      </c>
      <c r="D661" s="27">
        <v>200</v>
      </c>
      <c r="E661" s="24">
        <v>9531900</v>
      </c>
      <c r="F661" s="24">
        <v>9531900</v>
      </c>
      <c r="G661" s="24">
        <v>0</v>
      </c>
      <c r="H661" s="23">
        <f t="shared" si="21"/>
        <v>0</v>
      </c>
      <c r="I661" s="23">
        <f t="shared" si="22"/>
        <v>0</v>
      </c>
    </row>
    <row r="662" spans="1:9" s="4" customFormat="1" x14ac:dyDescent="0.25">
      <c r="A662" s="5"/>
      <c r="B662" s="22" t="s">
        <v>147</v>
      </c>
      <c r="C662" s="28" t="s">
        <v>624</v>
      </c>
      <c r="D662" s="27">
        <v>240</v>
      </c>
      <c r="E662" s="24">
        <v>9531900</v>
      </c>
      <c r="F662" s="24">
        <v>9531900</v>
      </c>
      <c r="G662" s="24">
        <v>0</v>
      </c>
      <c r="H662" s="23">
        <f t="shared" si="21"/>
        <v>0</v>
      </c>
      <c r="I662" s="23">
        <f t="shared" si="22"/>
        <v>0</v>
      </c>
    </row>
    <row r="663" spans="1:9" s="4" customFormat="1" ht="31.5" x14ac:dyDescent="0.25">
      <c r="A663" s="5"/>
      <c r="B663" s="26" t="s">
        <v>102</v>
      </c>
      <c r="C663" s="28" t="s">
        <v>307</v>
      </c>
      <c r="D663" s="21"/>
      <c r="E663" s="24">
        <v>2103400</v>
      </c>
      <c r="F663" s="24">
        <v>2103400</v>
      </c>
      <c r="G663" s="24">
        <v>0</v>
      </c>
      <c r="H663" s="23">
        <f t="shared" si="21"/>
        <v>0</v>
      </c>
      <c r="I663" s="23">
        <f t="shared" si="22"/>
        <v>0</v>
      </c>
    </row>
    <row r="664" spans="1:9" s="4" customFormat="1" x14ac:dyDescent="0.25">
      <c r="A664" s="5"/>
      <c r="B664" s="22" t="s">
        <v>192</v>
      </c>
      <c r="C664" s="28" t="s">
        <v>307</v>
      </c>
      <c r="D664" s="27">
        <v>200</v>
      </c>
      <c r="E664" s="24">
        <v>2103400</v>
      </c>
      <c r="F664" s="24">
        <v>2103400</v>
      </c>
      <c r="G664" s="24">
        <v>0</v>
      </c>
      <c r="H664" s="23">
        <f t="shared" si="21"/>
        <v>0</v>
      </c>
      <c r="I664" s="23">
        <f t="shared" si="22"/>
        <v>0</v>
      </c>
    </row>
    <row r="665" spans="1:9" s="4" customFormat="1" x14ac:dyDescent="0.25">
      <c r="A665" s="5"/>
      <c r="B665" s="22" t="s">
        <v>147</v>
      </c>
      <c r="C665" s="28" t="s">
        <v>307</v>
      </c>
      <c r="D665" s="27">
        <v>240</v>
      </c>
      <c r="E665" s="24">
        <v>2103400</v>
      </c>
      <c r="F665" s="24">
        <v>2103400</v>
      </c>
      <c r="G665" s="24">
        <v>0</v>
      </c>
      <c r="H665" s="23">
        <f t="shared" si="21"/>
        <v>0</v>
      </c>
      <c r="I665" s="23">
        <f t="shared" si="22"/>
        <v>0</v>
      </c>
    </row>
    <row r="666" spans="1:9" s="4" customFormat="1" ht="31.5" x14ac:dyDescent="0.25">
      <c r="A666" s="5"/>
      <c r="B666" s="26" t="s">
        <v>103</v>
      </c>
      <c r="C666" s="28" t="s">
        <v>625</v>
      </c>
      <c r="D666" s="21"/>
      <c r="E666" s="24">
        <v>1751000</v>
      </c>
      <c r="F666" s="24">
        <v>1751000</v>
      </c>
      <c r="G666" s="24">
        <v>1236595.6299999999</v>
      </c>
      <c r="H666" s="23">
        <f t="shared" si="21"/>
        <v>70.622251856082229</v>
      </c>
      <c r="I666" s="23">
        <f t="shared" si="22"/>
        <v>70.622251856082229</v>
      </c>
    </row>
    <row r="667" spans="1:9" s="4" customFormat="1" x14ac:dyDescent="0.25">
      <c r="A667" s="5"/>
      <c r="B667" s="26" t="s">
        <v>104</v>
      </c>
      <c r="C667" s="28" t="s">
        <v>626</v>
      </c>
      <c r="D667" s="21"/>
      <c r="E667" s="24">
        <v>500000</v>
      </c>
      <c r="F667" s="24">
        <v>500000</v>
      </c>
      <c r="G667" s="24">
        <v>0</v>
      </c>
      <c r="H667" s="23">
        <f t="shared" si="21"/>
        <v>0</v>
      </c>
      <c r="I667" s="23">
        <f t="shared" si="22"/>
        <v>0</v>
      </c>
    </row>
    <row r="668" spans="1:9" s="4" customFormat="1" x14ac:dyDescent="0.25">
      <c r="A668" s="5"/>
      <c r="B668" s="26" t="s">
        <v>105</v>
      </c>
      <c r="C668" s="28" t="s">
        <v>627</v>
      </c>
      <c r="D668" s="21"/>
      <c r="E668" s="24">
        <v>500000</v>
      </c>
      <c r="F668" s="24">
        <v>500000</v>
      </c>
      <c r="G668" s="24">
        <v>0</v>
      </c>
      <c r="H668" s="23">
        <f t="shared" si="21"/>
        <v>0</v>
      </c>
      <c r="I668" s="23">
        <f t="shared" si="22"/>
        <v>0</v>
      </c>
    </row>
    <row r="669" spans="1:9" s="4" customFormat="1" x14ac:dyDescent="0.25">
      <c r="A669" s="5"/>
      <c r="B669" s="26" t="s">
        <v>308</v>
      </c>
      <c r="C669" s="28" t="s">
        <v>628</v>
      </c>
      <c r="D669" s="21"/>
      <c r="E669" s="24">
        <v>500000</v>
      </c>
      <c r="F669" s="24">
        <v>500000</v>
      </c>
      <c r="G669" s="24">
        <v>0</v>
      </c>
      <c r="H669" s="23">
        <f t="shared" si="21"/>
        <v>0</v>
      </c>
      <c r="I669" s="23">
        <f t="shared" si="22"/>
        <v>0</v>
      </c>
    </row>
    <row r="670" spans="1:9" s="4" customFormat="1" x14ac:dyDescent="0.25">
      <c r="A670" s="5"/>
      <c r="B670" s="22" t="s">
        <v>142</v>
      </c>
      <c r="C670" s="28" t="s">
        <v>628</v>
      </c>
      <c r="D670" s="27">
        <v>800</v>
      </c>
      <c r="E670" s="24">
        <v>500000</v>
      </c>
      <c r="F670" s="24">
        <v>500000</v>
      </c>
      <c r="G670" s="24">
        <v>0</v>
      </c>
      <c r="H670" s="23">
        <f t="shared" si="21"/>
        <v>0</v>
      </c>
      <c r="I670" s="23">
        <f t="shared" si="22"/>
        <v>0</v>
      </c>
    </row>
    <row r="671" spans="1:9" s="4" customFormat="1" x14ac:dyDescent="0.25">
      <c r="A671" s="5"/>
      <c r="B671" s="22" t="s">
        <v>157</v>
      </c>
      <c r="C671" s="28" t="s">
        <v>628</v>
      </c>
      <c r="D671" s="27">
        <v>870</v>
      </c>
      <c r="E671" s="24">
        <v>500000</v>
      </c>
      <c r="F671" s="24">
        <v>500000</v>
      </c>
      <c r="G671" s="24">
        <v>0</v>
      </c>
      <c r="H671" s="23">
        <f t="shared" si="21"/>
        <v>0</v>
      </c>
      <c r="I671" s="23">
        <f t="shared" si="22"/>
        <v>0</v>
      </c>
    </row>
    <row r="672" spans="1:9" s="4" customFormat="1" x14ac:dyDescent="0.25">
      <c r="A672" s="5"/>
      <c r="B672" s="26" t="s">
        <v>106</v>
      </c>
      <c r="C672" s="28" t="s">
        <v>629</v>
      </c>
      <c r="D672" s="21"/>
      <c r="E672" s="24">
        <v>1251000</v>
      </c>
      <c r="F672" s="24">
        <v>1251000</v>
      </c>
      <c r="G672" s="24">
        <v>1236595.6299999999</v>
      </c>
      <c r="H672" s="23">
        <f t="shared" si="21"/>
        <v>98.848571542765768</v>
      </c>
      <c r="I672" s="23">
        <f t="shared" si="22"/>
        <v>98.848571542765768</v>
      </c>
    </row>
    <row r="673" spans="1:9" s="4" customFormat="1" x14ac:dyDescent="0.25">
      <c r="A673" s="5"/>
      <c r="B673" s="26" t="s">
        <v>107</v>
      </c>
      <c r="C673" s="28" t="s">
        <v>630</v>
      </c>
      <c r="D673" s="21"/>
      <c r="E673" s="24">
        <v>1251000</v>
      </c>
      <c r="F673" s="24">
        <v>1251000</v>
      </c>
      <c r="G673" s="24">
        <v>1236595.6299999999</v>
      </c>
      <c r="H673" s="23">
        <f t="shared" si="21"/>
        <v>98.848571542765768</v>
      </c>
      <c r="I673" s="23">
        <f t="shared" si="22"/>
        <v>98.848571542765768</v>
      </c>
    </row>
    <row r="674" spans="1:9" s="4" customFormat="1" x14ac:dyDescent="0.25">
      <c r="A674" s="5"/>
      <c r="B674" s="26" t="s">
        <v>108</v>
      </c>
      <c r="C674" s="28" t="s">
        <v>631</v>
      </c>
      <c r="D674" s="21"/>
      <c r="E674" s="24">
        <v>1251000</v>
      </c>
      <c r="F674" s="24">
        <v>1251000</v>
      </c>
      <c r="G674" s="24">
        <v>1236595.6299999999</v>
      </c>
      <c r="H674" s="23">
        <f t="shared" si="21"/>
        <v>98.848571542765768</v>
      </c>
      <c r="I674" s="23">
        <f t="shared" si="22"/>
        <v>98.848571542765768</v>
      </c>
    </row>
    <row r="675" spans="1:9" s="4" customFormat="1" x14ac:dyDescent="0.25">
      <c r="A675" s="5"/>
      <c r="B675" s="22" t="s">
        <v>109</v>
      </c>
      <c r="C675" s="28" t="s">
        <v>631</v>
      </c>
      <c r="D675" s="27">
        <v>700</v>
      </c>
      <c r="E675" s="24">
        <v>1251000</v>
      </c>
      <c r="F675" s="24">
        <v>1251000</v>
      </c>
      <c r="G675" s="24">
        <v>1236595.6299999999</v>
      </c>
      <c r="H675" s="23">
        <f t="shared" si="21"/>
        <v>98.848571542765768</v>
      </c>
      <c r="I675" s="23">
        <f t="shared" si="22"/>
        <v>98.848571542765768</v>
      </c>
    </row>
    <row r="676" spans="1:9" s="4" customFormat="1" x14ac:dyDescent="0.25">
      <c r="A676" s="5"/>
      <c r="B676" s="22" t="s">
        <v>110</v>
      </c>
      <c r="C676" s="28" t="s">
        <v>631</v>
      </c>
      <c r="D676" s="27">
        <v>730</v>
      </c>
      <c r="E676" s="24">
        <v>1251000</v>
      </c>
      <c r="F676" s="24">
        <v>1251000</v>
      </c>
      <c r="G676" s="24">
        <v>1236595.6299999999</v>
      </c>
      <c r="H676" s="23">
        <f t="shared" ref="H676:H739" si="23">G676/E676*100</f>
        <v>98.848571542765768</v>
      </c>
      <c r="I676" s="23">
        <f t="shared" ref="I676:I739" si="24">G676/F676*100</f>
        <v>98.848571542765768</v>
      </c>
    </row>
    <row r="677" spans="1:9" s="4" customFormat="1" ht="31.5" x14ac:dyDescent="0.25">
      <c r="A677" s="5"/>
      <c r="B677" s="26" t="s">
        <v>111</v>
      </c>
      <c r="C677" s="28" t="s">
        <v>632</v>
      </c>
      <c r="D677" s="21"/>
      <c r="E677" s="24">
        <v>29478300</v>
      </c>
      <c r="F677" s="24">
        <v>28993800</v>
      </c>
      <c r="G677" s="24">
        <v>20072043.079999998</v>
      </c>
      <c r="H677" s="23">
        <f t="shared" si="23"/>
        <v>68.090911212654731</v>
      </c>
      <c r="I677" s="23">
        <f t="shared" si="24"/>
        <v>69.228742282832883</v>
      </c>
    </row>
    <row r="678" spans="1:9" s="4" customFormat="1" ht="47.25" x14ac:dyDescent="0.25">
      <c r="A678" s="5"/>
      <c r="B678" s="26" t="s">
        <v>112</v>
      </c>
      <c r="C678" s="28" t="s">
        <v>633</v>
      </c>
      <c r="D678" s="21"/>
      <c r="E678" s="24">
        <v>6037800</v>
      </c>
      <c r="F678" s="24">
        <v>6032900</v>
      </c>
      <c r="G678" s="24">
        <v>3407462.5</v>
      </c>
      <c r="H678" s="23">
        <f t="shared" si="23"/>
        <v>56.43549802908344</v>
      </c>
      <c r="I678" s="23">
        <f t="shared" si="24"/>
        <v>56.481335676043031</v>
      </c>
    </row>
    <row r="679" spans="1:9" s="4" customFormat="1" ht="47.25" x14ac:dyDescent="0.25">
      <c r="A679" s="5"/>
      <c r="B679" s="26" t="s">
        <v>113</v>
      </c>
      <c r="C679" s="28" t="s">
        <v>634</v>
      </c>
      <c r="D679" s="21"/>
      <c r="E679" s="24">
        <v>6037800</v>
      </c>
      <c r="F679" s="24">
        <v>6032900</v>
      </c>
      <c r="G679" s="24">
        <v>3407462.5</v>
      </c>
      <c r="H679" s="23">
        <f t="shared" si="23"/>
        <v>56.43549802908344</v>
      </c>
      <c r="I679" s="23">
        <f t="shared" si="24"/>
        <v>56.481335676043031</v>
      </c>
    </row>
    <row r="680" spans="1:9" s="4" customFormat="1" x14ac:dyDescent="0.25">
      <c r="A680" s="5"/>
      <c r="B680" s="26" t="s">
        <v>166</v>
      </c>
      <c r="C680" s="28" t="s">
        <v>635</v>
      </c>
      <c r="D680" s="21"/>
      <c r="E680" s="24">
        <v>6037800</v>
      </c>
      <c r="F680" s="24">
        <v>6032900</v>
      </c>
      <c r="G680" s="24">
        <v>3407462.5</v>
      </c>
      <c r="H680" s="23">
        <f t="shared" si="23"/>
        <v>56.43549802908344</v>
      </c>
      <c r="I680" s="23">
        <f t="shared" si="24"/>
        <v>56.481335676043031</v>
      </c>
    </row>
    <row r="681" spans="1:9" s="4" customFormat="1" x14ac:dyDescent="0.25">
      <c r="A681" s="5"/>
      <c r="B681" s="22" t="s">
        <v>192</v>
      </c>
      <c r="C681" s="28" t="s">
        <v>635</v>
      </c>
      <c r="D681" s="27">
        <v>200</v>
      </c>
      <c r="E681" s="24">
        <v>49400</v>
      </c>
      <c r="F681" s="24">
        <v>44500</v>
      </c>
      <c r="G681" s="24">
        <v>19762.5</v>
      </c>
      <c r="H681" s="23">
        <f t="shared" si="23"/>
        <v>40.005060728744937</v>
      </c>
      <c r="I681" s="23">
        <f t="shared" si="24"/>
        <v>44.41011235955056</v>
      </c>
    </row>
    <row r="682" spans="1:9" s="4" customFormat="1" x14ac:dyDescent="0.25">
      <c r="A682" s="5"/>
      <c r="B682" s="22" t="s">
        <v>147</v>
      </c>
      <c r="C682" s="28" t="s">
        <v>635</v>
      </c>
      <c r="D682" s="27">
        <v>240</v>
      </c>
      <c r="E682" s="24">
        <v>49400</v>
      </c>
      <c r="F682" s="24">
        <v>44500</v>
      </c>
      <c r="G682" s="24">
        <v>19762.5</v>
      </c>
      <c r="H682" s="23">
        <f t="shared" si="23"/>
        <v>40.005060728744937</v>
      </c>
      <c r="I682" s="23">
        <f t="shared" si="24"/>
        <v>44.41011235955056</v>
      </c>
    </row>
    <row r="683" spans="1:9" s="4" customFormat="1" ht="31.5" x14ac:dyDescent="0.25">
      <c r="A683" s="5"/>
      <c r="B683" s="22" t="s">
        <v>155</v>
      </c>
      <c r="C683" s="28" t="s">
        <v>635</v>
      </c>
      <c r="D683" s="27">
        <v>600</v>
      </c>
      <c r="E683" s="24">
        <v>5988400</v>
      </c>
      <c r="F683" s="24">
        <v>5988400</v>
      </c>
      <c r="G683" s="24">
        <v>3387700</v>
      </c>
      <c r="H683" s="23">
        <f t="shared" si="23"/>
        <v>56.57103733885512</v>
      </c>
      <c r="I683" s="23">
        <f t="shared" si="24"/>
        <v>56.57103733885512</v>
      </c>
    </row>
    <row r="684" spans="1:9" s="4" customFormat="1" ht="31.5" x14ac:dyDescent="0.25">
      <c r="A684" s="5"/>
      <c r="B684" s="22" t="s">
        <v>152</v>
      </c>
      <c r="C684" s="28" t="s">
        <v>635</v>
      </c>
      <c r="D684" s="27">
        <v>630</v>
      </c>
      <c r="E684" s="24">
        <v>5988400</v>
      </c>
      <c r="F684" s="24">
        <v>5988400</v>
      </c>
      <c r="G684" s="24">
        <v>3387700</v>
      </c>
      <c r="H684" s="23">
        <f t="shared" si="23"/>
        <v>56.57103733885512</v>
      </c>
      <c r="I684" s="23">
        <f t="shared" si="24"/>
        <v>56.57103733885512</v>
      </c>
    </row>
    <row r="685" spans="1:9" s="4" customFormat="1" ht="31.5" x14ac:dyDescent="0.25">
      <c r="A685" s="5"/>
      <c r="B685" s="26" t="s">
        <v>114</v>
      </c>
      <c r="C685" s="28" t="s">
        <v>636</v>
      </c>
      <c r="D685" s="21"/>
      <c r="E685" s="24">
        <v>23440500</v>
      </c>
      <c r="F685" s="24">
        <v>22960900</v>
      </c>
      <c r="G685" s="24">
        <v>16664580.58</v>
      </c>
      <c r="H685" s="23">
        <f t="shared" si="23"/>
        <v>71.093110556515441</v>
      </c>
      <c r="I685" s="23">
        <f t="shared" si="24"/>
        <v>72.578080911462521</v>
      </c>
    </row>
    <row r="686" spans="1:9" s="4" customFormat="1" ht="31.5" x14ac:dyDescent="0.25">
      <c r="A686" s="5"/>
      <c r="B686" s="26" t="s">
        <v>115</v>
      </c>
      <c r="C686" s="28" t="s">
        <v>637</v>
      </c>
      <c r="D686" s="21"/>
      <c r="E686" s="24">
        <v>23440500</v>
      </c>
      <c r="F686" s="24">
        <v>22960900</v>
      </c>
      <c r="G686" s="24">
        <v>16664580.58</v>
      </c>
      <c r="H686" s="23">
        <f t="shared" si="23"/>
        <v>71.093110556515441</v>
      </c>
      <c r="I686" s="23">
        <f t="shared" si="24"/>
        <v>72.578080911462521</v>
      </c>
    </row>
    <row r="687" spans="1:9" s="4" customFormat="1" x14ac:dyDescent="0.25">
      <c r="A687" s="5"/>
      <c r="B687" s="26" t="s">
        <v>174</v>
      </c>
      <c r="C687" s="28" t="s">
        <v>638</v>
      </c>
      <c r="D687" s="21"/>
      <c r="E687" s="24">
        <v>23440500</v>
      </c>
      <c r="F687" s="24">
        <v>22960900</v>
      </c>
      <c r="G687" s="24">
        <v>16664580.58</v>
      </c>
      <c r="H687" s="23">
        <f t="shared" si="23"/>
        <v>71.093110556515441</v>
      </c>
      <c r="I687" s="23">
        <f t="shared" si="24"/>
        <v>72.578080911462521</v>
      </c>
    </row>
    <row r="688" spans="1:9" s="4" customFormat="1" ht="31.5" x14ac:dyDescent="0.25">
      <c r="A688" s="5"/>
      <c r="B688" s="22" t="s">
        <v>155</v>
      </c>
      <c r="C688" s="28" t="s">
        <v>638</v>
      </c>
      <c r="D688" s="27">
        <v>600</v>
      </c>
      <c r="E688" s="24">
        <v>23440500</v>
      </c>
      <c r="F688" s="24">
        <v>22960900</v>
      </c>
      <c r="G688" s="24">
        <v>16664580.58</v>
      </c>
      <c r="H688" s="23">
        <f t="shared" si="23"/>
        <v>71.093110556515441</v>
      </c>
      <c r="I688" s="23">
        <f t="shared" si="24"/>
        <v>72.578080911462521</v>
      </c>
    </row>
    <row r="689" spans="1:9" s="4" customFormat="1" x14ac:dyDescent="0.25">
      <c r="A689" s="5"/>
      <c r="B689" s="22" t="s">
        <v>158</v>
      </c>
      <c r="C689" s="28" t="s">
        <v>638</v>
      </c>
      <c r="D689" s="27">
        <v>620</v>
      </c>
      <c r="E689" s="24">
        <v>23440500</v>
      </c>
      <c r="F689" s="24">
        <v>22960900</v>
      </c>
      <c r="G689" s="24">
        <v>16664580.58</v>
      </c>
      <c r="H689" s="23">
        <f t="shared" si="23"/>
        <v>71.093110556515441</v>
      </c>
      <c r="I689" s="23">
        <f t="shared" si="24"/>
        <v>72.578080911462521</v>
      </c>
    </row>
    <row r="690" spans="1:9" s="4" customFormat="1" ht="31.5" x14ac:dyDescent="0.25">
      <c r="A690" s="5"/>
      <c r="B690" s="26" t="s">
        <v>116</v>
      </c>
      <c r="C690" s="28" t="s">
        <v>639</v>
      </c>
      <c r="D690" s="21"/>
      <c r="E690" s="24">
        <v>28249100</v>
      </c>
      <c r="F690" s="24">
        <v>28249100</v>
      </c>
      <c r="G690" s="24">
        <v>19152266.880000003</v>
      </c>
      <c r="H690" s="23">
        <f t="shared" si="23"/>
        <v>67.797794903200469</v>
      </c>
      <c r="I690" s="23">
        <f t="shared" si="24"/>
        <v>67.797794903200469</v>
      </c>
    </row>
    <row r="691" spans="1:9" s="4" customFormat="1" x14ac:dyDescent="0.25">
      <c r="A691" s="5"/>
      <c r="B691" s="26" t="s">
        <v>117</v>
      </c>
      <c r="C691" s="28" t="s">
        <v>640</v>
      </c>
      <c r="D691" s="21"/>
      <c r="E691" s="24">
        <v>3557900</v>
      </c>
      <c r="F691" s="24">
        <v>3641300</v>
      </c>
      <c r="G691" s="24">
        <v>2171965.9500000002</v>
      </c>
      <c r="H691" s="23">
        <f t="shared" si="23"/>
        <v>61.046289946316655</v>
      </c>
      <c r="I691" s="23">
        <f t="shared" si="24"/>
        <v>59.648091341004594</v>
      </c>
    </row>
    <row r="692" spans="1:9" s="4" customFormat="1" x14ac:dyDescent="0.25">
      <c r="A692" s="5"/>
      <c r="B692" s="26" t="s">
        <v>166</v>
      </c>
      <c r="C692" s="28" t="s">
        <v>641</v>
      </c>
      <c r="D692" s="21"/>
      <c r="E692" s="24">
        <v>3557900</v>
      </c>
      <c r="F692" s="24">
        <v>3641300</v>
      </c>
      <c r="G692" s="24">
        <v>2171965.9500000002</v>
      </c>
      <c r="H692" s="23">
        <f t="shared" si="23"/>
        <v>61.046289946316655</v>
      </c>
      <c r="I692" s="23">
        <f t="shared" si="24"/>
        <v>59.648091341004594</v>
      </c>
    </row>
    <row r="693" spans="1:9" s="4" customFormat="1" x14ac:dyDescent="0.25">
      <c r="A693" s="5"/>
      <c r="B693" s="22" t="s">
        <v>192</v>
      </c>
      <c r="C693" s="28" t="s">
        <v>641</v>
      </c>
      <c r="D693" s="27">
        <v>200</v>
      </c>
      <c r="E693" s="24">
        <v>3157900</v>
      </c>
      <c r="F693" s="24">
        <v>3641300</v>
      </c>
      <c r="G693" s="24">
        <v>2171965.9500000002</v>
      </c>
      <c r="H693" s="23">
        <f t="shared" si="23"/>
        <v>68.778807118654811</v>
      </c>
      <c r="I693" s="23">
        <f t="shared" si="24"/>
        <v>59.648091341004594</v>
      </c>
    </row>
    <row r="694" spans="1:9" s="4" customFormat="1" x14ac:dyDescent="0.25">
      <c r="A694" s="5"/>
      <c r="B694" s="22" t="s">
        <v>147</v>
      </c>
      <c r="C694" s="28" t="s">
        <v>641</v>
      </c>
      <c r="D694" s="27">
        <v>240</v>
      </c>
      <c r="E694" s="24">
        <v>3157900</v>
      </c>
      <c r="F694" s="24">
        <v>3641300</v>
      </c>
      <c r="G694" s="24">
        <v>2171965.9500000002</v>
      </c>
      <c r="H694" s="23">
        <f t="shared" si="23"/>
        <v>68.778807118654811</v>
      </c>
      <c r="I694" s="23">
        <f t="shared" si="24"/>
        <v>59.648091341004594</v>
      </c>
    </row>
    <row r="695" spans="1:9" s="4" customFormat="1" x14ac:dyDescent="0.25">
      <c r="A695" s="5"/>
      <c r="B695" s="22" t="s">
        <v>142</v>
      </c>
      <c r="C695" s="28" t="s">
        <v>641</v>
      </c>
      <c r="D695" s="27">
        <v>800</v>
      </c>
      <c r="E695" s="24">
        <v>400000</v>
      </c>
      <c r="F695" s="24">
        <v>0</v>
      </c>
      <c r="G695" s="24">
        <v>0</v>
      </c>
      <c r="H695" s="23">
        <f t="shared" si="23"/>
        <v>0</v>
      </c>
      <c r="I695" s="23" t="e">
        <f t="shared" si="24"/>
        <v>#DIV/0!</v>
      </c>
    </row>
    <row r="696" spans="1:9" s="4" customFormat="1" x14ac:dyDescent="0.25">
      <c r="A696" s="5"/>
      <c r="B696" s="22" t="s">
        <v>143</v>
      </c>
      <c r="C696" s="28" t="s">
        <v>641</v>
      </c>
      <c r="D696" s="27">
        <v>850</v>
      </c>
      <c r="E696" s="24">
        <v>400000</v>
      </c>
      <c r="F696" s="24">
        <v>0</v>
      </c>
      <c r="G696" s="24">
        <v>0</v>
      </c>
      <c r="H696" s="23">
        <f t="shared" si="23"/>
        <v>0</v>
      </c>
      <c r="I696" s="23" t="e">
        <f t="shared" si="24"/>
        <v>#DIV/0!</v>
      </c>
    </row>
    <row r="697" spans="1:9" s="4" customFormat="1" ht="31.5" x14ac:dyDescent="0.25">
      <c r="A697" s="5"/>
      <c r="B697" s="26" t="s">
        <v>118</v>
      </c>
      <c r="C697" s="28" t="s">
        <v>642</v>
      </c>
      <c r="D697" s="21"/>
      <c r="E697" s="24">
        <v>14362500</v>
      </c>
      <c r="F697" s="24">
        <v>16478100</v>
      </c>
      <c r="G697" s="24">
        <v>14938588.49</v>
      </c>
      <c r="H697" s="23">
        <f t="shared" si="23"/>
        <v>104.01105998259357</v>
      </c>
      <c r="I697" s="23">
        <f t="shared" si="24"/>
        <v>90.657226804061153</v>
      </c>
    </row>
    <row r="698" spans="1:9" s="4" customFormat="1" x14ac:dyDescent="0.25">
      <c r="A698" s="5"/>
      <c r="B698" s="26" t="s">
        <v>166</v>
      </c>
      <c r="C698" s="28" t="s">
        <v>643</v>
      </c>
      <c r="D698" s="21"/>
      <c r="E698" s="24">
        <v>14362500</v>
      </c>
      <c r="F698" s="24">
        <v>16478100</v>
      </c>
      <c r="G698" s="24">
        <v>14938588.49</v>
      </c>
      <c r="H698" s="23">
        <f t="shared" si="23"/>
        <v>104.01105998259357</v>
      </c>
      <c r="I698" s="23">
        <f t="shared" si="24"/>
        <v>90.657226804061153</v>
      </c>
    </row>
    <row r="699" spans="1:9" s="4" customFormat="1" x14ac:dyDescent="0.25">
      <c r="A699" s="5"/>
      <c r="B699" s="22" t="s">
        <v>192</v>
      </c>
      <c r="C699" s="28" t="s">
        <v>643</v>
      </c>
      <c r="D699" s="27">
        <v>200</v>
      </c>
      <c r="E699" s="24">
        <v>14362500</v>
      </c>
      <c r="F699" s="24">
        <v>16478100</v>
      </c>
      <c r="G699" s="24">
        <v>14938588.49</v>
      </c>
      <c r="H699" s="23">
        <f t="shared" si="23"/>
        <v>104.01105998259357</v>
      </c>
      <c r="I699" s="23">
        <f t="shared" si="24"/>
        <v>90.657226804061153</v>
      </c>
    </row>
    <row r="700" spans="1:9" s="4" customFormat="1" x14ac:dyDescent="0.25">
      <c r="A700" s="5"/>
      <c r="B700" s="22" t="s">
        <v>147</v>
      </c>
      <c r="C700" s="28" t="s">
        <v>643</v>
      </c>
      <c r="D700" s="27">
        <v>240</v>
      </c>
      <c r="E700" s="24">
        <v>14362500</v>
      </c>
      <c r="F700" s="24">
        <v>16478100</v>
      </c>
      <c r="G700" s="24">
        <v>14938588.49</v>
      </c>
      <c r="H700" s="23">
        <f t="shared" si="23"/>
        <v>104.01105998259357</v>
      </c>
      <c r="I700" s="23">
        <f t="shared" si="24"/>
        <v>90.657226804061153</v>
      </c>
    </row>
    <row r="701" spans="1:9" s="4" customFormat="1" x14ac:dyDescent="0.25">
      <c r="A701" s="5"/>
      <c r="B701" s="22" t="s">
        <v>142</v>
      </c>
      <c r="C701" s="28" t="s">
        <v>643</v>
      </c>
      <c r="D701" s="27">
        <v>800</v>
      </c>
      <c r="E701" s="24"/>
      <c r="F701" s="24">
        <v>0</v>
      </c>
      <c r="G701" s="24">
        <v>0</v>
      </c>
      <c r="H701" s="23" t="e">
        <f t="shared" si="23"/>
        <v>#DIV/0!</v>
      </c>
      <c r="I701" s="23" t="e">
        <f t="shared" si="24"/>
        <v>#DIV/0!</v>
      </c>
    </row>
    <row r="702" spans="1:9" s="4" customFormat="1" x14ac:dyDescent="0.25">
      <c r="A702" s="5"/>
      <c r="B702" s="22" t="s">
        <v>143</v>
      </c>
      <c r="C702" s="28" t="s">
        <v>643</v>
      </c>
      <c r="D702" s="27">
        <v>850</v>
      </c>
      <c r="E702" s="24"/>
      <c r="F702" s="24">
        <v>0</v>
      </c>
      <c r="G702" s="24">
        <v>0</v>
      </c>
      <c r="H702" s="23" t="e">
        <f t="shared" si="23"/>
        <v>#DIV/0!</v>
      </c>
      <c r="I702" s="23" t="e">
        <f t="shared" si="24"/>
        <v>#DIV/0!</v>
      </c>
    </row>
    <row r="703" spans="1:9" s="4" customFormat="1" ht="31.5" x14ac:dyDescent="0.25">
      <c r="A703" s="5"/>
      <c r="B703" s="26" t="s">
        <v>119</v>
      </c>
      <c r="C703" s="28" t="s">
        <v>644</v>
      </c>
      <c r="D703" s="21"/>
      <c r="E703" s="24">
        <v>3754000</v>
      </c>
      <c r="F703" s="24">
        <v>3555000</v>
      </c>
      <c r="G703" s="24">
        <v>200000</v>
      </c>
      <c r="H703" s="23">
        <f t="shared" si="23"/>
        <v>5.3276505061267976</v>
      </c>
      <c r="I703" s="23">
        <f t="shared" si="24"/>
        <v>5.6258790436005626</v>
      </c>
    </row>
    <row r="704" spans="1:9" s="4" customFormat="1" x14ac:dyDescent="0.25">
      <c r="A704" s="5"/>
      <c r="B704" s="26" t="s">
        <v>166</v>
      </c>
      <c r="C704" s="28" t="s">
        <v>645</v>
      </c>
      <c r="D704" s="21"/>
      <c r="E704" s="24">
        <v>3754000</v>
      </c>
      <c r="F704" s="24">
        <v>3555000</v>
      </c>
      <c r="G704" s="24">
        <v>200000</v>
      </c>
      <c r="H704" s="23">
        <f t="shared" si="23"/>
        <v>5.3276505061267976</v>
      </c>
      <c r="I704" s="23">
        <f t="shared" si="24"/>
        <v>5.6258790436005626</v>
      </c>
    </row>
    <row r="705" spans="1:9" s="4" customFormat="1" x14ac:dyDescent="0.25">
      <c r="A705" s="5"/>
      <c r="B705" s="22" t="s">
        <v>192</v>
      </c>
      <c r="C705" s="28" t="s">
        <v>645</v>
      </c>
      <c r="D705" s="27">
        <v>200</v>
      </c>
      <c r="E705" s="24">
        <v>3754000</v>
      </c>
      <c r="F705" s="24">
        <v>3555000</v>
      </c>
      <c r="G705" s="24">
        <v>200000</v>
      </c>
      <c r="H705" s="23">
        <f t="shared" si="23"/>
        <v>5.3276505061267976</v>
      </c>
      <c r="I705" s="23">
        <f t="shared" si="24"/>
        <v>5.6258790436005626</v>
      </c>
    </row>
    <row r="706" spans="1:9" s="4" customFormat="1" x14ac:dyDescent="0.25">
      <c r="A706" s="5"/>
      <c r="B706" s="22" t="s">
        <v>147</v>
      </c>
      <c r="C706" s="28" t="s">
        <v>645</v>
      </c>
      <c r="D706" s="27">
        <v>240</v>
      </c>
      <c r="E706" s="24">
        <v>3754000</v>
      </c>
      <c r="F706" s="24">
        <v>3555000</v>
      </c>
      <c r="G706" s="24">
        <v>200000</v>
      </c>
      <c r="H706" s="23">
        <f t="shared" si="23"/>
        <v>5.3276505061267976</v>
      </c>
      <c r="I706" s="23">
        <f t="shared" si="24"/>
        <v>5.6258790436005626</v>
      </c>
    </row>
    <row r="707" spans="1:9" s="4" customFormat="1" ht="31.5" x14ac:dyDescent="0.25">
      <c r="A707" s="5"/>
      <c r="B707" s="26" t="s">
        <v>120</v>
      </c>
      <c r="C707" s="28" t="s">
        <v>646</v>
      </c>
      <c r="D707" s="21"/>
      <c r="E707" s="24">
        <v>2605700</v>
      </c>
      <c r="F707" s="24">
        <v>2605700</v>
      </c>
      <c r="G707" s="24">
        <v>1714345.94</v>
      </c>
      <c r="H707" s="23">
        <f t="shared" si="23"/>
        <v>65.79214568062325</v>
      </c>
      <c r="I707" s="23">
        <f t="shared" si="24"/>
        <v>65.79214568062325</v>
      </c>
    </row>
    <row r="708" spans="1:9" s="4" customFormat="1" x14ac:dyDescent="0.25">
      <c r="A708" s="5"/>
      <c r="B708" s="26" t="s">
        <v>166</v>
      </c>
      <c r="C708" s="28" t="s">
        <v>647</v>
      </c>
      <c r="D708" s="21"/>
      <c r="E708" s="24">
        <v>2605700</v>
      </c>
      <c r="F708" s="24">
        <v>2605700</v>
      </c>
      <c r="G708" s="24">
        <v>1714345.94</v>
      </c>
      <c r="H708" s="23">
        <f t="shared" si="23"/>
        <v>65.79214568062325</v>
      </c>
      <c r="I708" s="23">
        <f t="shared" si="24"/>
        <v>65.79214568062325</v>
      </c>
    </row>
    <row r="709" spans="1:9" s="4" customFormat="1" x14ac:dyDescent="0.25">
      <c r="A709" s="5"/>
      <c r="B709" s="22" t="s">
        <v>192</v>
      </c>
      <c r="C709" s="28" t="s">
        <v>647</v>
      </c>
      <c r="D709" s="27">
        <v>200</v>
      </c>
      <c r="E709" s="24">
        <v>2605700</v>
      </c>
      <c r="F709" s="24">
        <v>2605700</v>
      </c>
      <c r="G709" s="24">
        <v>1714345.94</v>
      </c>
      <c r="H709" s="23">
        <f t="shared" si="23"/>
        <v>65.79214568062325</v>
      </c>
      <c r="I709" s="23">
        <f t="shared" si="24"/>
        <v>65.79214568062325</v>
      </c>
    </row>
    <row r="710" spans="1:9" s="4" customFormat="1" x14ac:dyDescent="0.25">
      <c r="A710" s="5"/>
      <c r="B710" s="22" t="s">
        <v>147</v>
      </c>
      <c r="C710" s="28" t="s">
        <v>647</v>
      </c>
      <c r="D710" s="27">
        <v>240</v>
      </c>
      <c r="E710" s="24">
        <v>2605700</v>
      </c>
      <c r="F710" s="24">
        <v>2605700</v>
      </c>
      <c r="G710" s="24">
        <v>1714345.94</v>
      </c>
      <c r="H710" s="23">
        <f t="shared" si="23"/>
        <v>65.79214568062325</v>
      </c>
      <c r="I710" s="23">
        <f t="shared" si="24"/>
        <v>65.79214568062325</v>
      </c>
    </row>
    <row r="711" spans="1:9" s="4" customFormat="1" x14ac:dyDescent="0.25">
      <c r="A711" s="5"/>
      <c r="B711" s="26" t="s">
        <v>648</v>
      </c>
      <c r="C711" s="28" t="s">
        <v>649</v>
      </c>
      <c r="D711" s="21"/>
      <c r="E711" s="24">
        <v>1040000</v>
      </c>
      <c r="F711" s="24">
        <v>1040000</v>
      </c>
      <c r="G711" s="24">
        <v>127366.5</v>
      </c>
      <c r="H711" s="23">
        <f t="shared" si="23"/>
        <v>12.246778846153846</v>
      </c>
      <c r="I711" s="23">
        <f t="shared" si="24"/>
        <v>12.246778846153846</v>
      </c>
    </row>
    <row r="712" spans="1:9" s="4" customFormat="1" x14ac:dyDescent="0.25">
      <c r="A712" s="5"/>
      <c r="B712" s="26" t="s">
        <v>166</v>
      </c>
      <c r="C712" s="28" t="s">
        <v>650</v>
      </c>
      <c r="D712" s="21"/>
      <c r="E712" s="24">
        <v>1040000</v>
      </c>
      <c r="F712" s="24">
        <v>1040000</v>
      </c>
      <c r="G712" s="24">
        <v>127366.5</v>
      </c>
      <c r="H712" s="23">
        <f t="shared" si="23"/>
        <v>12.246778846153846</v>
      </c>
      <c r="I712" s="23">
        <f t="shared" si="24"/>
        <v>12.246778846153846</v>
      </c>
    </row>
    <row r="713" spans="1:9" s="4" customFormat="1" x14ac:dyDescent="0.25">
      <c r="A713" s="5"/>
      <c r="B713" s="22" t="s">
        <v>192</v>
      </c>
      <c r="C713" s="28" t="s">
        <v>650</v>
      </c>
      <c r="D713" s="27">
        <v>200</v>
      </c>
      <c r="E713" s="24">
        <v>1040000</v>
      </c>
      <c r="F713" s="24">
        <v>1040000</v>
      </c>
      <c r="G713" s="24">
        <v>127366.5</v>
      </c>
      <c r="H713" s="23">
        <f t="shared" si="23"/>
        <v>12.246778846153846</v>
      </c>
      <c r="I713" s="23">
        <f t="shared" si="24"/>
        <v>12.246778846153846</v>
      </c>
    </row>
    <row r="714" spans="1:9" s="4" customFormat="1" x14ac:dyDescent="0.25">
      <c r="A714" s="5"/>
      <c r="B714" s="22" t="s">
        <v>147</v>
      </c>
      <c r="C714" s="28" t="s">
        <v>650</v>
      </c>
      <c r="D714" s="27">
        <v>240</v>
      </c>
      <c r="E714" s="24">
        <v>1040000</v>
      </c>
      <c r="F714" s="24">
        <v>1040000</v>
      </c>
      <c r="G714" s="24">
        <v>127366.5</v>
      </c>
      <c r="H714" s="23">
        <f t="shared" si="23"/>
        <v>12.246778846153846</v>
      </c>
      <c r="I714" s="23">
        <f t="shared" si="24"/>
        <v>12.246778846153846</v>
      </c>
    </row>
    <row r="715" spans="1:9" s="4" customFormat="1" x14ac:dyDescent="0.25">
      <c r="A715" s="5"/>
      <c r="B715" s="26" t="s">
        <v>121</v>
      </c>
      <c r="C715" s="28" t="s">
        <v>651</v>
      </c>
      <c r="D715" s="21"/>
      <c r="E715" s="24">
        <v>929000</v>
      </c>
      <c r="F715" s="24">
        <v>929000</v>
      </c>
      <c r="G715" s="24">
        <v>0</v>
      </c>
      <c r="H715" s="23">
        <f t="shared" si="23"/>
        <v>0</v>
      </c>
      <c r="I715" s="23">
        <f t="shared" si="24"/>
        <v>0</v>
      </c>
    </row>
    <row r="716" spans="1:9" s="4" customFormat="1" x14ac:dyDescent="0.25">
      <c r="A716" s="5"/>
      <c r="B716" s="26" t="s">
        <v>166</v>
      </c>
      <c r="C716" s="28" t="s">
        <v>652</v>
      </c>
      <c r="D716" s="21"/>
      <c r="E716" s="24">
        <v>929000</v>
      </c>
      <c r="F716" s="24">
        <v>929000</v>
      </c>
      <c r="G716" s="24">
        <v>0</v>
      </c>
      <c r="H716" s="23">
        <f t="shared" si="23"/>
        <v>0</v>
      </c>
      <c r="I716" s="23">
        <f t="shared" si="24"/>
        <v>0</v>
      </c>
    </row>
    <row r="717" spans="1:9" s="4" customFormat="1" x14ac:dyDescent="0.25">
      <c r="A717" s="5"/>
      <c r="B717" s="22" t="s">
        <v>192</v>
      </c>
      <c r="C717" s="28" t="s">
        <v>652</v>
      </c>
      <c r="D717" s="27">
        <v>200</v>
      </c>
      <c r="E717" s="24">
        <v>929000</v>
      </c>
      <c r="F717" s="24">
        <v>929000</v>
      </c>
      <c r="G717" s="24">
        <v>0</v>
      </c>
      <c r="H717" s="23">
        <f t="shared" si="23"/>
        <v>0</v>
      </c>
      <c r="I717" s="23">
        <f t="shared" si="24"/>
        <v>0</v>
      </c>
    </row>
    <row r="718" spans="1:9" s="4" customFormat="1" x14ac:dyDescent="0.25">
      <c r="A718" s="5"/>
      <c r="B718" s="22" t="s">
        <v>147</v>
      </c>
      <c r="C718" s="28" t="s">
        <v>652</v>
      </c>
      <c r="D718" s="27">
        <v>240</v>
      </c>
      <c r="E718" s="24">
        <v>929000</v>
      </c>
      <c r="F718" s="24">
        <v>929000</v>
      </c>
      <c r="G718" s="24">
        <v>0</v>
      </c>
      <c r="H718" s="23">
        <f t="shared" si="23"/>
        <v>0</v>
      </c>
      <c r="I718" s="23">
        <f t="shared" si="24"/>
        <v>0</v>
      </c>
    </row>
    <row r="719" spans="1:9" s="4" customFormat="1" x14ac:dyDescent="0.25">
      <c r="A719" s="5"/>
      <c r="B719" s="26" t="s">
        <v>122</v>
      </c>
      <c r="C719" s="28" t="s">
        <v>653</v>
      </c>
      <c r="D719" s="21"/>
      <c r="E719" s="24">
        <v>2000000</v>
      </c>
      <c r="F719" s="24">
        <v>0</v>
      </c>
      <c r="G719" s="24">
        <v>0</v>
      </c>
      <c r="H719" s="23">
        <f t="shared" si="23"/>
        <v>0</v>
      </c>
      <c r="I719" s="23" t="e">
        <f t="shared" si="24"/>
        <v>#DIV/0!</v>
      </c>
    </row>
    <row r="720" spans="1:9" s="4" customFormat="1" x14ac:dyDescent="0.25">
      <c r="A720" s="5"/>
      <c r="B720" s="26" t="s">
        <v>209</v>
      </c>
      <c r="C720" s="28" t="s">
        <v>654</v>
      </c>
      <c r="D720" s="21"/>
      <c r="E720" s="24">
        <v>2000000</v>
      </c>
      <c r="F720" s="24">
        <v>0</v>
      </c>
      <c r="G720" s="24">
        <v>0</v>
      </c>
      <c r="H720" s="23">
        <f t="shared" si="23"/>
        <v>0</v>
      </c>
      <c r="I720" s="23" t="e">
        <f t="shared" si="24"/>
        <v>#DIV/0!</v>
      </c>
    </row>
    <row r="721" spans="1:9" s="4" customFormat="1" x14ac:dyDescent="0.25">
      <c r="A721" s="5"/>
      <c r="B721" s="22" t="s">
        <v>142</v>
      </c>
      <c r="C721" s="28" t="s">
        <v>654</v>
      </c>
      <c r="D721" s="27">
        <v>800</v>
      </c>
      <c r="E721" s="24">
        <v>2000000</v>
      </c>
      <c r="F721" s="24">
        <v>0</v>
      </c>
      <c r="G721" s="24">
        <v>0</v>
      </c>
      <c r="H721" s="23">
        <f t="shared" si="23"/>
        <v>0</v>
      </c>
      <c r="I721" s="23" t="e">
        <f t="shared" si="24"/>
        <v>#DIV/0!</v>
      </c>
    </row>
    <row r="722" spans="1:9" s="4" customFormat="1" ht="31.5" x14ac:dyDescent="0.25">
      <c r="A722" s="5"/>
      <c r="B722" s="22" t="s">
        <v>210</v>
      </c>
      <c r="C722" s="28" t="s">
        <v>654</v>
      </c>
      <c r="D722" s="27">
        <v>810</v>
      </c>
      <c r="E722" s="24">
        <v>2000000</v>
      </c>
      <c r="F722" s="24">
        <v>0</v>
      </c>
      <c r="G722" s="24">
        <v>0</v>
      </c>
      <c r="H722" s="23">
        <f t="shared" si="23"/>
        <v>0</v>
      </c>
      <c r="I722" s="23" t="e">
        <f t="shared" si="24"/>
        <v>#DIV/0!</v>
      </c>
    </row>
    <row r="723" spans="1:9" s="4" customFormat="1" ht="63" x14ac:dyDescent="0.25">
      <c r="A723" s="5"/>
      <c r="B723" s="26" t="s">
        <v>698</v>
      </c>
      <c r="C723" s="28" t="s">
        <v>655</v>
      </c>
      <c r="D723" s="21"/>
      <c r="E723" s="24">
        <v>288523912</v>
      </c>
      <c r="F723" s="24">
        <v>288576912</v>
      </c>
      <c r="G723" s="24">
        <v>194759817.69</v>
      </c>
      <c r="H723" s="23">
        <f t="shared" si="23"/>
        <v>67.502140928270791</v>
      </c>
      <c r="I723" s="23">
        <f t="shared" si="24"/>
        <v>67.489743493408781</v>
      </c>
    </row>
    <row r="724" spans="1:9" s="4" customFormat="1" x14ac:dyDescent="0.25">
      <c r="A724" s="5"/>
      <c r="B724" s="26" t="s">
        <v>123</v>
      </c>
      <c r="C724" s="28" t="s">
        <v>656</v>
      </c>
      <c r="D724" s="21"/>
      <c r="E724" s="24">
        <v>287451912</v>
      </c>
      <c r="F724" s="24">
        <v>287504912</v>
      </c>
      <c r="G724" s="24">
        <v>194376911.49000001</v>
      </c>
      <c r="H724" s="23">
        <f t="shared" si="23"/>
        <v>67.620670928082049</v>
      </c>
      <c r="I724" s="23">
        <f t="shared" si="24"/>
        <v>67.608205417373881</v>
      </c>
    </row>
    <row r="725" spans="1:9" s="4" customFormat="1" ht="47.25" x14ac:dyDescent="0.25">
      <c r="A725" s="5"/>
      <c r="B725" s="26" t="s">
        <v>309</v>
      </c>
      <c r="C725" s="28" t="s">
        <v>657</v>
      </c>
      <c r="D725" s="21"/>
      <c r="E725" s="24">
        <v>287451912</v>
      </c>
      <c r="F725" s="24">
        <v>287504912</v>
      </c>
      <c r="G725" s="24">
        <v>194376911.49000001</v>
      </c>
      <c r="H725" s="23">
        <f t="shared" si="23"/>
        <v>67.620670928082049</v>
      </c>
      <c r="I725" s="23">
        <f t="shared" si="24"/>
        <v>67.608205417373881</v>
      </c>
    </row>
    <row r="726" spans="1:9" s="4" customFormat="1" x14ac:dyDescent="0.25">
      <c r="A726" s="5"/>
      <c r="B726" s="26" t="s">
        <v>174</v>
      </c>
      <c r="C726" s="28" t="s">
        <v>658</v>
      </c>
      <c r="D726" s="21"/>
      <c r="E726" s="24">
        <v>51067812</v>
      </c>
      <c r="F726" s="24">
        <v>51067812</v>
      </c>
      <c r="G726" s="24">
        <v>39106883.509999998</v>
      </c>
      <c r="H726" s="23">
        <f t="shared" si="23"/>
        <v>76.578341578448672</v>
      </c>
      <c r="I726" s="23">
        <f t="shared" si="24"/>
        <v>76.578341578448672</v>
      </c>
    </row>
    <row r="727" spans="1:9" s="4" customFormat="1" ht="47.25" x14ac:dyDescent="0.25">
      <c r="A727" s="5"/>
      <c r="B727" s="22" t="s">
        <v>145</v>
      </c>
      <c r="C727" s="28" t="s">
        <v>658</v>
      </c>
      <c r="D727" s="27">
        <v>100</v>
      </c>
      <c r="E727" s="24">
        <v>39965878</v>
      </c>
      <c r="F727" s="24">
        <v>39965878</v>
      </c>
      <c r="G727" s="24">
        <v>32996810.449999999</v>
      </c>
      <c r="H727" s="23">
        <f t="shared" si="23"/>
        <v>82.562456028114781</v>
      </c>
      <c r="I727" s="23">
        <f t="shared" si="24"/>
        <v>82.562456028114781</v>
      </c>
    </row>
    <row r="728" spans="1:9" s="4" customFormat="1" x14ac:dyDescent="0.25">
      <c r="A728" s="5"/>
      <c r="B728" s="22" t="s">
        <v>150</v>
      </c>
      <c r="C728" s="28" t="s">
        <v>658</v>
      </c>
      <c r="D728" s="27">
        <v>110</v>
      </c>
      <c r="E728" s="24">
        <v>39965878</v>
      </c>
      <c r="F728" s="24">
        <v>39965878</v>
      </c>
      <c r="G728" s="24">
        <v>32996810.449999999</v>
      </c>
      <c r="H728" s="23">
        <f t="shared" si="23"/>
        <v>82.562456028114781</v>
      </c>
      <c r="I728" s="23">
        <f t="shared" si="24"/>
        <v>82.562456028114781</v>
      </c>
    </row>
    <row r="729" spans="1:9" s="4" customFormat="1" x14ac:dyDescent="0.25">
      <c r="A729" s="5"/>
      <c r="B729" s="22" t="s">
        <v>192</v>
      </c>
      <c r="C729" s="28" t="s">
        <v>658</v>
      </c>
      <c r="D729" s="27">
        <v>200</v>
      </c>
      <c r="E729" s="24">
        <v>10796500</v>
      </c>
      <c r="F729" s="24">
        <v>10793371.32</v>
      </c>
      <c r="G729" s="24">
        <v>5896411.3799999999</v>
      </c>
      <c r="H729" s="23">
        <f t="shared" si="23"/>
        <v>54.614100680776176</v>
      </c>
      <c r="I729" s="23">
        <f t="shared" si="24"/>
        <v>54.629931697745015</v>
      </c>
    </row>
    <row r="730" spans="1:9" s="4" customFormat="1" x14ac:dyDescent="0.25">
      <c r="A730" s="5"/>
      <c r="B730" s="22" t="s">
        <v>147</v>
      </c>
      <c r="C730" s="28" t="s">
        <v>658</v>
      </c>
      <c r="D730" s="27">
        <v>240</v>
      </c>
      <c r="E730" s="24">
        <v>10796500</v>
      </c>
      <c r="F730" s="24">
        <v>10793371.32</v>
      </c>
      <c r="G730" s="24">
        <v>5896411.3799999999</v>
      </c>
      <c r="H730" s="23">
        <f t="shared" si="23"/>
        <v>54.614100680776176</v>
      </c>
      <c r="I730" s="23">
        <f t="shared" si="24"/>
        <v>54.629931697745015</v>
      </c>
    </row>
    <row r="731" spans="1:9" s="4" customFormat="1" x14ac:dyDescent="0.25">
      <c r="A731" s="5"/>
      <c r="B731" s="22" t="s">
        <v>142</v>
      </c>
      <c r="C731" s="28" t="s">
        <v>658</v>
      </c>
      <c r="D731" s="27">
        <v>800</v>
      </c>
      <c r="E731" s="24">
        <v>305434</v>
      </c>
      <c r="F731" s="24">
        <v>308562.68</v>
      </c>
      <c r="G731" s="24">
        <v>213661.68</v>
      </c>
      <c r="H731" s="23">
        <f t="shared" si="23"/>
        <v>69.953469489316845</v>
      </c>
      <c r="I731" s="23">
        <f t="shared" si="24"/>
        <v>69.244174311682798</v>
      </c>
    </row>
    <row r="732" spans="1:9" s="4" customFormat="1" x14ac:dyDescent="0.25">
      <c r="A732" s="5"/>
      <c r="B732" s="22" t="s">
        <v>143</v>
      </c>
      <c r="C732" s="28" t="s">
        <v>658</v>
      </c>
      <c r="D732" s="27">
        <v>850</v>
      </c>
      <c r="E732" s="24">
        <v>305434</v>
      </c>
      <c r="F732" s="24">
        <v>308562.68</v>
      </c>
      <c r="G732" s="24">
        <v>213661.68</v>
      </c>
      <c r="H732" s="23">
        <f t="shared" si="23"/>
        <v>69.953469489316845</v>
      </c>
      <c r="I732" s="23">
        <f t="shared" si="24"/>
        <v>69.244174311682798</v>
      </c>
    </row>
    <row r="733" spans="1:9" s="4" customFormat="1" x14ac:dyDescent="0.25">
      <c r="A733" s="5"/>
      <c r="B733" s="26" t="s">
        <v>315</v>
      </c>
      <c r="C733" s="28" t="s">
        <v>659</v>
      </c>
      <c r="D733" s="21"/>
      <c r="E733" s="24">
        <v>227771663.37</v>
      </c>
      <c r="F733" s="24">
        <v>227824663.37</v>
      </c>
      <c r="G733" s="24">
        <v>149255576.73000002</v>
      </c>
      <c r="H733" s="23">
        <f t="shared" si="23"/>
        <v>65.528597597122612</v>
      </c>
      <c r="I733" s="23">
        <f t="shared" si="24"/>
        <v>65.513353349106282</v>
      </c>
    </row>
    <row r="734" spans="1:9" s="4" customFormat="1" ht="47.25" x14ac:dyDescent="0.25">
      <c r="A734" s="5"/>
      <c r="B734" s="22" t="s">
        <v>145</v>
      </c>
      <c r="C734" s="28" t="s">
        <v>659</v>
      </c>
      <c r="D734" s="27">
        <v>100</v>
      </c>
      <c r="E734" s="24">
        <v>206063400</v>
      </c>
      <c r="F734" s="24">
        <v>206007190</v>
      </c>
      <c r="G734" s="24">
        <v>135937768.71000001</v>
      </c>
      <c r="H734" s="23">
        <f t="shared" si="23"/>
        <v>65.96890506028727</v>
      </c>
      <c r="I734" s="23">
        <f t="shared" si="24"/>
        <v>65.986904976471934</v>
      </c>
    </row>
    <row r="735" spans="1:9" s="4" customFormat="1" x14ac:dyDescent="0.25">
      <c r="A735" s="5"/>
      <c r="B735" s="22" t="s">
        <v>146</v>
      </c>
      <c r="C735" s="28" t="s">
        <v>659</v>
      </c>
      <c r="D735" s="27">
        <v>120</v>
      </c>
      <c r="E735" s="24">
        <v>206063400</v>
      </c>
      <c r="F735" s="24">
        <v>206007190</v>
      </c>
      <c r="G735" s="24">
        <v>135937768.71000001</v>
      </c>
      <c r="H735" s="23">
        <f t="shared" si="23"/>
        <v>65.96890506028727</v>
      </c>
      <c r="I735" s="23">
        <f t="shared" si="24"/>
        <v>65.986904976471934</v>
      </c>
    </row>
    <row r="736" spans="1:9" s="4" customFormat="1" x14ac:dyDescent="0.25">
      <c r="A736" s="5"/>
      <c r="B736" s="22" t="s">
        <v>192</v>
      </c>
      <c r="C736" s="28" t="s">
        <v>659</v>
      </c>
      <c r="D736" s="27">
        <v>200</v>
      </c>
      <c r="E736" s="24">
        <v>16461812</v>
      </c>
      <c r="F736" s="24">
        <v>16611802.380000001</v>
      </c>
      <c r="G736" s="24">
        <v>9267305.8900000006</v>
      </c>
      <c r="H736" s="23">
        <f t="shared" si="23"/>
        <v>56.295782566342034</v>
      </c>
      <c r="I736" s="23">
        <f t="shared" si="24"/>
        <v>55.787479756907629</v>
      </c>
    </row>
    <row r="737" spans="1:9" s="4" customFormat="1" x14ac:dyDescent="0.25">
      <c r="A737" s="5"/>
      <c r="B737" s="22" t="s">
        <v>147</v>
      </c>
      <c r="C737" s="28" t="s">
        <v>659</v>
      </c>
      <c r="D737" s="27">
        <v>240</v>
      </c>
      <c r="E737" s="24">
        <v>16461812</v>
      </c>
      <c r="F737" s="24">
        <v>16611802.380000001</v>
      </c>
      <c r="G737" s="24">
        <v>9267305.8900000006</v>
      </c>
      <c r="H737" s="23">
        <f t="shared" si="23"/>
        <v>56.295782566342034</v>
      </c>
      <c r="I737" s="23">
        <f t="shared" si="24"/>
        <v>55.787479756907629</v>
      </c>
    </row>
    <row r="738" spans="1:9" s="4" customFormat="1" x14ac:dyDescent="0.25">
      <c r="A738" s="5"/>
      <c r="B738" s="22" t="s">
        <v>142</v>
      </c>
      <c r="C738" s="28" t="s">
        <v>659</v>
      </c>
      <c r="D738" s="27">
        <v>800</v>
      </c>
      <c r="E738" s="24">
        <v>5246451.37</v>
      </c>
      <c r="F738" s="24">
        <v>5205670.99</v>
      </c>
      <c r="G738" s="24">
        <v>4050502.13</v>
      </c>
      <c r="H738" s="23">
        <f t="shared" si="23"/>
        <v>77.204606396647108</v>
      </c>
      <c r="I738" s="23">
        <f t="shared" si="24"/>
        <v>77.809414728301903</v>
      </c>
    </row>
    <row r="739" spans="1:9" s="4" customFormat="1" x14ac:dyDescent="0.25">
      <c r="A739" s="5"/>
      <c r="B739" s="22" t="s">
        <v>78</v>
      </c>
      <c r="C739" s="28" t="s">
        <v>659</v>
      </c>
      <c r="D739" s="27">
        <v>830</v>
      </c>
      <c r="E739" s="24">
        <v>366451.37</v>
      </c>
      <c r="F739" s="24">
        <v>422161.37</v>
      </c>
      <c r="G739" s="24">
        <v>422156.51</v>
      </c>
      <c r="H739" s="23">
        <f t="shared" si="23"/>
        <v>115.20123666067887</v>
      </c>
      <c r="I739" s="23">
        <f t="shared" si="24"/>
        <v>99.998848781450562</v>
      </c>
    </row>
    <row r="740" spans="1:9" s="4" customFormat="1" x14ac:dyDescent="0.25">
      <c r="A740" s="5"/>
      <c r="B740" s="22" t="s">
        <v>143</v>
      </c>
      <c r="C740" s="28" t="s">
        <v>659</v>
      </c>
      <c r="D740" s="27">
        <v>850</v>
      </c>
      <c r="E740" s="24">
        <v>4880000</v>
      </c>
      <c r="F740" s="24">
        <v>4783509.62</v>
      </c>
      <c r="G740" s="24">
        <v>3628345.62</v>
      </c>
      <c r="H740" s="23">
        <f t="shared" ref="H740:H803" si="25">G740/E740*100</f>
        <v>74.351344672131148</v>
      </c>
      <c r="I740" s="23">
        <f t="shared" ref="I740:I803" si="26">G740/F740*100</f>
        <v>75.851119956564446</v>
      </c>
    </row>
    <row r="741" spans="1:9" s="4" customFormat="1" ht="31.5" x14ac:dyDescent="0.25">
      <c r="A741" s="5"/>
      <c r="B741" s="26" t="s">
        <v>310</v>
      </c>
      <c r="C741" s="28" t="s">
        <v>660</v>
      </c>
      <c r="D741" s="21"/>
      <c r="E741" s="24">
        <v>4466000</v>
      </c>
      <c r="F741" s="24">
        <v>4466000</v>
      </c>
      <c r="G741" s="24">
        <v>3067341.31</v>
      </c>
      <c r="H741" s="23">
        <f t="shared" si="25"/>
        <v>68.682071428571433</v>
      </c>
      <c r="I741" s="23">
        <f t="shared" si="26"/>
        <v>68.682071428571433</v>
      </c>
    </row>
    <row r="742" spans="1:9" s="4" customFormat="1" ht="47.25" x14ac:dyDescent="0.25">
      <c r="A742" s="5"/>
      <c r="B742" s="22" t="s">
        <v>145</v>
      </c>
      <c r="C742" s="28" t="s">
        <v>660</v>
      </c>
      <c r="D742" s="27">
        <v>100</v>
      </c>
      <c r="E742" s="24">
        <v>4466000</v>
      </c>
      <c r="F742" s="24">
        <v>4466000</v>
      </c>
      <c r="G742" s="24">
        <v>3067341.31</v>
      </c>
      <c r="H742" s="23">
        <f t="shared" si="25"/>
        <v>68.682071428571433</v>
      </c>
      <c r="I742" s="23">
        <f t="shared" si="26"/>
        <v>68.682071428571433</v>
      </c>
    </row>
    <row r="743" spans="1:9" s="4" customFormat="1" x14ac:dyDescent="0.25">
      <c r="A743" s="5"/>
      <c r="B743" s="22" t="s">
        <v>146</v>
      </c>
      <c r="C743" s="28" t="s">
        <v>660</v>
      </c>
      <c r="D743" s="27">
        <v>120</v>
      </c>
      <c r="E743" s="24">
        <v>4466000</v>
      </c>
      <c r="F743" s="24">
        <v>4466000</v>
      </c>
      <c r="G743" s="24">
        <v>3067341.31</v>
      </c>
      <c r="H743" s="23">
        <f t="shared" si="25"/>
        <v>68.682071428571433</v>
      </c>
      <c r="I743" s="23">
        <f t="shared" si="26"/>
        <v>68.682071428571433</v>
      </c>
    </row>
    <row r="744" spans="1:9" s="4" customFormat="1" x14ac:dyDescent="0.25">
      <c r="A744" s="5"/>
      <c r="B744" s="26" t="s">
        <v>124</v>
      </c>
      <c r="C744" s="28" t="s">
        <v>661</v>
      </c>
      <c r="D744" s="21"/>
      <c r="E744" s="24">
        <v>4146436.63</v>
      </c>
      <c r="F744" s="24">
        <v>4146436.63</v>
      </c>
      <c r="G744" s="24">
        <v>2947109.94</v>
      </c>
      <c r="H744" s="23">
        <f t="shared" si="25"/>
        <v>71.075726050587193</v>
      </c>
      <c r="I744" s="23">
        <f t="shared" si="26"/>
        <v>71.075726050587193</v>
      </c>
    </row>
    <row r="745" spans="1:9" s="4" customFormat="1" ht="47.25" x14ac:dyDescent="0.25">
      <c r="A745" s="5"/>
      <c r="B745" s="22" t="s">
        <v>145</v>
      </c>
      <c r="C745" s="28" t="s">
        <v>661</v>
      </c>
      <c r="D745" s="27">
        <v>100</v>
      </c>
      <c r="E745" s="24">
        <v>2237716.63</v>
      </c>
      <c r="F745" s="24">
        <v>2237716.63</v>
      </c>
      <c r="G745" s="24">
        <v>1793795.03</v>
      </c>
      <c r="H745" s="23">
        <f t="shared" si="25"/>
        <v>80.161849179268074</v>
      </c>
      <c r="I745" s="23">
        <f t="shared" si="26"/>
        <v>80.161849179268074</v>
      </c>
    </row>
    <row r="746" spans="1:9" s="4" customFormat="1" x14ac:dyDescent="0.25">
      <c r="A746" s="5"/>
      <c r="B746" s="22" t="s">
        <v>146</v>
      </c>
      <c r="C746" s="28" t="s">
        <v>661</v>
      </c>
      <c r="D746" s="27">
        <v>120</v>
      </c>
      <c r="E746" s="24">
        <v>2237716.63</v>
      </c>
      <c r="F746" s="24">
        <v>2237716.63</v>
      </c>
      <c r="G746" s="24">
        <v>1793795.03</v>
      </c>
      <c r="H746" s="23">
        <f t="shared" si="25"/>
        <v>80.161849179268074</v>
      </c>
      <c r="I746" s="23">
        <f t="shared" si="26"/>
        <v>80.161849179268074</v>
      </c>
    </row>
    <row r="747" spans="1:9" s="4" customFormat="1" x14ac:dyDescent="0.25">
      <c r="A747" s="5"/>
      <c r="B747" s="22" t="s">
        <v>192</v>
      </c>
      <c r="C747" s="28" t="s">
        <v>661</v>
      </c>
      <c r="D747" s="27">
        <v>200</v>
      </c>
      <c r="E747" s="24">
        <v>1908720</v>
      </c>
      <c r="F747" s="24">
        <v>1908720</v>
      </c>
      <c r="G747" s="24">
        <v>1153314.9099999999</v>
      </c>
      <c r="H747" s="23">
        <f t="shared" si="25"/>
        <v>60.423472798524656</v>
      </c>
      <c r="I747" s="23">
        <f t="shared" si="26"/>
        <v>60.423472798524656</v>
      </c>
    </row>
    <row r="748" spans="1:9" s="4" customFormat="1" x14ac:dyDescent="0.25">
      <c r="A748" s="5"/>
      <c r="B748" s="22" t="s">
        <v>147</v>
      </c>
      <c r="C748" s="28" t="s">
        <v>661</v>
      </c>
      <c r="D748" s="27">
        <v>240</v>
      </c>
      <c r="E748" s="24">
        <v>1908720</v>
      </c>
      <c r="F748" s="24">
        <v>1908720</v>
      </c>
      <c r="G748" s="24">
        <v>1153314.9099999999</v>
      </c>
      <c r="H748" s="23">
        <f t="shared" si="25"/>
        <v>60.423472798524656</v>
      </c>
      <c r="I748" s="23">
        <f t="shared" si="26"/>
        <v>60.423472798524656</v>
      </c>
    </row>
    <row r="749" spans="1:9" s="4" customFormat="1" ht="31.5" x14ac:dyDescent="0.25">
      <c r="A749" s="5"/>
      <c r="B749" s="26" t="s">
        <v>125</v>
      </c>
      <c r="C749" s="28" t="s">
        <v>662</v>
      </c>
      <c r="D749" s="21"/>
      <c r="E749" s="24">
        <v>1072000</v>
      </c>
      <c r="F749" s="24">
        <v>1072000</v>
      </c>
      <c r="G749" s="24">
        <v>382906.2</v>
      </c>
      <c r="H749" s="23">
        <f t="shared" si="25"/>
        <v>35.71886194029851</v>
      </c>
      <c r="I749" s="23">
        <f t="shared" si="26"/>
        <v>35.71886194029851</v>
      </c>
    </row>
    <row r="750" spans="1:9" s="4" customFormat="1" ht="63" x14ac:dyDescent="0.25">
      <c r="A750" s="5"/>
      <c r="B750" s="26" t="s">
        <v>126</v>
      </c>
      <c r="C750" s="28" t="s">
        <v>663</v>
      </c>
      <c r="D750" s="21"/>
      <c r="E750" s="24">
        <v>1072000</v>
      </c>
      <c r="F750" s="24">
        <v>1012000</v>
      </c>
      <c r="G750" s="24">
        <v>382906.2</v>
      </c>
      <c r="H750" s="23">
        <f t="shared" si="25"/>
        <v>35.71886194029851</v>
      </c>
      <c r="I750" s="23">
        <f t="shared" si="26"/>
        <v>37.836581027667989</v>
      </c>
    </row>
    <row r="751" spans="1:9" s="4" customFormat="1" x14ac:dyDescent="0.25">
      <c r="A751" s="5"/>
      <c r="B751" s="26" t="s">
        <v>166</v>
      </c>
      <c r="C751" s="28" t="s">
        <v>664</v>
      </c>
      <c r="D751" s="21"/>
      <c r="E751" s="24">
        <v>1072000</v>
      </c>
      <c r="F751" s="24">
        <v>1012000</v>
      </c>
      <c r="G751" s="24">
        <v>382906.2</v>
      </c>
      <c r="H751" s="23">
        <f t="shared" si="25"/>
        <v>35.71886194029851</v>
      </c>
      <c r="I751" s="23">
        <f t="shared" si="26"/>
        <v>37.836581027667989</v>
      </c>
    </row>
    <row r="752" spans="1:9" s="4" customFormat="1" ht="47.25" x14ac:dyDescent="0.25">
      <c r="A752" s="5"/>
      <c r="B752" s="22" t="s">
        <v>145</v>
      </c>
      <c r="C752" s="28" t="s">
        <v>664</v>
      </c>
      <c r="D752" s="27">
        <v>100</v>
      </c>
      <c r="E752" s="24">
        <v>490600</v>
      </c>
      <c r="F752" s="24">
        <v>530200</v>
      </c>
      <c r="G752" s="24">
        <v>79926.2</v>
      </c>
      <c r="H752" s="23">
        <f t="shared" si="25"/>
        <v>16.291520587036281</v>
      </c>
      <c r="I752" s="23">
        <f t="shared" si="26"/>
        <v>15.074726518294982</v>
      </c>
    </row>
    <row r="753" spans="1:9" s="4" customFormat="1" x14ac:dyDescent="0.25">
      <c r="A753" s="5"/>
      <c r="B753" s="22" t="s">
        <v>146</v>
      </c>
      <c r="C753" s="28" t="s">
        <v>664</v>
      </c>
      <c r="D753" s="27">
        <v>120</v>
      </c>
      <c r="E753" s="24">
        <v>490600</v>
      </c>
      <c r="F753" s="24">
        <v>530200</v>
      </c>
      <c r="G753" s="24">
        <v>79926.2</v>
      </c>
      <c r="H753" s="23">
        <f t="shared" si="25"/>
        <v>16.291520587036281</v>
      </c>
      <c r="I753" s="23">
        <f t="shared" si="26"/>
        <v>15.074726518294982</v>
      </c>
    </row>
    <row r="754" spans="1:9" s="4" customFormat="1" x14ac:dyDescent="0.25">
      <c r="A754" s="5"/>
      <c r="B754" s="22" t="s">
        <v>192</v>
      </c>
      <c r="C754" s="28" t="s">
        <v>664</v>
      </c>
      <c r="D754" s="27">
        <v>200</v>
      </c>
      <c r="E754" s="24">
        <v>581400</v>
      </c>
      <c r="F754" s="24">
        <v>481800</v>
      </c>
      <c r="G754" s="24">
        <v>302980</v>
      </c>
      <c r="H754" s="23">
        <f t="shared" si="25"/>
        <v>52.112143102855178</v>
      </c>
      <c r="I754" s="23">
        <f t="shared" si="26"/>
        <v>62.885014528850149</v>
      </c>
    </row>
    <row r="755" spans="1:9" s="4" customFormat="1" x14ac:dyDescent="0.25">
      <c r="A755" s="5"/>
      <c r="B755" s="22" t="s">
        <v>147</v>
      </c>
      <c r="C755" s="28" t="s">
        <v>664</v>
      </c>
      <c r="D755" s="27">
        <v>240</v>
      </c>
      <c r="E755" s="24">
        <v>581400</v>
      </c>
      <c r="F755" s="24">
        <v>481800</v>
      </c>
      <c r="G755" s="24">
        <v>302980</v>
      </c>
      <c r="H755" s="23">
        <f t="shared" si="25"/>
        <v>52.112143102855178</v>
      </c>
      <c r="I755" s="23">
        <f t="shared" si="26"/>
        <v>62.885014528850149</v>
      </c>
    </row>
    <row r="756" spans="1:9" s="4" customFormat="1" ht="47.25" x14ac:dyDescent="0.25">
      <c r="A756" s="5"/>
      <c r="B756" s="26" t="s">
        <v>665</v>
      </c>
      <c r="C756" s="28" t="s">
        <v>666</v>
      </c>
      <c r="D756" s="21"/>
      <c r="E756" s="24"/>
      <c r="F756" s="24">
        <v>60000</v>
      </c>
      <c r="G756" s="24">
        <v>0</v>
      </c>
      <c r="H756" s="23" t="e">
        <f t="shared" si="25"/>
        <v>#DIV/0!</v>
      </c>
      <c r="I756" s="23">
        <f t="shared" si="26"/>
        <v>0</v>
      </c>
    </row>
    <row r="757" spans="1:9" s="4" customFormat="1" x14ac:dyDescent="0.25">
      <c r="A757" s="5"/>
      <c r="B757" s="26" t="s">
        <v>166</v>
      </c>
      <c r="C757" s="28" t="s">
        <v>667</v>
      </c>
      <c r="D757" s="21"/>
      <c r="E757" s="24"/>
      <c r="F757" s="24">
        <v>60000</v>
      </c>
      <c r="G757" s="24">
        <v>0</v>
      </c>
      <c r="H757" s="23" t="e">
        <f t="shared" si="25"/>
        <v>#DIV/0!</v>
      </c>
      <c r="I757" s="23">
        <f t="shared" si="26"/>
        <v>0</v>
      </c>
    </row>
    <row r="758" spans="1:9" s="4" customFormat="1" x14ac:dyDescent="0.25">
      <c r="A758" s="5"/>
      <c r="B758" s="22" t="s">
        <v>140</v>
      </c>
      <c r="C758" s="28" t="s">
        <v>667</v>
      </c>
      <c r="D758" s="27">
        <v>300</v>
      </c>
      <c r="E758" s="24"/>
      <c r="F758" s="24">
        <v>60000</v>
      </c>
      <c r="G758" s="24">
        <v>0</v>
      </c>
      <c r="H758" s="23" t="e">
        <f t="shared" si="25"/>
        <v>#DIV/0!</v>
      </c>
      <c r="I758" s="23">
        <f t="shared" si="26"/>
        <v>0</v>
      </c>
    </row>
    <row r="759" spans="1:9" s="4" customFormat="1" x14ac:dyDescent="0.25">
      <c r="A759" s="5"/>
      <c r="B759" s="22" t="s">
        <v>250</v>
      </c>
      <c r="C759" s="28" t="s">
        <v>667</v>
      </c>
      <c r="D759" s="27">
        <v>350</v>
      </c>
      <c r="E759" s="24"/>
      <c r="F759" s="24">
        <v>60000</v>
      </c>
      <c r="G759" s="24">
        <v>0</v>
      </c>
      <c r="H759" s="23" t="e">
        <f t="shared" si="25"/>
        <v>#DIV/0!</v>
      </c>
      <c r="I759" s="23">
        <f t="shared" si="26"/>
        <v>0</v>
      </c>
    </row>
    <row r="760" spans="1:9" s="4" customFormat="1" x14ac:dyDescent="0.25">
      <c r="A760" s="5"/>
      <c r="B760" s="26" t="s">
        <v>154</v>
      </c>
      <c r="C760" s="28" t="s">
        <v>668</v>
      </c>
      <c r="D760" s="21"/>
      <c r="E760" s="24">
        <v>82424500</v>
      </c>
      <c r="F760" s="24">
        <v>96889200</v>
      </c>
      <c r="G760" s="24">
        <v>27092882.690000001</v>
      </c>
      <c r="H760" s="23">
        <f t="shared" si="25"/>
        <v>32.869938780338373</v>
      </c>
      <c r="I760" s="23">
        <f t="shared" si="26"/>
        <v>27.962747850121584</v>
      </c>
    </row>
    <row r="761" spans="1:9" s="4" customFormat="1" x14ac:dyDescent="0.25">
      <c r="A761" s="5"/>
      <c r="B761" s="26" t="s">
        <v>127</v>
      </c>
      <c r="C761" s="28" t="s">
        <v>669</v>
      </c>
      <c r="D761" s="21"/>
      <c r="E761" s="24">
        <v>10640000</v>
      </c>
      <c r="F761" s="24">
        <v>10640000</v>
      </c>
      <c r="G761" s="24">
        <v>6998130.6200000001</v>
      </c>
      <c r="H761" s="23">
        <f t="shared" si="25"/>
        <v>65.771904323308277</v>
      </c>
      <c r="I761" s="23">
        <f t="shared" si="26"/>
        <v>65.771904323308277</v>
      </c>
    </row>
    <row r="762" spans="1:9" s="4" customFormat="1" x14ac:dyDescent="0.25">
      <c r="A762" s="5"/>
      <c r="B762" s="26" t="s">
        <v>166</v>
      </c>
      <c r="C762" s="28" t="s">
        <v>670</v>
      </c>
      <c r="D762" s="21"/>
      <c r="E762" s="24">
        <v>10640000</v>
      </c>
      <c r="F762" s="24">
        <v>10640000</v>
      </c>
      <c r="G762" s="24">
        <v>6998130.6200000001</v>
      </c>
      <c r="H762" s="23">
        <f t="shared" si="25"/>
        <v>65.771904323308277</v>
      </c>
      <c r="I762" s="23">
        <f t="shared" si="26"/>
        <v>65.771904323308277</v>
      </c>
    </row>
    <row r="763" spans="1:9" s="4" customFormat="1" x14ac:dyDescent="0.25">
      <c r="A763" s="5"/>
      <c r="B763" s="22" t="s">
        <v>192</v>
      </c>
      <c r="C763" s="28" t="s">
        <v>670</v>
      </c>
      <c r="D763" s="27">
        <v>200</v>
      </c>
      <c r="E763" s="24">
        <v>10640000</v>
      </c>
      <c r="F763" s="24">
        <v>10640000</v>
      </c>
      <c r="G763" s="24">
        <v>6998130.6200000001</v>
      </c>
      <c r="H763" s="23">
        <f t="shared" si="25"/>
        <v>65.771904323308277</v>
      </c>
      <c r="I763" s="23">
        <f t="shared" si="26"/>
        <v>65.771904323308277</v>
      </c>
    </row>
    <row r="764" spans="1:9" s="4" customFormat="1" x14ac:dyDescent="0.25">
      <c r="A764" s="5"/>
      <c r="B764" s="22" t="s">
        <v>147</v>
      </c>
      <c r="C764" s="28" t="s">
        <v>670</v>
      </c>
      <c r="D764" s="27">
        <v>240</v>
      </c>
      <c r="E764" s="24">
        <v>10640000</v>
      </c>
      <c r="F764" s="24">
        <v>10640000</v>
      </c>
      <c r="G764" s="24">
        <v>6998130.6200000001</v>
      </c>
      <c r="H764" s="23">
        <f t="shared" si="25"/>
        <v>65.771904323308277</v>
      </c>
      <c r="I764" s="23">
        <f t="shared" si="26"/>
        <v>65.771904323308277</v>
      </c>
    </row>
    <row r="765" spans="1:9" s="4" customFormat="1" x14ac:dyDescent="0.25">
      <c r="A765" s="5"/>
      <c r="B765" s="26" t="s">
        <v>128</v>
      </c>
      <c r="C765" s="28" t="s">
        <v>671</v>
      </c>
      <c r="D765" s="21"/>
      <c r="E765" s="24">
        <v>10007600</v>
      </c>
      <c r="F765" s="24">
        <v>10007600</v>
      </c>
      <c r="G765" s="24">
        <v>7732360.0999999996</v>
      </c>
      <c r="H765" s="23">
        <f t="shared" si="25"/>
        <v>77.264879691434501</v>
      </c>
      <c r="I765" s="23">
        <f t="shared" si="26"/>
        <v>77.264879691434501</v>
      </c>
    </row>
    <row r="766" spans="1:9" s="4" customFormat="1" x14ac:dyDescent="0.25">
      <c r="A766" s="5"/>
      <c r="B766" s="26" t="s">
        <v>209</v>
      </c>
      <c r="C766" s="28" t="s">
        <v>672</v>
      </c>
      <c r="D766" s="21"/>
      <c r="E766" s="24">
        <v>2175000</v>
      </c>
      <c r="F766" s="24">
        <v>2175000</v>
      </c>
      <c r="G766" s="24">
        <v>1640975.25</v>
      </c>
      <c r="H766" s="23">
        <f t="shared" si="25"/>
        <v>75.447137931034476</v>
      </c>
      <c r="I766" s="23">
        <f t="shared" si="26"/>
        <v>75.447137931034476</v>
      </c>
    </row>
    <row r="767" spans="1:9" s="4" customFormat="1" x14ac:dyDescent="0.25">
      <c r="A767" s="5"/>
      <c r="B767" s="22" t="s">
        <v>142</v>
      </c>
      <c r="C767" s="28" t="s">
        <v>672</v>
      </c>
      <c r="D767" s="27">
        <v>800</v>
      </c>
      <c r="E767" s="24">
        <v>2175000</v>
      </c>
      <c r="F767" s="24">
        <v>2175000</v>
      </c>
      <c r="G767" s="24">
        <v>1640975.25</v>
      </c>
      <c r="H767" s="23">
        <f t="shared" si="25"/>
        <v>75.447137931034476</v>
      </c>
      <c r="I767" s="23">
        <f t="shared" si="26"/>
        <v>75.447137931034476</v>
      </c>
    </row>
    <row r="768" spans="1:9" s="4" customFormat="1" ht="31.5" x14ac:dyDescent="0.25">
      <c r="A768" s="5"/>
      <c r="B768" s="22" t="s">
        <v>210</v>
      </c>
      <c r="C768" s="28" t="s">
        <v>672</v>
      </c>
      <c r="D768" s="27">
        <v>810</v>
      </c>
      <c r="E768" s="24">
        <v>2175000</v>
      </c>
      <c r="F768" s="24">
        <v>2175000</v>
      </c>
      <c r="G768" s="24">
        <v>1640975.25</v>
      </c>
      <c r="H768" s="23">
        <f t="shared" si="25"/>
        <v>75.447137931034476</v>
      </c>
      <c r="I768" s="23">
        <f t="shared" si="26"/>
        <v>75.447137931034476</v>
      </c>
    </row>
    <row r="769" spans="1:9" s="4" customFormat="1" x14ac:dyDescent="0.25">
      <c r="A769" s="5"/>
      <c r="B769" s="26" t="s">
        <v>166</v>
      </c>
      <c r="C769" s="28" t="s">
        <v>673</v>
      </c>
      <c r="D769" s="21"/>
      <c r="E769" s="24">
        <v>7832600</v>
      </c>
      <c r="F769" s="24">
        <v>7832600</v>
      </c>
      <c r="G769" s="24">
        <v>6091384.8499999996</v>
      </c>
      <c r="H769" s="23">
        <f t="shared" si="25"/>
        <v>77.769640349309284</v>
      </c>
      <c r="I769" s="23">
        <f t="shared" si="26"/>
        <v>77.769640349309284</v>
      </c>
    </row>
    <row r="770" spans="1:9" s="4" customFormat="1" x14ac:dyDescent="0.25">
      <c r="A770" s="5"/>
      <c r="B770" s="22" t="s">
        <v>192</v>
      </c>
      <c r="C770" s="28" t="s">
        <v>673</v>
      </c>
      <c r="D770" s="27">
        <v>200</v>
      </c>
      <c r="E770" s="24">
        <v>7832600</v>
      </c>
      <c r="F770" s="24">
        <v>7832600</v>
      </c>
      <c r="G770" s="24">
        <v>6091384.8499999996</v>
      </c>
      <c r="H770" s="23">
        <f t="shared" si="25"/>
        <v>77.769640349309284</v>
      </c>
      <c r="I770" s="23">
        <f t="shared" si="26"/>
        <v>77.769640349309284</v>
      </c>
    </row>
    <row r="771" spans="1:9" s="4" customFormat="1" x14ac:dyDescent="0.25">
      <c r="A771" s="5"/>
      <c r="B771" s="22" t="s">
        <v>147</v>
      </c>
      <c r="C771" s="28" t="s">
        <v>673</v>
      </c>
      <c r="D771" s="27">
        <v>240</v>
      </c>
      <c r="E771" s="24">
        <v>7832600</v>
      </c>
      <c r="F771" s="24">
        <v>7832600</v>
      </c>
      <c r="G771" s="24">
        <v>6091384.8499999996</v>
      </c>
      <c r="H771" s="23">
        <f t="shared" si="25"/>
        <v>77.769640349309284</v>
      </c>
      <c r="I771" s="23">
        <f t="shared" si="26"/>
        <v>77.769640349309284</v>
      </c>
    </row>
    <row r="772" spans="1:9" s="4" customFormat="1" x14ac:dyDescent="0.25">
      <c r="A772" s="5"/>
      <c r="B772" s="26" t="s">
        <v>129</v>
      </c>
      <c r="C772" s="28" t="s">
        <v>674</v>
      </c>
      <c r="D772" s="21"/>
      <c r="E772" s="24">
        <v>4193000</v>
      </c>
      <c r="F772" s="24">
        <v>4193000</v>
      </c>
      <c r="G772" s="24">
        <v>2557212.83</v>
      </c>
      <c r="H772" s="23">
        <f t="shared" si="25"/>
        <v>60.987665871690908</v>
      </c>
      <c r="I772" s="23">
        <f t="shared" si="26"/>
        <v>60.987665871690908</v>
      </c>
    </row>
    <row r="773" spans="1:9" s="4" customFormat="1" x14ac:dyDescent="0.25">
      <c r="A773" s="5"/>
      <c r="B773" s="26" t="s">
        <v>209</v>
      </c>
      <c r="C773" s="28" t="s">
        <v>675</v>
      </c>
      <c r="D773" s="21"/>
      <c r="E773" s="24">
        <v>4193000</v>
      </c>
      <c r="F773" s="24">
        <v>4193000</v>
      </c>
      <c r="G773" s="24">
        <v>2557212.83</v>
      </c>
      <c r="H773" s="23">
        <f t="shared" si="25"/>
        <v>60.987665871690908</v>
      </c>
      <c r="I773" s="23">
        <f t="shared" si="26"/>
        <v>60.987665871690908</v>
      </c>
    </row>
    <row r="774" spans="1:9" s="4" customFormat="1" x14ac:dyDescent="0.25">
      <c r="A774" s="5"/>
      <c r="B774" s="22" t="s">
        <v>142</v>
      </c>
      <c r="C774" s="28" t="s">
        <v>675</v>
      </c>
      <c r="D774" s="27">
        <v>800</v>
      </c>
      <c r="E774" s="24">
        <v>4193000</v>
      </c>
      <c r="F774" s="24">
        <v>4193000</v>
      </c>
      <c r="G774" s="24">
        <v>2557212.83</v>
      </c>
      <c r="H774" s="23">
        <f t="shared" si="25"/>
        <v>60.987665871690908</v>
      </c>
      <c r="I774" s="23">
        <f t="shared" si="26"/>
        <v>60.987665871690908</v>
      </c>
    </row>
    <row r="775" spans="1:9" s="4" customFormat="1" ht="31.5" x14ac:dyDescent="0.25">
      <c r="A775" s="5"/>
      <c r="B775" s="22" t="s">
        <v>210</v>
      </c>
      <c r="C775" s="28" t="s">
        <v>675</v>
      </c>
      <c r="D775" s="27">
        <v>810</v>
      </c>
      <c r="E775" s="24">
        <v>4193000</v>
      </c>
      <c r="F775" s="24">
        <v>4193000</v>
      </c>
      <c r="G775" s="24">
        <v>2557212.83</v>
      </c>
      <c r="H775" s="23">
        <f t="shared" si="25"/>
        <v>60.987665871690908</v>
      </c>
      <c r="I775" s="23">
        <f t="shared" si="26"/>
        <v>60.987665871690908</v>
      </c>
    </row>
    <row r="776" spans="1:9" s="4" customFormat="1" ht="31.5" x14ac:dyDescent="0.25">
      <c r="A776" s="5"/>
      <c r="B776" s="26" t="s">
        <v>130</v>
      </c>
      <c r="C776" s="28" t="s">
        <v>676</v>
      </c>
      <c r="D776" s="21"/>
      <c r="E776" s="24">
        <v>17483900</v>
      </c>
      <c r="F776" s="24">
        <v>17483900</v>
      </c>
      <c r="G776" s="24">
        <v>6949487.5299999993</v>
      </c>
      <c r="H776" s="23">
        <f t="shared" si="25"/>
        <v>39.747925405658918</v>
      </c>
      <c r="I776" s="23">
        <f t="shared" si="26"/>
        <v>39.747925405658918</v>
      </c>
    </row>
    <row r="777" spans="1:9" s="4" customFormat="1" x14ac:dyDescent="0.25">
      <c r="A777" s="5"/>
      <c r="B777" s="26" t="s">
        <v>209</v>
      </c>
      <c r="C777" s="28" t="s">
        <v>677</v>
      </c>
      <c r="D777" s="21"/>
      <c r="E777" s="24">
        <v>4397000</v>
      </c>
      <c r="F777" s="24">
        <v>4397000</v>
      </c>
      <c r="G777" s="24">
        <v>2862000</v>
      </c>
      <c r="H777" s="23">
        <f t="shared" si="25"/>
        <v>65.089833977712075</v>
      </c>
      <c r="I777" s="23">
        <f t="shared" si="26"/>
        <v>65.089833977712075</v>
      </c>
    </row>
    <row r="778" spans="1:9" s="4" customFormat="1" x14ac:dyDescent="0.25">
      <c r="A778" s="5"/>
      <c r="B778" s="22" t="s">
        <v>142</v>
      </c>
      <c r="C778" s="28" t="s">
        <v>677</v>
      </c>
      <c r="D778" s="27">
        <v>800</v>
      </c>
      <c r="E778" s="24">
        <v>4397000</v>
      </c>
      <c r="F778" s="24">
        <v>4397000</v>
      </c>
      <c r="G778" s="24">
        <v>2862000</v>
      </c>
      <c r="H778" s="23">
        <f t="shared" si="25"/>
        <v>65.089833977712075</v>
      </c>
      <c r="I778" s="23">
        <f t="shared" si="26"/>
        <v>65.089833977712075</v>
      </c>
    </row>
    <row r="779" spans="1:9" s="4" customFormat="1" ht="31.5" x14ac:dyDescent="0.25">
      <c r="A779" s="5"/>
      <c r="B779" s="22" t="s">
        <v>210</v>
      </c>
      <c r="C779" s="28" t="s">
        <v>677</v>
      </c>
      <c r="D779" s="27">
        <v>810</v>
      </c>
      <c r="E779" s="24">
        <v>4397000</v>
      </c>
      <c r="F779" s="24">
        <v>4397000</v>
      </c>
      <c r="G779" s="24">
        <v>2862000</v>
      </c>
      <c r="H779" s="23">
        <f t="shared" si="25"/>
        <v>65.089833977712075</v>
      </c>
      <c r="I779" s="23">
        <f t="shared" si="26"/>
        <v>65.089833977712075</v>
      </c>
    </row>
    <row r="780" spans="1:9" s="4" customFormat="1" x14ac:dyDescent="0.25">
      <c r="A780" s="5"/>
      <c r="B780" s="26" t="s">
        <v>166</v>
      </c>
      <c r="C780" s="28" t="s">
        <v>678</v>
      </c>
      <c r="D780" s="21"/>
      <c r="E780" s="24">
        <v>13086900</v>
      </c>
      <c r="F780" s="24">
        <v>13086900</v>
      </c>
      <c r="G780" s="24">
        <v>4087487.53</v>
      </c>
      <c r="H780" s="23">
        <f t="shared" si="25"/>
        <v>31.233428313809991</v>
      </c>
      <c r="I780" s="23">
        <f t="shared" si="26"/>
        <v>31.233428313809991</v>
      </c>
    </row>
    <row r="781" spans="1:9" s="4" customFormat="1" x14ac:dyDescent="0.25">
      <c r="A781" s="5"/>
      <c r="B781" s="22" t="s">
        <v>192</v>
      </c>
      <c r="C781" s="28" t="s">
        <v>678</v>
      </c>
      <c r="D781" s="27">
        <v>200</v>
      </c>
      <c r="E781" s="24">
        <v>13086900</v>
      </c>
      <c r="F781" s="24">
        <v>13086900</v>
      </c>
      <c r="G781" s="24">
        <v>4087487.53</v>
      </c>
      <c r="H781" s="23">
        <f t="shared" si="25"/>
        <v>31.233428313809991</v>
      </c>
      <c r="I781" s="23">
        <f t="shared" si="26"/>
        <v>31.233428313809991</v>
      </c>
    </row>
    <row r="782" spans="1:9" s="4" customFormat="1" x14ac:dyDescent="0.25">
      <c r="A782" s="5"/>
      <c r="B782" s="22" t="s">
        <v>147</v>
      </c>
      <c r="C782" s="28" t="s">
        <v>678</v>
      </c>
      <c r="D782" s="27">
        <v>240</v>
      </c>
      <c r="E782" s="24">
        <v>13086900</v>
      </c>
      <c r="F782" s="24">
        <v>13086900</v>
      </c>
      <c r="G782" s="24">
        <v>4087487.53</v>
      </c>
      <c r="H782" s="23">
        <f t="shared" si="25"/>
        <v>31.233428313809991</v>
      </c>
      <c r="I782" s="23">
        <f t="shared" si="26"/>
        <v>31.233428313809991</v>
      </c>
    </row>
    <row r="783" spans="1:9" s="4" customFormat="1" ht="31.5" x14ac:dyDescent="0.25">
      <c r="A783" s="5"/>
      <c r="B783" s="26" t="s">
        <v>131</v>
      </c>
      <c r="C783" s="28" t="s">
        <v>679</v>
      </c>
      <c r="D783" s="21"/>
      <c r="E783" s="24">
        <v>40000000</v>
      </c>
      <c r="F783" s="24">
        <v>54464700</v>
      </c>
      <c r="G783" s="24">
        <v>2855691.61</v>
      </c>
      <c r="H783" s="23">
        <f t="shared" si="25"/>
        <v>7.1392290249999988</v>
      </c>
      <c r="I783" s="23">
        <f t="shared" si="26"/>
        <v>5.243197171746103</v>
      </c>
    </row>
    <row r="784" spans="1:9" s="4" customFormat="1" x14ac:dyDescent="0.25">
      <c r="A784" s="5"/>
      <c r="B784" s="26" t="s">
        <v>680</v>
      </c>
      <c r="C784" s="28" t="s">
        <v>681</v>
      </c>
      <c r="D784" s="21"/>
      <c r="E784" s="24"/>
      <c r="F784" s="24">
        <v>14464700</v>
      </c>
      <c r="G784" s="24">
        <v>0</v>
      </c>
      <c r="H784" s="23" t="e">
        <f t="shared" si="25"/>
        <v>#DIV/0!</v>
      </c>
      <c r="I784" s="23">
        <f t="shared" si="26"/>
        <v>0</v>
      </c>
    </row>
    <row r="785" spans="1:9" s="4" customFormat="1" x14ac:dyDescent="0.25">
      <c r="A785" s="5"/>
      <c r="B785" s="22" t="s">
        <v>192</v>
      </c>
      <c r="C785" s="28" t="s">
        <v>681</v>
      </c>
      <c r="D785" s="27">
        <v>200</v>
      </c>
      <c r="E785" s="24"/>
      <c r="F785" s="24">
        <v>14464700</v>
      </c>
      <c r="G785" s="24">
        <v>0</v>
      </c>
      <c r="H785" s="23" t="e">
        <f t="shared" si="25"/>
        <v>#DIV/0!</v>
      </c>
      <c r="I785" s="23">
        <f t="shared" si="26"/>
        <v>0</v>
      </c>
    </row>
    <row r="786" spans="1:9" s="4" customFormat="1" x14ac:dyDescent="0.25">
      <c r="A786" s="5"/>
      <c r="B786" s="22" t="s">
        <v>147</v>
      </c>
      <c r="C786" s="28" t="s">
        <v>681</v>
      </c>
      <c r="D786" s="27">
        <v>240</v>
      </c>
      <c r="E786" s="24"/>
      <c r="F786" s="24">
        <v>14464700</v>
      </c>
      <c r="G786" s="24">
        <v>0</v>
      </c>
      <c r="H786" s="23" t="e">
        <f t="shared" si="25"/>
        <v>#DIV/0!</v>
      </c>
      <c r="I786" s="23">
        <f t="shared" si="26"/>
        <v>0</v>
      </c>
    </row>
    <row r="787" spans="1:9" s="4" customFormat="1" x14ac:dyDescent="0.25">
      <c r="A787" s="5"/>
      <c r="B787" s="26" t="s">
        <v>166</v>
      </c>
      <c r="C787" s="28" t="s">
        <v>682</v>
      </c>
      <c r="D787" s="21"/>
      <c r="E787" s="24">
        <v>40000000</v>
      </c>
      <c r="F787" s="24">
        <v>40000000</v>
      </c>
      <c r="G787" s="24">
        <v>2855691.61</v>
      </c>
      <c r="H787" s="23">
        <f t="shared" si="25"/>
        <v>7.1392290249999988</v>
      </c>
      <c r="I787" s="23">
        <f t="shared" si="26"/>
        <v>7.1392290249999988</v>
      </c>
    </row>
    <row r="788" spans="1:9" s="4" customFormat="1" x14ac:dyDescent="0.25">
      <c r="A788" s="5"/>
      <c r="B788" s="22" t="s">
        <v>192</v>
      </c>
      <c r="C788" s="28" t="s">
        <v>682</v>
      </c>
      <c r="D788" s="27">
        <v>200</v>
      </c>
      <c r="E788" s="24">
        <v>40000000</v>
      </c>
      <c r="F788" s="24">
        <v>40000000</v>
      </c>
      <c r="G788" s="24">
        <v>2855691.61</v>
      </c>
      <c r="H788" s="23">
        <f t="shared" si="25"/>
        <v>7.1392290249999988</v>
      </c>
      <c r="I788" s="23">
        <f t="shared" si="26"/>
        <v>7.1392290249999988</v>
      </c>
    </row>
    <row r="789" spans="1:9" s="4" customFormat="1" x14ac:dyDescent="0.25">
      <c r="A789" s="5"/>
      <c r="B789" s="22" t="s">
        <v>147</v>
      </c>
      <c r="C789" s="28" t="s">
        <v>682</v>
      </c>
      <c r="D789" s="27">
        <v>240</v>
      </c>
      <c r="E789" s="24">
        <v>40000000</v>
      </c>
      <c r="F789" s="24">
        <v>40000000</v>
      </c>
      <c r="G789" s="24">
        <v>2855691.61</v>
      </c>
      <c r="H789" s="23">
        <f t="shared" si="25"/>
        <v>7.1392290249999988</v>
      </c>
      <c r="I789" s="23">
        <f t="shared" si="26"/>
        <v>7.1392290249999988</v>
      </c>
    </row>
    <row r="790" spans="1:9" s="4" customFormat="1" x14ac:dyDescent="0.25">
      <c r="A790" s="5"/>
      <c r="B790" s="26" t="s">
        <v>132</v>
      </c>
      <c r="C790" s="28" t="s">
        <v>683</v>
      </c>
      <c r="D790" s="21"/>
      <c r="E790" s="24">
        <v>100000</v>
      </c>
      <c r="F790" s="24">
        <v>100000</v>
      </c>
      <c r="G790" s="24">
        <v>0</v>
      </c>
      <c r="H790" s="23">
        <f t="shared" si="25"/>
        <v>0</v>
      </c>
      <c r="I790" s="23">
        <f t="shared" si="26"/>
        <v>0</v>
      </c>
    </row>
    <row r="791" spans="1:9" s="4" customFormat="1" x14ac:dyDescent="0.25">
      <c r="A791" s="5"/>
      <c r="B791" s="26" t="s">
        <v>166</v>
      </c>
      <c r="C791" s="28" t="s">
        <v>684</v>
      </c>
      <c r="D791" s="21"/>
      <c r="E791" s="24">
        <v>100000</v>
      </c>
      <c r="F791" s="24">
        <v>100000</v>
      </c>
      <c r="G791" s="24">
        <v>0</v>
      </c>
      <c r="H791" s="23">
        <f t="shared" si="25"/>
        <v>0</v>
      </c>
      <c r="I791" s="23">
        <f t="shared" si="26"/>
        <v>0</v>
      </c>
    </row>
    <row r="792" spans="1:9" s="4" customFormat="1" x14ac:dyDescent="0.25">
      <c r="A792" s="5"/>
      <c r="B792" s="22" t="s">
        <v>192</v>
      </c>
      <c r="C792" s="28" t="s">
        <v>684</v>
      </c>
      <c r="D792" s="27">
        <v>200</v>
      </c>
      <c r="E792" s="24">
        <v>100000</v>
      </c>
      <c r="F792" s="24">
        <v>100000</v>
      </c>
      <c r="G792" s="24">
        <v>0</v>
      </c>
      <c r="H792" s="23">
        <f t="shared" si="25"/>
        <v>0</v>
      </c>
      <c r="I792" s="23">
        <f t="shared" si="26"/>
        <v>0</v>
      </c>
    </row>
    <row r="793" spans="1:9" s="4" customFormat="1" x14ac:dyDescent="0.25">
      <c r="A793" s="5"/>
      <c r="B793" s="22" t="s">
        <v>147</v>
      </c>
      <c r="C793" s="28" t="s">
        <v>684</v>
      </c>
      <c r="D793" s="27">
        <v>240</v>
      </c>
      <c r="E793" s="24">
        <v>100000</v>
      </c>
      <c r="F793" s="24">
        <v>100000</v>
      </c>
      <c r="G793" s="24">
        <v>0</v>
      </c>
      <c r="H793" s="23">
        <f t="shared" si="25"/>
        <v>0</v>
      </c>
      <c r="I793" s="23">
        <f t="shared" si="26"/>
        <v>0</v>
      </c>
    </row>
    <row r="794" spans="1:9" s="4" customFormat="1" x14ac:dyDescent="0.25">
      <c r="A794" s="5"/>
      <c r="B794" s="26" t="s">
        <v>161</v>
      </c>
      <c r="C794" s="28" t="s">
        <v>685</v>
      </c>
      <c r="D794" s="21"/>
      <c r="E794" s="24">
        <v>54089600</v>
      </c>
      <c r="F794" s="24">
        <v>54089600</v>
      </c>
      <c r="G794" s="24">
        <v>38601119.950000003</v>
      </c>
      <c r="H794" s="23">
        <f t="shared" si="25"/>
        <v>71.365142189995865</v>
      </c>
      <c r="I794" s="23">
        <f t="shared" si="26"/>
        <v>71.365142189995865</v>
      </c>
    </row>
    <row r="795" spans="1:9" s="4" customFormat="1" ht="31.5" x14ac:dyDescent="0.25">
      <c r="A795" s="5"/>
      <c r="B795" s="26" t="s">
        <v>162</v>
      </c>
      <c r="C795" s="28" t="s">
        <v>686</v>
      </c>
      <c r="D795" s="21"/>
      <c r="E795" s="24">
        <v>40961600</v>
      </c>
      <c r="F795" s="24">
        <v>40961600</v>
      </c>
      <c r="G795" s="24">
        <v>26524879.669999998</v>
      </c>
      <c r="H795" s="23">
        <f t="shared" si="25"/>
        <v>64.755477495996246</v>
      </c>
      <c r="I795" s="23">
        <f t="shared" si="26"/>
        <v>64.755477495996246</v>
      </c>
    </row>
    <row r="796" spans="1:9" s="4" customFormat="1" x14ac:dyDescent="0.25">
      <c r="A796" s="5"/>
      <c r="B796" s="26" t="s">
        <v>133</v>
      </c>
      <c r="C796" s="28" t="s">
        <v>687</v>
      </c>
      <c r="D796" s="21"/>
      <c r="E796" s="24">
        <v>5853110</v>
      </c>
      <c r="F796" s="24">
        <v>5853110</v>
      </c>
      <c r="G796" s="24">
        <v>4556954.82</v>
      </c>
      <c r="H796" s="23">
        <f t="shared" si="25"/>
        <v>77.855273862954917</v>
      </c>
      <c r="I796" s="23">
        <f t="shared" si="26"/>
        <v>77.855273862954917</v>
      </c>
    </row>
    <row r="797" spans="1:9" s="4" customFormat="1" ht="47.25" x14ac:dyDescent="0.25">
      <c r="A797" s="5"/>
      <c r="B797" s="22" t="s">
        <v>145</v>
      </c>
      <c r="C797" s="28" t="s">
        <v>687</v>
      </c>
      <c r="D797" s="27">
        <v>100</v>
      </c>
      <c r="E797" s="24">
        <v>5853110</v>
      </c>
      <c r="F797" s="24">
        <v>5853110</v>
      </c>
      <c r="G797" s="24">
        <v>4556954.82</v>
      </c>
      <c r="H797" s="23">
        <f t="shared" si="25"/>
        <v>77.855273862954917</v>
      </c>
      <c r="I797" s="23">
        <f t="shared" si="26"/>
        <v>77.855273862954917</v>
      </c>
    </row>
    <row r="798" spans="1:9" s="4" customFormat="1" x14ac:dyDescent="0.25">
      <c r="A798" s="5"/>
      <c r="B798" s="22" t="s">
        <v>146</v>
      </c>
      <c r="C798" s="28" t="s">
        <v>687</v>
      </c>
      <c r="D798" s="27">
        <v>120</v>
      </c>
      <c r="E798" s="24">
        <v>5853110</v>
      </c>
      <c r="F798" s="24">
        <v>5853110</v>
      </c>
      <c r="G798" s="24">
        <v>4556954.82</v>
      </c>
      <c r="H798" s="23">
        <f t="shared" si="25"/>
        <v>77.855273862954917</v>
      </c>
      <c r="I798" s="23">
        <f t="shared" si="26"/>
        <v>77.855273862954917</v>
      </c>
    </row>
    <row r="799" spans="1:9" s="4" customFormat="1" x14ac:dyDescent="0.25">
      <c r="A799" s="5"/>
      <c r="B799" s="26" t="s">
        <v>315</v>
      </c>
      <c r="C799" s="28" t="s">
        <v>688</v>
      </c>
      <c r="D799" s="21"/>
      <c r="E799" s="24">
        <v>26074330</v>
      </c>
      <c r="F799" s="24">
        <v>25613730</v>
      </c>
      <c r="G799" s="24">
        <v>14821748.100000001</v>
      </c>
      <c r="H799" s="23">
        <f t="shared" si="25"/>
        <v>56.84421459726866</v>
      </c>
      <c r="I799" s="23">
        <f t="shared" si="26"/>
        <v>57.866418128089904</v>
      </c>
    </row>
    <row r="800" spans="1:9" s="4" customFormat="1" ht="47.25" x14ac:dyDescent="0.25">
      <c r="A800" s="5"/>
      <c r="B800" s="22" t="s">
        <v>145</v>
      </c>
      <c r="C800" s="28" t="s">
        <v>688</v>
      </c>
      <c r="D800" s="27">
        <v>100</v>
      </c>
      <c r="E800" s="24">
        <v>25263890</v>
      </c>
      <c r="F800" s="24">
        <v>24838890</v>
      </c>
      <c r="G800" s="24">
        <v>14553520.800000001</v>
      </c>
      <c r="H800" s="23">
        <f t="shared" si="25"/>
        <v>57.606017125628718</v>
      </c>
      <c r="I800" s="23">
        <f t="shared" si="26"/>
        <v>58.591671366957222</v>
      </c>
    </row>
    <row r="801" spans="1:9" s="4" customFormat="1" x14ac:dyDescent="0.25">
      <c r="A801" s="5"/>
      <c r="B801" s="22" t="s">
        <v>146</v>
      </c>
      <c r="C801" s="28" t="s">
        <v>688</v>
      </c>
      <c r="D801" s="27">
        <v>120</v>
      </c>
      <c r="E801" s="24">
        <v>25263890</v>
      </c>
      <c r="F801" s="24">
        <v>24838890</v>
      </c>
      <c r="G801" s="24">
        <v>14553520.800000001</v>
      </c>
      <c r="H801" s="23">
        <f t="shared" si="25"/>
        <v>57.606017125628718</v>
      </c>
      <c r="I801" s="23">
        <f t="shared" si="26"/>
        <v>58.591671366957222</v>
      </c>
    </row>
    <row r="802" spans="1:9" s="4" customFormat="1" x14ac:dyDescent="0.25">
      <c r="A802" s="5"/>
      <c r="B802" s="22" t="s">
        <v>192</v>
      </c>
      <c r="C802" s="28" t="s">
        <v>688</v>
      </c>
      <c r="D802" s="27">
        <v>200</v>
      </c>
      <c r="E802" s="24">
        <v>804040</v>
      </c>
      <c r="F802" s="24">
        <v>768440</v>
      </c>
      <c r="G802" s="24">
        <v>264707.3</v>
      </c>
      <c r="H802" s="23">
        <f t="shared" si="25"/>
        <v>32.922155614148544</v>
      </c>
      <c r="I802" s="23">
        <f t="shared" si="26"/>
        <v>34.447360886991824</v>
      </c>
    </row>
    <row r="803" spans="1:9" s="4" customFormat="1" x14ac:dyDescent="0.25">
      <c r="A803" s="5"/>
      <c r="B803" s="22" t="s">
        <v>147</v>
      </c>
      <c r="C803" s="28" t="s">
        <v>688</v>
      </c>
      <c r="D803" s="27">
        <v>240</v>
      </c>
      <c r="E803" s="24">
        <v>804040</v>
      </c>
      <c r="F803" s="24">
        <v>768440</v>
      </c>
      <c r="G803" s="24">
        <v>264707.3</v>
      </c>
      <c r="H803" s="23">
        <f t="shared" si="25"/>
        <v>32.922155614148544</v>
      </c>
      <c r="I803" s="23">
        <f t="shared" si="26"/>
        <v>34.447360886991824</v>
      </c>
    </row>
    <row r="804" spans="1:9" s="4" customFormat="1" x14ac:dyDescent="0.25">
      <c r="A804" s="5"/>
      <c r="B804" s="22" t="s">
        <v>142</v>
      </c>
      <c r="C804" s="28" t="s">
        <v>688</v>
      </c>
      <c r="D804" s="27">
        <v>800</v>
      </c>
      <c r="E804" s="24">
        <v>6400</v>
      </c>
      <c r="F804" s="24">
        <v>6400</v>
      </c>
      <c r="G804" s="24">
        <v>3520</v>
      </c>
      <c r="H804" s="23">
        <f t="shared" ref="H804:H830" si="27">G804/E804*100</f>
        <v>55.000000000000007</v>
      </c>
      <c r="I804" s="23">
        <f t="shared" ref="I804:I830" si="28">G804/F804*100</f>
        <v>55.000000000000007</v>
      </c>
    </row>
    <row r="805" spans="1:9" s="4" customFormat="1" x14ac:dyDescent="0.25">
      <c r="A805" s="5"/>
      <c r="B805" s="22" t="s">
        <v>143</v>
      </c>
      <c r="C805" s="28" t="s">
        <v>688</v>
      </c>
      <c r="D805" s="27">
        <v>850</v>
      </c>
      <c r="E805" s="24">
        <v>6400</v>
      </c>
      <c r="F805" s="24">
        <v>6400</v>
      </c>
      <c r="G805" s="24">
        <v>3520</v>
      </c>
      <c r="H805" s="23">
        <f t="shared" si="27"/>
        <v>55.000000000000007</v>
      </c>
      <c r="I805" s="23">
        <f t="shared" si="28"/>
        <v>55.000000000000007</v>
      </c>
    </row>
    <row r="806" spans="1:9" s="4" customFormat="1" x14ac:dyDescent="0.25">
      <c r="A806" s="5"/>
      <c r="B806" s="26" t="s">
        <v>134</v>
      </c>
      <c r="C806" s="28" t="s">
        <v>689</v>
      </c>
      <c r="D806" s="21"/>
      <c r="E806" s="24">
        <v>3959000</v>
      </c>
      <c r="F806" s="24">
        <v>4159000</v>
      </c>
      <c r="G806" s="24">
        <v>3681985.66</v>
      </c>
      <c r="H806" s="23">
        <f t="shared" si="27"/>
        <v>93.002921444809289</v>
      </c>
      <c r="I806" s="23">
        <f t="shared" si="28"/>
        <v>88.530552055782636</v>
      </c>
    </row>
    <row r="807" spans="1:9" s="4" customFormat="1" ht="47.25" x14ac:dyDescent="0.25">
      <c r="A807" s="5"/>
      <c r="B807" s="22" t="s">
        <v>145</v>
      </c>
      <c r="C807" s="28" t="s">
        <v>689</v>
      </c>
      <c r="D807" s="27">
        <v>100</v>
      </c>
      <c r="E807" s="24">
        <v>3959000</v>
      </c>
      <c r="F807" s="24">
        <v>4159000</v>
      </c>
      <c r="G807" s="24">
        <v>3681985.66</v>
      </c>
      <c r="H807" s="23">
        <f t="shared" si="27"/>
        <v>93.002921444809289</v>
      </c>
      <c r="I807" s="23">
        <f t="shared" si="28"/>
        <v>88.530552055782636</v>
      </c>
    </row>
    <row r="808" spans="1:9" s="4" customFormat="1" x14ac:dyDescent="0.25">
      <c r="A808" s="5"/>
      <c r="B808" s="22" t="s">
        <v>146</v>
      </c>
      <c r="C808" s="28" t="s">
        <v>689</v>
      </c>
      <c r="D808" s="27">
        <v>120</v>
      </c>
      <c r="E808" s="24">
        <v>3959000</v>
      </c>
      <c r="F808" s="24">
        <v>4159000</v>
      </c>
      <c r="G808" s="24">
        <v>3681985.66</v>
      </c>
      <c r="H808" s="23">
        <f t="shared" si="27"/>
        <v>93.002921444809289</v>
      </c>
      <c r="I808" s="23">
        <f t="shared" si="28"/>
        <v>88.530552055782636</v>
      </c>
    </row>
    <row r="809" spans="1:9" s="4" customFormat="1" ht="31.5" x14ac:dyDescent="0.25">
      <c r="A809" s="5"/>
      <c r="B809" s="26" t="s">
        <v>311</v>
      </c>
      <c r="C809" s="28" t="s">
        <v>690</v>
      </c>
      <c r="D809" s="21"/>
      <c r="E809" s="24">
        <v>4134000</v>
      </c>
      <c r="F809" s="24">
        <v>4134000</v>
      </c>
      <c r="G809" s="24">
        <v>2650185.17</v>
      </c>
      <c r="H809" s="23">
        <f t="shared" si="27"/>
        <v>64.107043299467819</v>
      </c>
      <c r="I809" s="23">
        <f t="shared" si="28"/>
        <v>64.107043299467819</v>
      </c>
    </row>
    <row r="810" spans="1:9" s="4" customFormat="1" ht="47.25" x14ac:dyDescent="0.25">
      <c r="A810" s="5"/>
      <c r="B810" s="22" t="s">
        <v>145</v>
      </c>
      <c r="C810" s="28" t="s">
        <v>690</v>
      </c>
      <c r="D810" s="27">
        <v>100</v>
      </c>
      <c r="E810" s="24">
        <v>4134000</v>
      </c>
      <c r="F810" s="24">
        <v>4134000</v>
      </c>
      <c r="G810" s="24">
        <v>2650185.17</v>
      </c>
      <c r="H810" s="23">
        <f t="shared" si="27"/>
        <v>64.107043299467819</v>
      </c>
      <c r="I810" s="23">
        <f t="shared" si="28"/>
        <v>64.107043299467819</v>
      </c>
    </row>
    <row r="811" spans="1:9" s="4" customFormat="1" x14ac:dyDescent="0.25">
      <c r="A811" s="5"/>
      <c r="B811" s="22" t="s">
        <v>146</v>
      </c>
      <c r="C811" s="28" t="s">
        <v>690</v>
      </c>
      <c r="D811" s="27">
        <v>120</v>
      </c>
      <c r="E811" s="24">
        <v>4134000</v>
      </c>
      <c r="F811" s="24">
        <v>4134000</v>
      </c>
      <c r="G811" s="24">
        <v>2650185.17</v>
      </c>
      <c r="H811" s="23">
        <f t="shared" si="27"/>
        <v>64.107043299467819</v>
      </c>
      <c r="I811" s="23">
        <f t="shared" si="28"/>
        <v>64.107043299467819</v>
      </c>
    </row>
    <row r="812" spans="1:9" s="4" customFormat="1" x14ac:dyDescent="0.25">
      <c r="A812" s="5"/>
      <c r="B812" s="26" t="s">
        <v>124</v>
      </c>
      <c r="C812" s="28" t="s">
        <v>691</v>
      </c>
      <c r="D812" s="21"/>
      <c r="E812" s="24">
        <v>941160</v>
      </c>
      <c r="F812" s="24">
        <v>1201760</v>
      </c>
      <c r="G812" s="24">
        <v>814005.92</v>
      </c>
      <c r="H812" s="23">
        <f t="shared" si="27"/>
        <v>86.489642568744955</v>
      </c>
      <c r="I812" s="23">
        <f t="shared" si="28"/>
        <v>67.7344827586207</v>
      </c>
    </row>
    <row r="813" spans="1:9" s="4" customFormat="1" ht="47.25" x14ac:dyDescent="0.25">
      <c r="A813" s="5"/>
      <c r="B813" s="22" t="s">
        <v>145</v>
      </c>
      <c r="C813" s="28" t="s">
        <v>691</v>
      </c>
      <c r="D813" s="27">
        <v>100</v>
      </c>
      <c r="E813" s="24">
        <v>265000</v>
      </c>
      <c r="F813" s="24">
        <v>525600</v>
      </c>
      <c r="G813" s="24">
        <v>426908.2</v>
      </c>
      <c r="H813" s="23">
        <f t="shared" si="27"/>
        <v>161.09743396226415</v>
      </c>
      <c r="I813" s="23">
        <f t="shared" si="28"/>
        <v>81.223021308980208</v>
      </c>
    </row>
    <row r="814" spans="1:9" s="4" customFormat="1" x14ac:dyDescent="0.25">
      <c r="A814" s="5"/>
      <c r="B814" s="22" t="s">
        <v>146</v>
      </c>
      <c r="C814" s="28" t="s">
        <v>691</v>
      </c>
      <c r="D814" s="27">
        <v>120</v>
      </c>
      <c r="E814" s="24">
        <v>265000</v>
      </c>
      <c r="F814" s="24">
        <v>525600</v>
      </c>
      <c r="G814" s="24">
        <v>426908.2</v>
      </c>
      <c r="H814" s="23">
        <f t="shared" si="27"/>
        <v>161.09743396226415</v>
      </c>
      <c r="I814" s="23">
        <f t="shared" si="28"/>
        <v>81.223021308980208</v>
      </c>
    </row>
    <row r="815" spans="1:9" s="4" customFormat="1" x14ac:dyDescent="0.25">
      <c r="A815" s="5"/>
      <c r="B815" s="22" t="s">
        <v>192</v>
      </c>
      <c r="C815" s="28" t="s">
        <v>691</v>
      </c>
      <c r="D815" s="27">
        <v>200</v>
      </c>
      <c r="E815" s="24">
        <v>441160</v>
      </c>
      <c r="F815" s="24">
        <v>441160</v>
      </c>
      <c r="G815" s="24">
        <v>152097.72</v>
      </c>
      <c r="H815" s="23">
        <f t="shared" si="27"/>
        <v>34.476770332759088</v>
      </c>
      <c r="I815" s="23">
        <f t="shared" si="28"/>
        <v>34.476770332759088</v>
      </c>
    </row>
    <row r="816" spans="1:9" s="4" customFormat="1" x14ac:dyDescent="0.25">
      <c r="A816" s="5"/>
      <c r="B816" s="22" t="s">
        <v>147</v>
      </c>
      <c r="C816" s="28" t="s">
        <v>691</v>
      </c>
      <c r="D816" s="27">
        <v>240</v>
      </c>
      <c r="E816" s="24">
        <v>441160</v>
      </c>
      <c r="F816" s="24">
        <v>441160</v>
      </c>
      <c r="G816" s="24">
        <v>152097.72</v>
      </c>
      <c r="H816" s="23">
        <f t="shared" si="27"/>
        <v>34.476770332759088</v>
      </c>
      <c r="I816" s="23">
        <f t="shared" si="28"/>
        <v>34.476770332759088</v>
      </c>
    </row>
    <row r="817" spans="1:9" s="4" customFormat="1" x14ac:dyDescent="0.25">
      <c r="A817" s="5"/>
      <c r="B817" s="22" t="s">
        <v>142</v>
      </c>
      <c r="C817" s="28" t="s">
        <v>691</v>
      </c>
      <c r="D817" s="27">
        <v>800</v>
      </c>
      <c r="E817" s="24">
        <v>235000</v>
      </c>
      <c r="F817" s="24">
        <v>235000</v>
      </c>
      <c r="G817" s="24">
        <v>235000</v>
      </c>
      <c r="H817" s="23">
        <f t="shared" si="27"/>
        <v>100</v>
      </c>
      <c r="I817" s="23">
        <f t="shared" si="28"/>
        <v>100</v>
      </c>
    </row>
    <row r="818" spans="1:9" s="4" customFormat="1" x14ac:dyDescent="0.25">
      <c r="A818" s="5"/>
      <c r="B818" s="22" t="s">
        <v>143</v>
      </c>
      <c r="C818" s="28" t="s">
        <v>691</v>
      </c>
      <c r="D818" s="27">
        <v>850</v>
      </c>
      <c r="E818" s="24">
        <v>235000</v>
      </c>
      <c r="F818" s="24">
        <v>235000</v>
      </c>
      <c r="G818" s="24">
        <v>235000</v>
      </c>
      <c r="H818" s="23">
        <f t="shared" si="27"/>
        <v>100</v>
      </c>
      <c r="I818" s="23">
        <f t="shared" si="28"/>
        <v>100</v>
      </c>
    </row>
    <row r="819" spans="1:9" s="4" customFormat="1" ht="31.5" x14ac:dyDescent="0.25">
      <c r="A819" s="5"/>
      <c r="B819" s="26" t="s">
        <v>135</v>
      </c>
      <c r="C819" s="28" t="s">
        <v>692</v>
      </c>
      <c r="D819" s="21"/>
      <c r="E819" s="24">
        <v>3600000</v>
      </c>
      <c r="F819" s="24">
        <v>3600000</v>
      </c>
      <c r="G819" s="24">
        <v>3456335.28</v>
      </c>
      <c r="H819" s="23">
        <f t="shared" si="27"/>
        <v>96.009313333333324</v>
      </c>
      <c r="I819" s="23">
        <f t="shared" si="28"/>
        <v>96.009313333333324</v>
      </c>
    </row>
    <row r="820" spans="1:9" s="4" customFormat="1" ht="31.5" x14ac:dyDescent="0.25">
      <c r="A820" s="5"/>
      <c r="B820" s="26" t="s">
        <v>136</v>
      </c>
      <c r="C820" s="28" t="s">
        <v>693</v>
      </c>
      <c r="D820" s="21"/>
      <c r="E820" s="24">
        <v>3600000</v>
      </c>
      <c r="F820" s="24">
        <v>3600000</v>
      </c>
      <c r="G820" s="24">
        <v>3456335.28</v>
      </c>
      <c r="H820" s="23">
        <f t="shared" si="27"/>
        <v>96.009313333333324</v>
      </c>
      <c r="I820" s="23">
        <f t="shared" si="28"/>
        <v>96.009313333333324</v>
      </c>
    </row>
    <row r="821" spans="1:9" s="4" customFormat="1" ht="47.25" x14ac:dyDescent="0.25">
      <c r="A821" s="5"/>
      <c r="B821" s="22" t="s">
        <v>145</v>
      </c>
      <c r="C821" s="28" t="s">
        <v>693</v>
      </c>
      <c r="D821" s="27">
        <v>100</v>
      </c>
      <c r="E821" s="24">
        <v>3600000</v>
      </c>
      <c r="F821" s="24">
        <v>3600000</v>
      </c>
      <c r="G821" s="24">
        <v>3456335.28</v>
      </c>
      <c r="H821" s="23">
        <f t="shared" si="27"/>
        <v>96.009313333333324</v>
      </c>
      <c r="I821" s="23">
        <f t="shared" si="28"/>
        <v>96.009313333333324</v>
      </c>
    </row>
    <row r="822" spans="1:9" s="4" customFormat="1" x14ac:dyDescent="0.25">
      <c r="A822" s="5"/>
      <c r="B822" s="22" t="s">
        <v>146</v>
      </c>
      <c r="C822" s="28" t="s">
        <v>693</v>
      </c>
      <c r="D822" s="27">
        <v>120</v>
      </c>
      <c r="E822" s="24">
        <v>3600000</v>
      </c>
      <c r="F822" s="24">
        <v>3600000</v>
      </c>
      <c r="G822" s="24">
        <v>3456335.28</v>
      </c>
      <c r="H822" s="23">
        <f t="shared" si="27"/>
        <v>96.009313333333324</v>
      </c>
      <c r="I822" s="23">
        <f t="shared" si="28"/>
        <v>96.009313333333324</v>
      </c>
    </row>
    <row r="823" spans="1:9" s="4" customFormat="1" ht="31.5" x14ac:dyDescent="0.25">
      <c r="A823" s="5"/>
      <c r="B823" s="26" t="s">
        <v>159</v>
      </c>
      <c r="C823" s="28" t="s">
        <v>694</v>
      </c>
      <c r="D823" s="21"/>
      <c r="E823" s="24">
        <v>9528000</v>
      </c>
      <c r="F823" s="24">
        <v>9528000</v>
      </c>
      <c r="G823" s="24">
        <v>8619905</v>
      </c>
      <c r="H823" s="23">
        <f t="shared" si="27"/>
        <v>90.469196053736354</v>
      </c>
      <c r="I823" s="23">
        <f t="shared" si="28"/>
        <v>90.469196053736354</v>
      </c>
    </row>
    <row r="824" spans="1:9" s="4" customFormat="1" ht="31.5" x14ac:dyDescent="0.25">
      <c r="A824" s="5"/>
      <c r="B824" s="26" t="s">
        <v>137</v>
      </c>
      <c r="C824" s="28" t="s">
        <v>695</v>
      </c>
      <c r="D824" s="21"/>
      <c r="E824" s="24">
        <v>8000000</v>
      </c>
      <c r="F824" s="24">
        <v>8000000</v>
      </c>
      <c r="G824" s="24">
        <v>8000000</v>
      </c>
      <c r="H824" s="23">
        <f t="shared" si="27"/>
        <v>100</v>
      </c>
      <c r="I824" s="23">
        <f t="shared" si="28"/>
        <v>100</v>
      </c>
    </row>
    <row r="825" spans="1:9" s="4" customFormat="1" x14ac:dyDescent="0.25">
      <c r="A825" s="5"/>
      <c r="B825" s="22" t="s">
        <v>192</v>
      </c>
      <c r="C825" s="28" t="s">
        <v>695</v>
      </c>
      <c r="D825" s="27">
        <v>200</v>
      </c>
      <c r="E825" s="24">
        <v>8000000</v>
      </c>
      <c r="F825" s="24">
        <v>8000000</v>
      </c>
      <c r="G825" s="24">
        <v>8000000</v>
      </c>
      <c r="H825" s="23">
        <f t="shared" si="27"/>
        <v>100</v>
      </c>
      <c r="I825" s="23">
        <f t="shared" si="28"/>
        <v>100</v>
      </c>
    </row>
    <row r="826" spans="1:9" s="4" customFormat="1" x14ac:dyDescent="0.25">
      <c r="A826" s="5"/>
      <c r="B826" s="22" t="s">
        <v>147</v>
      </c>
      <c r="C826" s="28" t="s">
        <v>695</v>
      </c>
      <c r="D826" s="27">
        <v>240</v>
      </c>
      <c r="E826" s="24">
        <v>8000000</v>
      </c>
      <c r="F826" s="24">
        <v>8000000</v>
      </c>
      <c r="G826" s="24">
        <v>8000000</v>
      </c>
      <c r="H826" s="23">
        <f t="shared" si="27"/>
        <v>100</v>
      </c>
      <c r="I826" s="23">
        <f t="shared" si="28"/>
        <v>100</v>
      </c>
    </row>
    <row r="827" spans="1:9" s="4" customFormat="1" x14ac:dyDescent="0.25">
      <c r="A827" s="5"/>
      <c r="B827" s="26" t="s">
        <v>138</v>
      </c>
      <c r="C827" s="28" t="s">
        <v>696</v>
      </c>
      <c r="D827" s="21"/>
      <c r="E827" s="24">
        <v>1528000</v>
      </c>
      <c r="F827" s="24">
        <v>1528000</v>
      </c>
      <c r="G827" s="24">
        <v>619905</v>
      </c>
      <c r="H827" s="23">
        <f t="shared" si="27"/>
        <v>40.569698952879577</v>
      </c>
      <c r="I827" s="23">
        <f t="shared" si="28"/>
        <v>40.569698952879577</v>
      </c>
    </row>
    <row r="828" spans="1:9" s="13" customFormat="1" x14ac:dyDescent="0.25">
      <c r="A828" s="18"/>
      <c r="B828" s="22" t="s">
        <v>140</v>
      </c>
      <c r="C828" s="28" t="s">
        <v>696</v>
      </c>
      <c r="D828" s="27">
        <v>300</v>
      </c>
      <c r="E828" s="24">
        <v>1528000</v>
      </c>
      <c r="F828" s="24">
        <v>1528000</v>
      </c>
      <c r="G828" s="24">
        <v>619905</v>
      </c>
      <c r="H828" s="23">
        <f t="shared" si="27"/>
        <v>40.569698952879577</v>
      </c>
      <c r="I828" s="23">
        <f t="shared" si="28"/>
        <v>40.569698952879577</v>
      </c>
    </row>
    <row r="829" spans="1:9" s="13" customFormat="1" x14ac:dyDescent="0.25">
      <c r="A829" s="18"/>
      <c r="B829" s="22" t="s">
        <v>144</v>
      </c>
      <c r="C829" s="28" t="s">
        <v>696</v>
      </c>
      <c r="D829" s="27">
        <v>330</v>
      </c>
      <c r="E829" s="24">
        <v>1528000</v>
      </c>
      <c r="F829" s="24">
        <v>1528000</v>
      </c>
      <c r="G829" s="24">
        <v>619905</v>
      </c>
      <c r="H829" s="23">
        <f t="shared" si="27"/>
        <v>40.569698952879577</v>
      </c>
      <c r="I829" s="23">
        <f t="shared" si="28"/>
        <v>40.569698952879577</v>
      </c>
    </row>
    <row r="830" spans="1:9" x14ac:dyDescent="0.25">
      <c r="B830" s="12" t="s">
        <v>312</v>
      </c>
      <c r="C830" s="29"/>
      <c r="D830" s="17" t="s">
        <v>313</v>
      </c>
      <c r="E830" s="35">
        <v>3015856974.7700005</v>
      </c>
      <c r="F830" s="35">
        <v>3035441813.7700005</v>
      </c>
      <c r="G830" s="35">
        <v>1781990055.4600005</v>
      </c>
      <c r="H830" s="14">
        <f t="shared" si="27"/>
        <v>59.087352960294183</v>
      </c>
      <c r="I830" s="14">
        <f t="shared" si="28"/>
        <v>58.706118080609151</v>
      </c>
    </row>
    <row r="831" spans="1:9" x14ac:dyDescent="0.25">
      <c r="B831" s="12"/>
      <c r="C831" s="31"/>
      <c r="D831" s="32"/>
      <c r="E831" s="16"/>
      <c r="F831" s="15"/>
      <c r="G831" s="14"/>
      <c r="H831" s="14"/>
      <c r="I831" s="14"/>
    </row>
    <row r="832" spans="1:9" ht="16.5" x14ac:dyDescent="0.25">
      <c r="B832" s="51" t="s">
        <v>17</v>
      </c>
      <c r="C832" s="67"/>
      <c r="D832" s="68"/>
      <c r="E832" s="57">
        <f>E31-E830</f>
        <v>-163842956.95000076</v>
      </c>
      <c r="F832" s="57">
        <f>F31-F830</f>
        <v>-149626356.95000076</v>
      </c>
      <c r="G832" s="57">
        <f>G31-G830</f>
        <v>69414534.609999657</v>
      </c>
      <c r="H832" s="62">
        <f t="shared" ref="H832:H838" si="29">G832/E832*100</f>
        <v>-42.366505037615127</v>
      </c>
      <c r="I832" s="47">
        <f>G832/F832*100</f>
        <v>-46.391916521228453</v>
      </c>
    </row>
    <row r="833" spans="2:9" ht="16.5" x14ac:dyDescent="0.25">
      <c r="B833" s="51"/>
      <c r="C833" s="52"/>
      <c r="D833" s="53"/>
      <c r="E833" s="57"/>
      <c r="F833" s="57"/>
      <c r="G833" s="57"/>
      <c r="H833" s="62"/>
      <c r="I833" s="47"/>
    </row>
    <row r="834" spans="2:9" ht="16.5" x14ac:dyDescent="0.25">
      <c r="B834" s="54" t="s">
        <v>18</v>
      </c>
      <c r="C834" s="69" t="s">
        <v>19</v>
      </c>
      <c r="D834" s="70"/>
      <c r="E834" s="58">
        <f>E836+E838+E839+E837+E835</f>
        <v>163842956.94999999</v>
      </c>
      <c r="F834" s="58">
        <f>F836+F838+F839+F837+F835</f>
        <v>149626356.94999999</v>
      </c>
      <c r="G834" s="58">
        <f>G836+G838+G839+G837</f>
        <v>-69414534.609999999</v>
      </c>
      <c r="H834" s="62">
        <f t="shared" si="29"/>
        <v>-42.366505037615539</v>
      </c>
      <c r="I834" s="47">
        <f>G834/F834*100</f>
        <v>-46.391916521228922</v>
      </c>
    </row>
    <row r="835" spans="2:9" ht="33" x14ac:dyDescent="0.25">
      <c r="B835" s="55" t="s">
        <v>697</v>
      </c>
      <c r="C835" s="65" t="s">
        <v>251</v>
      </c>
      <c r="D835" s="66"/>
      <c r="E835" s="59">
        <v>142270378.84</v>
      </c>
      <c r="F835" s="59">
        <v>128053778.84</v>
      </c>
      <c r="G835" s="59"/>
      <c r="H835" s="44"/>
      <c r="I835" s="45"/>
    </row>
    <row r="836" spans="2:9" ht="31.5" x14ac:dyDescent="0.25">
      <c r="B836" s="56" t="s">
        <v>20</v>
      </c>
      <c r="C836" s="65" t="s">
        <v>21</v>
      </c>
      <c r="D836" s="66"/>
      <c r="E836" s="59">
        <v>0</v>
      </c>
      <c r="F836" s="59">
        <v>0</v>
      </c>
      <c r="G836" s="60">
        <v>0</v>
      </c>
      <c r="H836" s="44"/>
      <c r="I836" s="45">
        <v>0</v>
      </c>
    </row>
    <row r="837" spans="2:9" ht="31.5" x14ac:dyDescent="0.25">
      <c r="B837" s="56" t="s">
        <v>22</v>
      </c>
      <c r="C837" s="65" t="s">
        <v>23</v>
      </c>
      <c r="D837" s="66"/>
      <c r="E837" s="59">
        <v>-84708900</v>
      </c>
      <c r="F837" s="59">
        <v>-84708900</v>
      </c>
      <c r="G837" s="61">
        <v>-84708900</v>
      </c>
      <c r="H837" s="44">
        <f t="shared" si="29"/>
        <v>100</v>
      </c>
      <c r="I837" s="45">
        <f>G837/F837*100</f>
        <v>100</v>
      </c>
    </row>
    <row r="838" spans="2:9" ht="31.5" x14ac:dyDescent="0.25">
      <c r="B838" s="56" t="s">
        <v>24</v>
      </c>
      <c r="C838" s="65" t="s">
        <v>25</v>
      </c>
      <c r="D838" s="66"/>
      <c r="E838" s="59">
        <v>14100</v>
      </c>
      <c r="F838" s="59">
        <v>14100</v>
      </c>
      <c r="G838" s="61">
        <v>11513.3</v>
      </c>
      <c r="H838" s="44">
        <f t="shared" si="29"/>
        <v>81.654609929078006</v>
      </c>
      <c r="I838" s="45">
        <f>G838/F838*100</f>
        <v>81.654609929078006</v>
      </c>
    </row>
    <row r="839" spans="2:9" x14ac:dyDescent="0.25">
      <c r="B839" s="56" t="s">
        <v>26</v>
      </c>
      <c r="C839" s="65" t="s">
        <v>27</v>
      </c>
      <c r="D839" s="66"/>
      <c r="E839" s="59">
        <v>106267378.11</v>
      </c>
      <c r="F839" s="59">
        <v>106267378.11</v>
      </c>
      <c r="G839" s="61">
        <v>15282852.09</v>
      </c>
      <c r="H839" s="44"/>
      <c r="I839" s="45"/>
    </row>
  </sheetData>
  <mergeCells count="37">
    <mergeCell ref="C31:D31"/>
    <mergeCell ref="C29:D29"/>
    <mergeCell ref="C22:D22"/>
    <mergeCell ref="C23:D23"/>
    <mergeCell ref="C24:D24"/>
    <mergeCell ref="C25:D25"/>
    <mergeCell ref="C27:D27"/>
    <mergeCell ref="C26:D26"/>
    <mergeCell ref="C30:D30"/>
    <mergeCell ref="C28:D28"/>
    <mergeCell ref="C21:D21"/>
    <mergeCell ref="C9:D9"/>
    <mergeCell ref="C11:D11"/>
    <mergeCell ref="C20:D20"/>
    <mergeCell ref="C10:D10"/>
    <mergeCell ref="C14:D14"/>
    <mergeCell ref="C15:D15"/>
    <mergeCell ref="C16:D16"/>
    <mergeCell ref="C17:D17"/>
    <mergeCell ref="C12:D12"/>
    <mergeCell ref="B2:I2"/>
    <mergeCell ref="C4:D4"/>
    <mergeCell ref="C18:D18"/>
    <mergeCell ref="C19:D19"/>
    <mergeCell ref="C5:D5"/>
    <mergeCell ref="C6:D6"/>
    <mergeCell ref="C7:D7"/>
    <mergeCell ref="C8:D8"/>
    <mergeCell ref="C13:D13"/>
    <mergeCell ref="C32:D32"/>
    <mergeCell ref="C839:D839"/>
    <mergeCell ref="C832:D832"/>
    <mergeCell ref="C834:D834"/>
    <mergeCell ref="C836:D836"/>
    <mergeCell ref="C837:D837"/>
    <mergeCell ref="C838:D838"/>
    <mergeCell ref="C835:D835"/>
  </mergeCells>
  <phoneticPr fontId="0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40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2016</vt:lpstr>
      <vt:lpstr>'2016'!Заголовки_для_печати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Спехова</dc:creator>
  <cp:lastModifiedBy>MedvedevSM</cp:lastModifiedBy>
  <cp:lastPrinted>2016-08-05T07:45:38Z</cp:lastPrinted>
  <dcterms:created xsi:type="dcterms:W3CDTF">2014-05-26T08:26:06Z</dcterms:created>
  <dcterms:modified xsi:type="dcterms:W3CDTF">2016-09-09T09:46:47Z</dcterms:modified>
</cp:coreProperties>
</file>