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richkinaAV\Desktop\Рабочая папка\Отчеты\По программе\"/>
    </mc:Choice>
  </mc:AlternateContent>
  <bookViews>
    <workbookView xWindow="0" yWindow="0" windowWidth="28800" windowHeight="12435"/>
  </bookViews>
  <sheets>
    <sheet name="Лист1" sheetId="1" r:id="rId1"/>
  </sheets>
  <definedNames>
    <definedName name="_xlnm.Print_Area" localSheetId="0">Лист1!$A$2:$R$29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7" i="1" l="1"/>
  <c r="O27" i="1"/>
  <c r="N27" i="1"/>
  <c r="L27" i="1"/>
  <c r="K27" i="1"/>
  <c r="J27" i="1"/>
  <c r="I27" i="1"/>
  <c r="H27" i="1"/>
  <c r="G27" i="1"/>
  <c r="F27" i="1"/>
  <c r="D27" i="1"/>
  <c r="C27" i="1"/>
  <c r="P23" i="1"/>
  <c r="M23" i="1"/>
  <c r="K23" i="1"/>
  <c r="H23" i="1"/>
  <c r="F23" i="1"/>
  <c r="C23" i="1"/>
  <c r="K21" i="1"/>
  <c r="P19" i="1"/>
  <c r="M19" i="1"/>
  <c r="K19" i="1"/>
  <c r="H19" i="1"/>
  <c r="F19" i="1"/>
  <c r="C19" i="1"/>
  <c r="P27" i="1" l="1"/>
  <c r="M27" i="1"/>
</calcChain>
</file>

<file path=xl/sharedStrings.xml><?xml version="1.0" encoding="utf-8"?>
<sst xmlns="http://schemas.openxmlformats.org/spreadsheetml/2006/main" count="63" uniqueCount="52">
  <si>
    <t>№№</t>
  </si>
  <si>
    <t>Наименование подпрограмм, 
мероприятий</t>
  </si>
  <si>
    <t>План по программе</t>
  </si>
  <si>
    <t>Уточненный план по бюджету*</t>
  </si>
  <si>
    <t>Кассовое исполнение*</t>
  </si>
  <si>
    <t xml:space="preserve">Результат реализации 
мероприятия, причина невыполнения или неполного выполнения мероприятия
</t>
  </si>
  <si>
    <t>всего</t>
  </si>
  <si>
    <t xml:space="preserve">федеральный 
бюджет
</t>
  </si>
  <si>
    <t xml:space="preserve">окружной
бюджет 
</t>
  </si>
  <si>
    <t xml:space="preserve">городской
 бюджет
</t>
  </si>
  <si>
    <t xml:space="preserve">другие 
источники
</t>
  </si>
  <si>
    <t>Подпрограмма 1 «Организация и обеспечение мероприятий в сфере гражданской обороны, защиты населения и территорий муниципального образования городской округ город Пыть-Ях от чрезвычайных ситуаций»</t>
  </si>
  <si>
    <t>1.2.1.</t>
  </si>
  <si>
    <t>Изготовление, приобретение и распространение памяток, брошюр, плакатов</t>
  </si>
  <si>
    <t>1.2.2.</t>
  </si>
  <si>
    <t>1.3</t>
  </si>
  <si>
    <t>1.4.1</t>
  </si>
  <si>
    <t>1.4.2</t>
  </si>
  <si>
    <t xml:space="preserve">Техническое обслуживание системы оповещения населения </t>
  </si>
  <si>
    <t>1.4.3</t>
  </si>
  <si>
    <t>Подпрограмма 2 «Укрепление пожарной безопасности в муниципальном образовании городской округ город Пыть-Ях»</t>
  </si>
  <si>
    <t>2.1.1</t>
  </si>
  <si>
    <t xml:space="preserve">Выполнение работ по содержанию, обслуживанию и ремонту наружных источников противопожарного водоснабжения, являющихся муниципальной собственностью </t>
  </si>
  <si>
    <t>2.1.2</t>
  </si>
  <si>
    <t xml:space="preserve">Обустройство и содержание минерализованных полос и противопожарных разрывов </t>
  </si>
  <si>
    <t>Подпрограмма 3: Материально-техническое и финансовое обеспечение деятельности МКУ "ЕДДС города Пыть-Яха"</t>
  </si>
  <si>
    <t>3.1</t>
  </si>
  <si>
    <t>Финансовое обеспечение осуществления  МКУ "ЕДДС города Пыть-Яха" установленных видов деятельности</t>
  </si>
  <si>
    <t>Итого: </t>
  </si>
  <si>
    <t>Итого по подпрограмме</t>
  </si>
  <si>
    <t>Отчет о ходе реализации целевой программы</t>
  </si>
  <si>
    <t>"Безопасность жизнедеятельности в городе Пыть-Яхе"</t>
  </si>
  <si>
    <t>Переподготовка и повышение квалификации работников</t>
  </si>
  <si>
    <t>1.1.</t>
  </si>
  <si>
    <t xml:space="preserve">Размещение в средствах массовой информации аудио, видео и печатной информации по обучению населения в сфере защиты населения и территории от угроз природного и техногенного характера </t>
  </si>
  <si>
    <t xml:space="preserve">Изготовление и установка информационных знаков по безопасности на водных объектах </t>
  </si>
  <si>
    <t xml:space="preserve">Создание и содержание необходимого материального запаса для системы оповещения населения </t>
  </si>
  <si>
    <t>Техническое обслуживание системы ТАСЦО</t>
  </si>
  <si>
    <t xml:space="preserve">______________________
(подпись)
</t>
  </si>
  <si>
    <r>
      <t>“_____  ”_</t>
    </r>
    <r>
      <rPr>
        <u/>
        <sz val="14"/>
        <rFont val="Arial"/>
        <family val="2"/>
        <charset val="204"/>
      </rPr>
      <t>_  20___</t>
    </r>
    <r>
      <rPr>
        <sz val="14"/>
        <rFont val="Arial"/>
        <family val="2"/>
        <charset val="204"/>
      </rPr>
      <t xml:space="preserve">_  г.
   (дата утверждения)   
</t>
    </r>
  </si>
  <si>
    <r>
      <rPr>
        <u/>
        <sz val="13"/>
        <rFont val="Times New Roman"/>
        <family val="1"/>
        <charset val="204"/>
      </rPr>
      <t>Руководитель программы</t>
    </r>
    <r>
      <rPr>
        <sz val="13"/>
        <rFont val="Times New Roman"/>
        <family val="1"/>
        <charset val="204"/>
      </rPr>
      <t xml:space="preserve">      </t>
    </r>
    <r>
      <rPr>
        <u/>
        <sz val="13"/>
        <rFont val="Times New Roman"/>
        <family val="1"/>
        <charset val="204"/>
      </rPr>
      <t xml:space="preserve">Стробыкин Д.Н. начальник управления по делам ГО и ЧС </t>
    </r>
    <r>
      <rPr>
        <sz val="13"/>
        <rFont val="Times New Roman"/>
        <family val="1"/>
        <charset val="204"/>
      </rPr>
      <t xml:space="preserve">
                          (Ф.И.О., должность руководителя)</t>
    </r>
    <r>
      <rPr>
        <sz val="14"/>
        <rFont val="Arial"/>
        <family val="2"/>
        <charset val="204"/>
      </rPr>
      <t xml:space="preserve">
</t>
    </r>
  </si>
  <si>
    <t>06.06.2019 года был заключен муниципальный контракт № 70 с ИП Ромашко Ж.В. на поставку (изготовление) знаков безопасности на водных объектах в количестве 5 шт на общую сумму 13000,00 руб. и сроком поставки до 30.06.2019 года. 27.06.2019 года знаки получены в полном объеме, в срок и надлежащего качества.</t>
  </si>
  <si>
    <t>На основании проведенных  аукционов на проведение работ по содержанию  минерализованных полос и противопожарных разрывов  и  на проведение работ по обустройству минерализованных полос и противопожарных разрывов 29.03.2019 г. был заключен муниципальный контракт №0187300019419000013  с ООО «НордСтройЛес» на проведение работ по обустройству  минерализованных полос  на общую сумму 591 701,00  рублей со сроком выполнения работ 30.06.2019 г. и муниципальный контракт 0187300019419000014 с ООО «НордСтройЛес» на проведение работ по содержанию минерализованных полос и противопожарных разрывов на общую сумму 363 582,00 рублей со сроком выполнения работ 30.06.2019 г. Работы выполнены в полном объеме, надлежащего качества, в срок. Оплачены в полном объеме.</t>
  </si>
  <si>
    <t>26.03.2019 года был заключен муниципальный контракт № 36 с ИП Аптюкова на сумму 44100,00 рублей, на выполнение работ по изготовлению и поставке памяток, общим тиражом 3500 штук и сроком изготовления до 30.05.2019 года. Памятки получены в полном объеме и в срок, надлежащего качества. Оплачено в полном объеме.</t>
  </si>
  <si>
    <t xml:space="preserve">В результате проведения аукциона в электронной форме 29.03.2019 г. был заключен муниципальный контракт № 0187300019419000018 с ООО "Сфера" на приобретение оборудования для системы оповещения населения. Срок окончания исполнения контракта 31.12.2019г. Контракт исполнен в полном объеме и надлежащего качества.
</t>
  </si>
  <si>
    <t xml:space="preserve"> - по итогам первого, второго и третьего кварталов 2019 года и предоставления необходимого пакета документов утверждены распоряжения администрации о субсидировании фактических затрат на содержание, обслуживание и ремонт НИППВС:
за первый квартал 2019 года № 1105-ра от 27.05.2019 г. 28.05.2019 года заключено Соглашение № 13 о субсидировании фактических затрат на выполнение работ по содержанию, обслуживанию и ремонту НИППВС с МУП "УГХ" общей суммой 374 998,69 руб.;
за второй квартал 2019 года № 2005-ра от 28.08.2019 г. 29.08.2019 года заключено Соглашение № 22 о субсидировании фактических затрат на выполнение работ по содержанию, обслуживанию и ремонту НИППВС с МУП "УГХ" общей суммой 321 559,81 руб. </t>
  </si>
  <si>
    <t>07.10.2019 г. заключен мцниципальный контракт с ЧОУ ДПО "Профф" № 01-10/19-ОУ на оказание образовательных услуг по обучению пяти должностных лиц МКУ Администрации г. Пыть-Яха по программам «ОБУЧЕНИЕ ДОЛЖНОСТНЫХ ЛИЦ И СПЕЦИАЛИСТОВ ГРАЖДАНКОЙ ОБОРОНЫ И ЕДИНОЙ СИСТЕМЫ ПРЕДУПРЕЖДЕНИЯ И ЛИКВИДАЦИИ ЧРЕЗВЫЧАЙНЫХ СИТУАЦИЙ, В ТОМ ЧИСЛЕ ПО СИГНАЛАМ ЭКСТРЕННОГО ОПОВЕЩЕНИЯ » в объеме 72 академических часов.
«ПОДГОТОВКА ПРЕДСЕДАТЕЛЕЙ И ЧЛЕНОВ КОМИССИИ ПО ЧС И ОБЕСПЕЧЕНИЮ ПОЖАРНОЙ БЕЗОПАСНОСТИМУНИЦИПАЛЬНЫХ ОБРАЗОВАНИЙ» в объеме 72 академических часов.</t>
  </si>
  <si>
    <t>за январь - сентябрь 2019 года</t>
  </si>
  <si>
    <t>27.03.2019 года был заключен муниципальный контракт  № 38 «На оказание информационных услуг по изготовлению 2 (двух) видеороликов» с МАУ «ТРК Пыть-Яхинформ» на общую сумму 69 900,00 рублей и сроком оказания услуг до 31.12.2019 года, которым предусмотрено изготовление двух 30-ти секундных видеороликов по противопожарной безопасности и осуществление их проката. Прокат роликов осуществляется с 15.04.2019 года по телеканалу "Домашний". По состоянию на 10.10.2019 года произведен прокат ролика по пожарной безопасности объемом 3810 сек, безопасность на льду объемом 450 сек, безопасность на воде объемом 1620 сек.Оплачены счет № ТР00-000454 от 10.09.2019 - 10800,00 руб, счет № ТР00-000397 от 08.08.2019 - 7200,00, счет № ТР00-000333 от 30.06.2019 - 13000,00, счет № ТР00-000354 от 17.07.2019 - 15000,00, счет № ТР00-000332 от 30.06.2019 - 5400,00</t>
  </si>
  <si>
    <t>с единственным поставщиком были заключены договор № б/н от 29.12.2018г.  с ООО «Техносервисрупп»  на 75000,00 на техническое обслуживание в период с 01.01.2019 г. по 31.01.2019 г., договор  № 26/19 от 31.01.2019г. с ООО «Техносервисрупп»  на 75000,00 на техническое обслуживание системы оповещения с 01.02.2019 г. по 28.02.2019г., договор  № 27/19 от 31.01.2019г. с ООО «Техносервисрупп»  на 37500,00 на техническое обслуживание системы оповещения с 28.02.2019 г. по 15.03.2019г., договор  № 35/19 от 31.01.2019г. с ООО «Техносервисрупп»  на 76000,00 на техническое обслуживание системы оповещения,с 16.03.19 г. по 31.12.19 г., на основании муниципального контракта № 0187300019419000006, проведеннего в форме электронного аукциона обслуживание систем оповешения населения осуществляет  ООО «Техносервисрупп» на общую сумму 636 500, 00 рублей. По состоянию на 14.10.2019 года оплачено шесть этапов исполнения контракта: 1. 16.03.2019-31.03.2019 - 33500,00 руб. 2. 01.04.2019-30.04.2019 - 67000,00 руб. 3. 01.05.2019-31.05.2019 - 67000,00 руб. 4. 01.06.2019-30.06.2019 – 67000,00 руб. 5. 01.07.2019 – 31.07.2019 – 67000,00 руб. 6. 01.08.2019-31.08.2019 – 67000,00 руб.</t>
  </si>
  <si>
    <t>В результате проведения аукциона в электронной форме заключен контракт  на оказание услуг по техническому обслуживанию системы ТАСЦО с ООО "Сфера". Срок окончания исполнения контракта 31.12.2019 г. Оплачено п/п 228 на сумму 65330,75, п/п 254 на сумму  563215,50, п/п 187 на сумму 65330,75.</t>
  </si>
  <si>
    <t>Освоено 15 006 003,24 рублей. Остаток составляет    3 542 796,76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</si>
</sst>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4"/>
      <color theme="1"/>
      <name val="Times New Roman"/>
      <family val="1"/>
      <charset val="204"/>
    </font>
    <font>
      <sz val="14"/>
      <name val="Times New Roman"/>
      <family val="1"/>
      <charset val="204"/>
    </font>
    <font>
      <sz val="14"/>
      <color theme="1"/>
      <name val="Calibri"/>
      <family val="2"/>
      <charset val="204"/>
      <scheme val="minor"/>
    </font>
    <font>
      <sz val="14"/>
      <name val="Arial"/>
      <family val="2"/>
      <charset val="204"/>
    </font>
    <font>
      <sz val="13"/>
      <name val="Times New Roman"/>
      <family val="1"/>
      <charset val="204"/>
    </font>
    <font>
      <u/>
      <sz val="13"/>
      <name val="Times New Roman"/>
      <family val="1"/>
      <charset val="204"/>
    </font>
    <font>
      <u/>
      <sz val="14"/>
      <name val="Arial"/>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vertical="top"/>
    </xf>
    <xf numFmtId="49" fontId="2" fillId="0" borderId="1" xfId="0" applyNumberFormat="1" applyFont="1" applyBorder="1" applyAlignment="1">
      <alignment horizontal="center" vertical="top"/>
    </xf>
    <xf numFmtId="0" fontId="2" fillId="0" borderId="1" xfId="0" applyFont="1" applyBorder="1" applyAlignment="1">
      <alignment horizontal="left" vertical="top" wrapText="1"/>
    </xf>
    <xf numFmtId="4" fontId="2" fillId="0" borderId="1" xfId="0" applyNumberFormat="1" applyFont="1" applyBorder="1" applyAlignment="1">
      <alignment horizontal="center" vertical="top"/>
    </xf>
    <xf numFmtId="4" fontId="2" fillId="0" borderId="3" xfId="0" applyNumberFormat="1" applyFont="1" applyBorder="1" applyAlignment="1">
      <alignment horizontal="center" vertical="top"/>
    </xf>
    <xf numFmtId="0" fontId="2" fillId="0"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4" fontId="2" fillId="0" borderId="1" xfId="0" applyNumberFormat="1" applyFont="1" applyFill="1" applyBorder="1" applyAlignment="1">
      <alignment horizontal="center" vertical="top" wrapText="1"/>
    </xf>
    <xf numFmtId="2" fontId="2" fillId="0" borderId="1" xfId="0" applyNumberFormat="1" applyFont="1" applyBorder="1" applyAlignment="1">
      <alignment horizontal="center" vertical="top" wrapText="1"/>
    </xf>
    <xf numFmtId="0" fontId="2" fillId="2"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4" fontId="2" fillId="0" borderId="1" xfId="0" applyNumberFormat="1" applyFont="1" applyBorder="1" applyAlignment="1">
      <alignment horizontal="center" vertical="top" wrapText="1"/>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center" vertical="top" wrapText="1"/>
    </xf>
    <xf numFmtId="0" fontId="4" fillId="0" borderId="0" xfId="0" applyFont="1" applyBorder="1" applyAlignment="1">
      <alignment horizontal="center" vertical="top"/>
    </xf>
    <xf numFmtId="0" fontId="4" fillId="0" borderId="0" xfId="0" applyFont="1" applyAlignment="1">
      <alignment horizontal="center"/>
    </xf>
    <xf numFmtId="0" fontId="1" fillId="0" borderId="0" xfId="0" applyFont="1" applyAlignment="1">
      <alignment horizontal="center"/>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49" fontId="2"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0" fillId="0" borderId="0" xfId="0" applyNumberForma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9"/>
  <sheetViews>
    <sheetView tabSelected="1" view="pageBreakPreview" topLeftCell="A7" zoomScale="60" zoomScaleNormal="100" workbookViewId="0">
      <selection activeCell="R12" sqref="R12"/>
    </sheetView>
  </sheetViews>
  <sheetFormatPr defaultRowHeight="18.75" x14ac:dyDescent="0.3"/>
  <cols>
    <col min="1" max="1" width="8.5703125" style="2" customWidth="1"/>
    <col min="2" max="2" width="32.42578125" style="2" customWidth="1"/>
    <col min="3" max="3" width="20.7109375" style="2" customWidth="1"/>
    <col min="4" max="4" width="10.7109375" style="2" customWidth="1"/>
    <col min="5" max="5" width="11.28515625" style="2" customWidth="1"/>
    <col min="6" max="6" width="17.85546875" style="2" customWidth="1"/>
    <col min="7" max="7" width="11.140625" style="2" customWidth="1"/>
    <col min="8" max="8" width="18" style="2" customWidth="1"/>
    <col min="9" max="9" width="10" style="2" customWidth="1"/>
    <col min="10" max="10" width="12.140625" style="2" customWidth="1"/>
    <col min="11" max="11" width="20.140625" style="2" customWidth="1"/>
    <col min="12" max="12" width="11.7109375" style="2" customWidth="1"/>
    <col min="13" max="13" width="20.140625" style="2" customWidth="1"/>
    <col min="14" max="14" width="10.42578125" style="2" customWidth="1"/>
    <col min="15" max="15" width="11.140625" style="2" customWidth="1"/>
    <col min="16" max="16" width="19.5703125" style="2" customWidth="1"/>
    <col min="17" max="17" width="12.42578125" style="2" customWidth="1"/>
    <col min="18" max="18" width="64" style="2" customWidth="1"/>
    <col min="19" max="16384" width="9.140625" style="2"/>
  </cols>
  <sheetData>
    <row r="2" spans="1:18" s="1" customFormat="1" x14ac:dyDescent="0.3">
      <c r="A2" s="21" t="s">
        <v>30</v>
      </c>
      <c r="B2" s="21"/>
      <c r="C2" s="21"/>
      <c r="D2" s="21"/>
      <c r="E2" s="21"/>
      <c r="F2" s="21"/>
      <c r="G2" s="21"/>
      <c r="H2" s="21"/>
      <c r="I2" s="21"/>
      <c r="J2" s="21"/>
      <c r="K2" s="21"/>
      <c r="L2" s="21"/>
      <c r="M2" s="21"/>
      <c r="N2" s="21"/>
      <c r="O2" s="21"/>
      <c r="P2" s="21"/>
      <c r="Q2" s="21"/>
      <c r="R2" s="21"/>
    </row>
    <row r="3" spans="1:18" s="1" customFormat="1" x14ac:dyDescent="0.3">
      <c r="A3" s="21" t="s">
        <v>31</v>
      </c>
      <c r="B3" s="21"/>
      <c r="C3" s="21"/>
      <c r="D3" s="21"/>
      <c r="E3" s="21"/>
      <c r="F3" s="21"/>
      <c r="G3" s="21"/>
      <c r="H3" s="21"/>
      <c r="I3" s="21"/>
      <c r="J3" s="21"/>
      <c r="K3" s="21"/>
      <c r="L3" s="21"/>
      <c r="M3" s="21"/>
      <c r="N3" s="21"/>
      <c r="O3" s="21"/>
      <c r="P3" s="21"/>
      <c r="Q3" s="21"/>
      <c r="R3" s="21"/>
    </row>
    <row r="4" spans="1:18" s="1" customFormat="1" x14ac:dyDescent="0.3">
      <c r="A4" s="21" t="s">
        <v>47</v>
      </c>
      <c r="B4" s="21"/>
      <c r="C4" s="21"/>
      <c r="D4" s="21"/>
      <c r="E4" s="21"/>
      <c r="F4" s="21"/>
      <c r="G4" s="21"/>
      <c r="H4" s="21"/>
      <c r="I4" s="21"/>
      <c r="J4" s="21"/>
      <c r="K4" s="21"/>
      <c r="L4" s="21"/>
      <c r="M4" s="21"/>
      <c r="N4" s="21"/>
      <c r="O4" s="21"/>
      <c r="P4" s="21"/>
      <c r="Q4" s="21"/>
      <c r="R4" s="21"/>
    </row>
    <row r="8" spans="1:18" x14ac:dyDescent="0.3">
      <c r="A8" s="32" t="s">
        <v>0</v>
      </c>
      <c r="B8" s="31" t="s">
        <v>1</v>
      </c>
      <c r="C8" s="32" t="s">
        <v>2</v>
      </c>
      <c r="D8" s="32"/>
      <c r="E8" s="32"/>
      <c r="F8" s="32"/>
      <c r="G8" s="32"/>
      <c r="H8" s="32" t="s">
        <v>3</v>
      </c>
      <c r="I8" s="32"/>
      <c r="J8" s="32"/>
      <c r="K8" s="32"/>
      <c r="L8" s="32"/>
      <c r="M8" s="32" t="s">
        <v>4</v>
      </c>
      <c r="N8" s="32"/>
      <c r="O8" s="32"/>
      <c r="P8" s="32"/>
      <c r="Q8" s="32"/>
      <c r="R8" s="31" t="s">
        <v>5</v>
      </c>
    </row>
    <row r="9" spans="1:18" ht="93.75" x14ac:dyDescent="0.3">
      <c r="A9" s="32"/>
      <c r="B9" s="31"/>
      <c r="C9" s="3" t="s">
        <v>6</v>
      </c>
      <c r="D9" s="4" t="s">
        <v>7</v>
      </c>
      <c r="E9" s="4" t="s">
        <v>8</v>
      </c>
      <c r="F9" s="4" t="s">
        <v>9</v>
      </c>
      <c r="G9" s="4" t="s">
        <v>10</v>
      </c>
      <c r="H9" s="3" t="s">
        <v>6</v>
      </c>
      <c r="I9" s="4" t="s">
        <v>7</v>
      </c>
      <c r="J9" s="4" t="s">
        <v>8</v>
      </c>
      <c r="K9" s="4" t="s">
        <v>9</v>
      </c>
      <c r="L9" s="4" t="s">
        <v>10</v>
      </c>
      <c r="M9" s="3" t="s">
        <v>6</v>
      </c>
      <c r="N9" s="4" t="s">
        <v>7</v>
      </c>
      <c r="O9" s="4" t="s">
        <v>8</v>
      </c>
      <c r="P9" s="4" t="s">
        <v>9</v>
      </c>
      <c r="Q9" s="4" t="s">
        <v>10</v>
      </c>
      <c r="R9" s="31"/>
    </row>
    <row r="10" spans="1:18" x14ac:dyDescent="0.3">
      <c r="A10" s="3">
        <v>1</v>
      </c>
      <c r="B10" s="3">
        <v>2</v>
      </c>
      <c r="C10" s="3">
        <v>3</v>
      </c>
      <c r="D10" s="3">
        <v>4</v>
      </c>
      <c r="E10" s="3">
        <v>5</v>
      </c>
      <c r="F10" s="3">
        <v>6</v>
      </c>
      <c r="G10" s="3">
        <v>7</v>
      </c>
      <c r="H10" s="3">
        <v>8</v>
      </c>
      <c r="I10" s="3">
        <v>9</v>
      </c>
      <c r="J10" s="3">
        <v>10</v>
      </c>
      <c r="K10" s="3">
        <v>11</v>
      </c>
      <c r="L10" s="3">
        <v>12</v>
      </c>
      <c r="M10" s="3">
        <v>13</v>
      </c>
      <c r="N10" s="3">
        <v>14</v>
      </c>
      <c r="O10" s="3">
        <v>15</v>
      </c>
      <c r="P10" s="3">
        <v>16</v>
      </c>
      <c r="Q10" s="3">
        <v>17</v>
      </c>
      <c r="R10" s="5">
        <v>18</v>
      </c>
    </row>
    <row r="11" spans="1:18" ht="31.5" customHeight="1" x14ac:dyDescent="0.3">
      <c r="A11" s="22" t="s">
        <v>11</v>
      </c>
      <c r="B11" s="23"/>
      <c r="C11" s="23"/>
      <c r="D11" s="23"/>
      <c r="E11" s="23"/>
      <c r="F11" s="23"/>
      <c r="G11" s="23"/>
      <c r="H11" s="23"/>
      <c r="I11" s="23"/>
      <c r="J11" s="23"/>
      <c r="K11" s="23"/>
      <c r="L11" s="23"/>
      <c r="M11" s="23"/>
      <c r="N11" s="23"/>
      <c r="O11" s="23"/>
      <c r="P11" s="23"/>
      <c r="Q11" s="23"/>
      <c r="R11" s="24"/>
    </row>
    <row r="12" spans="1:18" ht="132" customHeight="1" x14ac:dyDescent="0.3">
      <c r="A12" s="6" t="s">
        <v>33</v>
      </c>
      <c r="B12" s="7" t="s">
        <v>32</v>
      </c>
      <c r="C12" s="8">
        <v>15000</v>
      </c>
      <c r="D12" s="8">
        <v>0</v>
      </c>
      <c r="E12" s="8">
        <v>0</v>
      </c>
      <c r="F12" s="8">
        <v>15000</v>
      </c>
      <c r="G12" s="8">
        <v>0</v>
      </c>
      <c r="H12" s="8">
        <v>15000</v>
      </c>
      <c r="I12" s="8">
        <v>0</v>
      </c>
      <c r="J12" s="8">
        <v>0</v>
      </c>
      <c r="K12" s="8">
        <v>15000</v>
      </c>
      <c r="L12" s="8">
        <v>0</v>
      </c>
      <c r="M12" s="8">
        <v>0</v>
      </c>
      <c r="N12" s="8">
        <v>0</v>
      </c>
      <c r="O12" s="8">
        <v>0</v>
      </c>
      <c r="P12" s="8">
        <v>0</v>
      </c>
      <c r="Q12" s="9">
        <v>0</v>
      </c>
      <c r="R12" s="10" t="s">
        <v>46</v>
      </c>
    </row>
    <row r="13" spans="1:18" ht="135" customHeight="1" x14ac:dyDescent="0.3">
      <c r="A13" s="6" t="s">
        <v>12</v>
      </c>
      <c r="B13" s="7" t="s">
        <v>13</v>
      </c>
      <c r="C13" s="8">
        <v>44100</v>
      </c>
      <c r="D13" s="8">
        <v>0</v>
      </c>
      <c r="E13" s="8">
        <v>0</v>
      </c>
      <c r="F13" s="8">
        <v>44100</v>
      </c>
      <c r="G13" s="8">
        <v>0</v>
      </c>
      <c r="H13" s="8">
        <v>44100</v>
      </c>
      <c r="I13" s="8">
        <v>0</v>
      </c>
      <c r="J13" s="8">
        <v>0</v>
      </c>
      <c r="K13" s="8">
        <v>44100</v>
      </c>
      <c r="L13" s="8">
        <v>0</v>
      </c>
      <c r="M13" s="8">
        <v>44100</v>
      </c>
      <c r="N13" s="8">
        <v>0</v>
      </c>
      <c r="O13" s="8">
        <v>0</v>
      </c>
      <c r="P13" s="8">
        <v>44100</v>
      </c>
      <c r="Q13" s="9">
        <v>0</v>
      </c>
      <c r="R13" s="7" t="s">
        <v>43</v>
      </c>
    </row>
    <row r="14" spans="1:18" ht="264.75" customHeight="1" x14ac:dyDescent="0.3">
      <c r="A14" s="6" t="s">
        <v>14</v>
      </c>
      <c r="B14" s="7" t="s">
        <v>34</v>
      </c>
      <c r="C14" s="8">
        <v>69900</v>
      </c>
      <c r="D14" s="8">
        <v>0</v>
      </c>
      <c r="E14" s="8">
        <v>0</v>
      </c>
      <c r="F14" s="8">
        <v>69900</v>
      </c>
      <c r="G14" s="8">
        <v>0</v>
      </c>
      <c r="H14" s="8">
        <v>69900</v>
      </c>
      <c r="I14" s="8">
        <v>0</v>
      </c>
      <c r="J14" s="8">
        <v>0</v>
      </c>
      <c r="K14" s="8">
        <v>69900</v>
      </c>
      <c r="L14" s="8">
        <v>0</v>
      </c>
      <c r="M14" s="8">
        <v>51400</v>
      </c>
      <c r="N14" s="8">
        <v>0</v>
      </c>
      <c r="O14" s="8">
        <v>0</v>
      </c>
      <c r="P14" s="8">
        <v>51400</v>
      </c>
      <c r="Q14" s="9">
        <v>0</v>
      </c>
      <c r="R14" s="10" t="s">
        <v>48</v>
      </c>
    </row>
    <row r="15" spans="1:18" ht="143.25" customHeight="1" x14ac:dyDescent="0.3">
      <c r="A15" s="11" t="s">
        <v>15</v>
      </c>
      <c r="B15" s="7" t="s">
        <v>35</v>
      </c>
      <c r="C15" s="12">
        <v>13000</v>
      </c>
      <c r="D15" s="12">
        <v>0</v>
      </c>
      <c r="E15" s="12">
        <v>0</v>
      </c>
      <c r="F15" s="12">
        <v>13000</v>
      </c>
      <c r="G15" s="12">
        <v>0</v>
      </c>
      <c r="H15" s="12">
        <v>13000</v>
      </c>
      <c r="I15" s="12">
        <v>0</v>
      </c>
      <c r="J15" s="12">
        <v>0</v>
      </c>
      <c r="K15" s="12">
        <v>13000</v>
      </c>
      <c r="L15" s="12">
        <v>0</v>
      </c>
      <c r="M15" s="8">
        <v>13000</v>
      </c>
      <c r="N15" s="12">
        <v>0</v>
      </c>
      <c r="O15" s="12">
        <v>0</v>
      </c>
      <c r="P15" s="8">
        <v>13000</v>
      </c>
      <c r="Q15" s="12">
        <v>0</v>
      </c>
      <c r="R15" s="10" t="s">
        <v>41</v>
      </c>
    </row>
    <row r="16" spans="1:18" ht="409.6" customHeight="1" x14ac:dyDescent="0.3">
      <c r="A16" s="11" t="s">
        <v>16</v>
      </c>
      <c r="B16" s="7" t="s">
        <v>18</v>
      </c>
      <c r="C16" s="12">
        <v>900000</v>
      </c>
      <c r="D16" s="13">
        <v>0</v>
      </c>
      <c r="E16" s="13">
        <v>0</v>
      </c>
      <c r="F16" s="12">
        <v>900000</v>
      </c>
      <c r="G16" s="13">
        <v>0</v>
      </c>
      <c r="H16" s="12">
        <v>900000</v>
      </c>
      <c r="I16" s="13">
        <v>0</v>
      </c>
      <c r="J16" s="13">
        <v>0</v>
      </c>
      <c r="K16" s="12">
        <v>900000</v>
      </c>
      <c r="L16" s="13">
        <v>0</v>
      </c>
      <c r="M16" s="12">
        <v>600000</v>
      </c>
      <c r="N16" s="13">
        <v>0</v>
      </c>
      <c r="O16" s="13">
        <v>0</v>
      </c>
      <c r="P16" s="12">
        <v>600000</v>
      </c>
      <c r="Q16" s="13">
        <v>0</v>
      </c>
      <c r="R16" s="10" t="s">
        <v>49</v>
      </c>
    </row>
    <row r="17" spans="1:18" ht="150" x14ac:dyDescent="0.3">
      <c r="A17" s="11" t="s">
        <v>17</v>
      </c>
      <c r="B17" s="7" t="s">
        <v>36</v>
      </c>
      <c r="C17" s="12">
        <v>523200</v>
      </c>
      <c r="D17" s="12">
        <v>0</v>
      </c>
      <c r="E17" s="12">
        <v>0</v>
      </c>
      <c r="F17" s="12">
        <v>523200</v>
      </c>
      <c r="G17" s="12">
        <v>0</v>
      </c>
      <c r="H17" s="12">
        <v>523200</v>
      </c>
      <c r="I17" s="12">
        <v>0</v>
      </c>
      <c r="J17" s="12">
        <v>0</v>
      </c>
      <c r="K17" s="12">
        <v>523200</v>
      </c>
      <c r="L17" s="12">
        <v>0</v>
      </c>
      <c r="M17" s="12">
        <v>523200</v>
      </c>
      <c r="N17" s="12">
        <v>0</v>
      </c>
      <c r="O17" s="12">
        <v>0</v>
      </c>
      <c r="P17" s="12">
        <v>523200</v>
      </c>
      <c r="Q17" s="12">
        <v>0</v>
      </c>
      <c r="R17" s="10" t="s">
        <v>44</v>
      </c>
    </row>
    <row r="18" spans="1:18" ht="99.75" customHeight="1" x14ac:dyDescent="0.3">
      <c r="A18" s="11" t="s">
        <v>19</v>
      </c>
      <c r="B18" s="7" t="s">
        <v>37</v>
      </c>
      <c r="C18" s="12">
        <v>960000</v>
      </c>
      <c r="D18" s="12">
        <v>0</v>
      </c>
      <c r="E18" s="12">
        <v>0</v>
      </c>
      <c r="F18" s="12">
        <v>960000</v>
      </c>
      <c r="G18" s="12">
        <v>0</v>
      </c>
      <c r="H18" s="12">
        <v>960000</v>
      </c>
      <c r="I18" s="12">
        <v>0</v>
      </c>
      <c r="J18" s="12">
        <v>0</v>
      </c>
      <c r="K18" s="12">
        <v>960000</v>
      </c>
      <c r="L18" s="12">
        <v>0</v>
      </c>
      <c r="M18" s="12">
        <v>693877</v>
      </c>
      <c r="N18" s="12">
        <v>0</v>
      </c>
      <c r="O18" s="12">
        <v>0</v>
      </c>
      <c r="P18" s="12">
        <v>693877</v>
      </c>
      <c r="Q18" s="12">
        <v>0</v>
      </c>
      <c r="R18" s="14" t="s">
        <v>50</v>
      </c>
    </row>
    <row r="19" spans="1:18" ht="69.75" customHeight="1" x14ac:dyDescent="0.3">
      <c r="A19" s="11"/>
      <c r="B19" s="7" t="s">
        <v>29</v>
      </c>
      <c r="C19" s="12">
        <f>C12+C13+C14+C15+C16+C17+C18</f>
        <v>2525200</v>
      </c>
      <c r="D19" s="12">
        <v>0</v>
      </c>
      <c r="E19" s="12">
        <v>0</v>
      </c>
      <c r="F19" s="12">
        <f>F12+F13+F14+F15+F16+F17+F18</f>
        <v>2525200</v>
      </c>
      <c r="G19" s="12">
        <v>0</v>
      </c>
      <c r="H19" s="12">
        <f>H12+H13+H14+H15+H16+H17+H18</f>
        <v>2525200</v>
      </c>
      <c r="I19" s="12">
        <v>0</v>
      </c>
      <c r="J19" s="12">
        <v>0</v>
      </c>
      <c r="K19" s="12">
        <f>K12+K13+K14+K15+K16+K17+K18</f>
        <v>2525200</v>
      </c>
      <c r="L19" s="12">
        <v>0</v>
      </c>
      <c r="M19" s="12">
        <f>M12+M13+M14+M15+M16+M17+M18</f>
        <v>1925577</v>
      </c>
      <c r="N19" s="12">
        <v>0</v>
      </c>
      <c r="O19" s="12">
        <v>0</v>
      </c>
      <c r="P19" s="12">
        <f>P12+P13+P14+P15+P16+P17+P18</f>
        <v>1925577</v>
      </c>
      <c r="Q19" s="12">
        <v>0</v>
      </c>
      <c r="R19" s="15"/>
    </row>
    <row r="20" spans="1:18" ht="36" customHeight="1" x14ac:dyDescent="0.3">
      <c r="A20" s="25" t="s">
        <v>20</v>
      </c>
      <c r="B20" s="25"/>
      <c r="C20" s="25"/>
      <c r="D20" s="25"/>
      <c r="E20" s="25"/>
      <c r="F20" s="25"/>
      <c r="G20" s="25"/>
      <c r="H20" s="25"/>
      <c r="I20" s="25"/>
      <c r="J20" s="25"/>
      <c r="K20" s="25"/>
      <c r="L20" s="25"/>
      <c r="M20" s="25"/>
      <c r="N20" s="25"/>
      <c r="O20" s="25"/>
      <c r="P20" s="25"/>
      <c r="Q20" s="25"/>
      <c r="R20" s="25"/>
    </row>
    <row r="21" spans="1:18" ht="198.75" customHeight="1" x14ac:dyDescent="0.3">
      <c r="A21" s="11" t="s">
        <v>21</v>
      </c>
      <c r="B21" s="7" t="s">
        <v>22</v>
      </c>
      <c r="C21" s="12">
        <v>1243700</v>
      </c>
      <c r="D21" s="12">
        <v>0</v>
      </c>
      <c r="E21" s="12">
        <v>0</v>
      </c>
      <c r="F21" s="12">
        <v>1243700</v>
      </c>
      <c r="G21" s="12">
        <v>0</v>
      </c>
      <c r="H21" s="12">
        <v>1243700</v>
      </c>
      <c r="I21" s="12">
        <v>0</v>
      </c>
      <c r="J21" s="12">
        <v>0</v>
      </c>
      <c r="K21" s="12">
        <f>H21</f>
        <v>1243700</v>
      </c>
      <c r="L21" s="12">
        <v>0</v>
      </c>
      <c r="M21" s="12">
        <v>696558.5</v>
      </c>
      <c r="N21" s="12">
        <v>0</v>
      </c>
      <c r="O21" s="12">
        <v>0</v>
      </c>
      <c r="P21" s="12">
        <v>696558.5</v>
      </c>
      <c r="Q21" s="12">
        <v>0</v>
      </c>
      <c r="R21" s="10" t="s">
        <v>45</v>
      </c>
    </row>
    <row r="22" spans="1:18" ht="342" customHeight="1" x14ac:dyDescent="0.3">
      <c r="A22" s="11" t="s">
        <v>23</v>
      </c>
      <c r="B22" s="7" t="s">
        <v>24</v>
      </c>
      <c r="C22" s="16">
        <v>955300</v>
      </c>
      <c r="D22" s="16">
        <v>0</v>
      </c>
      <c r="E22" s="16">
        <v>0</v>
      </c>
      <c r="F22" s="16">
        <v>955300</v>
      </c>
      <c r="G22" s="16">
        <v>0</v>
      </c>
      <c r="H22" s="16">
        <v>955300</v>
      </c>
      <c r="I22" s="16">
        <v>0</v>
      </c>
      <c r="J22" s="16">
        <v>0</v>
      </c>
      <c r="K22" s="16">
        <v>955300</v>
      </c>
      <c r="L22" s="16">
        <v>0</v>
      </c>
      <c r="M22" s="12">
        <v>955283</v>
      </c>
      <c r="N22" s="16">
        <v>0</v>
      </c>
      <c r="O22" s="16">
        <v>0</v>
      </c>
      <c r="P22" s="12">
        <v>955283</v>
      </c>
      <c r="Q22" s="16">
        <v>0</v>
      </c>
      <c r="R22" s="17" t="s">
        <v>42</v>
      </c>
    </row>
    <row r="23" spans="1:18" ht="30.75" customHeight="1" x14ac:dyDescent="0.3">
      <c r="A23" s="11"/>
      <c r="B23" s="7" t="s">
        <v>29</v>
      </c>
      <c r="C23" s="16">
        <f>C21+C22</f>
        <v>2199000</v>
      </c>
      <c r="D23" s="16">
        <v>0</v>
      </c>
      <c r="E23" s="16">
        <v>0</v>
      </c>
      <c r="F23" s="16">
        <f>F21+F22</f>
        <v>2199000</v>
      </c>
      <c r="G23" s="16">
        <v>0</v>
      </c>
      <c r="H23" s="16">
        <f>H21+H22</f>
        <v>2199000</v>
      </c>
      <c r="I23" s="16">
        <v>0</v>
      </c>
      <c r="J23" s="16">
        <v>0</v>
      </c>
      <c r="K23" s="16">
        <f>K21+K22</f>
        <v>2199000</v>
      </c>
      <c r="L23" s="16">
        <v>0</v>
      </c>
      <c r="M23" s="16">
        <f>M21+M22</f>
        <v>1651841.5</v>
      </c>
      <c r="N23" s="16">
        <v>0</v>
      </c>
      <c r="O23" s="16">
        <v>0</v>
      </c>
      <c r="P23" s="16">
        <f>P21+P22</f>
        <v>1651841.5</v>
      </c>
      <c r="Q23" s="16">
        <v>0</v>
      </c>
      <c r="R23" s="17"/>
    </row>
    <row r="24" spans="1:18" ht="31.5" customHeight="1" x14ac:dyDescent="0.3">
      <c r="A24" s="31" t="s">
        <v>25</v>
      </c>
      <c r="B24" s="31"/>
      <c r="C24" s="31"/>
      <c r="D24" s="31"/>
      <c r="E24" s="31"/>
      <c r="F24" s="31"/>
      <c r="G24" s="31"/>
      <c r="H24" s="31"/>
      <c r="I24" s="31"/>
      <c r="J24" s="31"/>
      <c r="K24" s="31"/>
      <c r="L24" s="31"/>
      <c r="M24" s="31"/>
      <c r="N24" s="31"/>
      <c r="O24" s="31"/>
      <c r="P24" s="31"/>
      <c r="Q24" s="31"/>
      <c r="R24" s="31"/>
    </row>
    <row r="25" spans="1:18" ht="93.75" x14ac:dyDescent="0.3">
      <c r="A25" s="11" t="s">
        <v>26</v>
      </c>
      <c r="B25" s="7" t="s">
        <v>27</v>
      </c>
      <c r="C25" s="12">
        <v>18548800</v>
      </c>
      <c r="D25" s="12">
        <v>0</v>
      </c>
      <c r="E25" s="12">
        <v>0</v>
      </c>
      <c r="F25" s="12">
        <v>18548800</v>
      </c>
      <c r="G25" s="12">
        <v>0</v>
      </c>
      <c r="H25" s="12">
        <v>18548800</v>
      </c>
      <c r="I25" s="12">
        <v>0</v>
      </c>
      <c r="J25" s="12">
        <v>0</v>
      </c>
      <c r="K25" s="12">
        <v>18548800</v>
      </c>
      <c r="L25" s="12">
        <v>0</v>
      </c>
      <c r="M25" s="18">
        <v>15006003.24</v>
      </c>
      <c r="N25" s="18">
        <v>0</v>
      </c>
      <c r="O25" s="18">
        <v>0</v>
      </c>
      <c r="P25" s="18">
        <v>15006003.24</v>
      </c>
      <c r="Q25" s="18">
        <v>0</v>
      </c>
      <c r="R25" s="17" t="s">
        <v>51</v>
      </c>
    </row>
    <row r="26" spans="1:18" x14ac:dyDescent="0.3">
      <c r="A26" s="11"/>
      <c r="B26" s="7"/>
      <c r="C26" s="12"/>
      <c r="D26" s="12"/>
      <c r="E26" s="12"/>
      <c r="F26" s="12"/>
      <c r="G26" s="12"/>
      <c r="H26" s="12"/>
      <c r="I26" s="12"/>
      <c r="J26" s="12"/>
      <c r="K26" s="12"/>
      <c r="L26" s="12"/>
      <c r="M26" s="18"/>
      <c r="N26" s="18"/>
      <c r="O26" s="18"/>
      <c r="P26" s="18"/>
      <c r="Q26" s="18"/>
      <c r="R26" s="17"/>
    </row>
    <row r="27" spans="1:18" x14ac:dyDescent="0.3">
      <c r="A27" s="4"/>
      <c r="B27" s="4" t="s">
        <v>28</v>
      </c>
      <c r="C27" s="16">
        <f>C19+C23+C25</f>
        <v>23273000</v>
      </c>
      <c r="D27" s="16">
        <f>SUM(D12:D25)</f>
        <v>0</v>
      </c>
      <c r="E27" s="12">
        <v>0</v>
      </c>
      <c r="F27" s="16">
        <f>F19+F23+F25</f>
        <v>23273000</v>
      </c>
      <c r="G27" s="16">
        <f t="shared" ref="G27:Q27" si="0">SUM(G12:G25)</f>
        <v>0</v>
      </c>
      <c r="H27" s="16">
        <f>H19+H23+H25</f>
        <v>23273000</v>
      </c>
      <c r="I27" s="16">
        <f t="shared" si="0"/>
        <v>0</v>
      </c>
      <c r="J27" s="16">
        <f t="shared" si="0"/>
        <v>0</v>
      </c>
      <c r="K27" s="16">
        <f>K19+K23+K25</f>
        <v>23273000</v>
      </c>
      <c r="L27" s="16">
        <f t="shared" si="0"/>
        <v>0</v>
      </c>
      <c r="M27" s="18">
        <f>M19+M23+M25</f>
        <v>18583421.740000002</v>
      </c>
      <c r="N27" s="18">
        <f t="shared" si="0"/>
        <v>0</v>
      </c>
      <c r="O27" s="18">
        <f t="shared" si="0"/>
        <v>0</v>
      </c>
      <c r="P27" s="18">
        <f>P19+P23+P25</f>
        <v>18583421.740000002</v>
      </c>
      <c r="Q27" s="18">
        <f t="shared" si="0"/>
        <v>0</v>
      </c>
      <c r="R27" s="18"/>
    </row>
    <row r="28" spans="1:18" x14ac:dyDescent="0.3">
      <c r="A28" s="19"/>
      <c r="B28" s="19"/>
      <c r="C28" s="19"/>
      <c r="D28" s="19"/>
      <c r="E28" s="19"/>
      <c r="F28" s="19"/>
      <c r="G28" s="19"/>
      <c r="H28" s="19"/>
      <c r="I28" s="19"/>
      <c r="J28" s="19"/>
      <c r="K28" s="19"/>
      <c r="L28" s="19"/>
      <c r="M28" s="19"/>
      <c r="N28" s="19"/>
      <c r="O28" s="19"/>
      <c r="P28" s="19"/>
      <c r="Q28" s="19"/>
      <c r="R28" s="19"/>
    </row>
    <row r="29" spans="1:18" ht="109.5" customHeight="1" x14ac:dyDescent="0.3">
      <c r="A29" s="26" t="s">
        <v>40</v>
      </c>
      <c r="B29" s="27"/>
      <c r="C29" s="27"/>
      <c r="D29" s="27"/>
      <c r="E29" s="27"/>
      <c r="F29" s="27"/>
      <c r="G29" s="28" t="s">
        <v>38</v>
      </c>
      <c r="H29" s="29"/>
      <c r="I29" s="29"/>
      <c r="J29" s="28" t="s">
        <v>39</v>
      </c>
      <c r="K29" s="30"/>
      <c r="L29" s="30"/>
      <c r="M29" s="20"/>
      <c r="N29" s="20"/>
      <c r="O29" s="20"/>
      <c r="P29" s="20"/>
      <c r="Q29" s="20"/>
    </row>
  </sheetData>
  <mergeCells count="15">
    <mergeCell ref="A29:F29"/>
    <mergeCell ref="G29:I29"/>
    <mergeCell ref="J29:L29"/>
    <mergeCell ref="A24:R24"/>
    <mergeCell ref="A8:A9"/>
    <mergeCell ref="B8:B9"/>
    <mergeCell ref="C8:G8"/>
    <mergeCell ref="H8:L8"/>
    <mergeCell ref="M8:Q8"/>
    <mergeCell ref="R8:R9"/>
    <mergeCell ref="A2:R2"/>
    <mergeCell ref="A3:R3"/>
    <mergeCell ref="A4:R4"/>
    <mergeCell ref="A11:R11"/>
    <mergeCell ref="A20:R20"/>
  </mergeCells>
  <pageMargins left="0" right="0" top="0" bottom="0" header="0" footer="0"/>
  <pageSetup paperSize="9" scale="44" fitToHeight="0" orientation="landscape" horizontalDpi="0" verticalDpi="0" r:id="rId1"/>
  <rowBreaks count="1" manualBreakCount="1">
    <brk id="1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Анастасия Ларичкина</cp:lastModifiedBy>
  <cp:lastPrinted>2019-04-15T12:23:13Z</cp:lastPrinted>
  <dcterms:created xsi:type="dcterms:W3CDTF">2019-01-17T05:21:11Z</dcterms:created>
  <dcterms:modified xsi:type="dcterms:W3CDTF">2019-10-14T12:05:51Z</dcterms:modified>
</cp:coreProperties>
</file>